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liype\Desktop\GranjaVolantin\Granja\"/>
    </mc:Choice>
  </mc:AlternateContent>
  <xr:revisionPtr revIDLastSave="0" documentId="13_ncr:1_{4A4823F6-B220-4F3F-AF3A-3CE03AF0ED9F}" xr6:coauthVersionLast="46" xr6:coauthVersionMax="46" xr10:uidLastSave="{00000000-0000-0000-0000-000000000000}"/>
  <bookViews>
    <workbookView xWindow="-108" yWindow="-108" windowWidth="23256" windowHeight="12576" activeTab="4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  <sheet name="PENDIENTE" sheetId="12" r:id="rId5"/>
  </sheets>
  <definedNames>
    <definedName name="_xlcn.WorksheetConnection_Tablero.xlsxAño1" hidden="1">Año[]</definedName>
    <definedName name="_xlcn.WorksheetConnection_Tablero.xlsxHistoricosCerdo1" hidden="1">HistoricosCerdo[]</definedName>
    <definedName name="_xlcn.WorksheetConnection_Tablero.xlsxMes1" hidden="1">Mes[]</definedName>
    <definedName name="_xlcn.WorksheetConnection_Tablero.xlsxSemana1" hidden="1">Semana[]</definedName>
    <definedName name="DatosExternos_1" localSheetId="2" hidden="1">Historicos!$A$2:$F$159</definedName>
    <definedName name="DatosExternos_2" localSheetId="2" hidden="1">Historicos!$K$2:$O$159</definedName>
    <definedName name="DatosExternos_3" localSheetId="2" hidden="1">Historicos!$S$2:$X$64</definedName>
    <definedName name="SegmentaciónDeDatos_Almacén">#N/A</definedName>
    <definedName name="SegmentaciónDeDatos_Almacén1">#N/A</definedName>
    <definedName name="SegmentaciónDeDatos_Año">#N/A</definedName>
    <definedName name="SegmentaciónDeDatos_AÑO1">#N/A</definedName>
    <definedName name="SegmentaciónDeDatos_Año2">#N/A</definedName>
    <definedName name="SegmentaciónDeDatos_Años">#N/A</definedName>
    <definedName name="SegmentaciónDeDatos_Descripción">#N/A</definedName>
    <definedName name="SegmentaciónDeDatos_Descripción1">#N/A</definedName>
    <definedName name="SegmentaciónDeDatos_Fecha">#N/A</definedName>
    <definedName name="SegmentaciónDeDatos_Fecha1">#N/A</definedName>
    <definedName name="SegmentaciónDeDatos_Mes">#N/A</definedName>
    <definedName name="SegmentaciónDeDatos_MES1">#N/A</definedName>
    <definedName name="SegmentaciónDeDatos_Mes2">#N/A</definedName>
    <definedName name="SegmentaciónDeDatos_SEMANA">#N/A</definedName>
    <definedName name="SegmentaciónDeDatos_Semana_del_año1">#N/A</definedName>
    <definedName name="SegmentaciónDeDatos_Semana_del_año2">#N/A</definedName>
    <definedName name="SegmentaciónDeDatos_Trimestres">#N/A</definedName>
    <definedName name="SegmentaciónDeDatos_Unidad">#N/A</definedName>
    <definedName name="SegmentaciónDeDatos_Unidad1">#N/A</definedName>
  </definedNames>
  <calcPr calcId="181029"/>
  <pivotCaches>
    <pivotCache cacheId="11" r:id="rId6"/>
    <pivotCache cacheId="1" r:id="rId7"/>
    <pivotCache cacheId="2" r:id="rId8"/>
    <pivotCache cacheId="5" r:id="rId9"/>
    <pivotCache cacheId="6" r:id="rId10"/>
    <pivotCache cacheId="7" r:id="rId11"/>
    <pivotCache cacheId="21" r:id="rId12"/>
    <pivotCache cacheId="25" r:id="rId13"/>
    <pivotCache cacheId="40" r:id="rId14"/>
    <pivotCache cacheId="43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  <pivotCache cacheId="10" r:id="rId18"/>
      </x14:pivotCaches>
    </ex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HistoricosHuevo_69b3639f-adf9-4639-aebc-c2ea786aebbc" name="HistoricosHuevo" connection="Consulta - Historico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</extLst>
</workbook>
</file>

<file path=xl/calcChain.xml><?xml version="1.0" encoding="utf-8"?>
<calcChain xmlns="http://schemas.openxmlformats.org/spreadsheetml/2006/main">
  <c r="G13" i="2" l="1"/>
  <c r="G12" i="2"/>
  <c r="G11" i="2"/>
  <c r="G10" i="2"/>
  <c r="G9" i="2"/>
  <c r="G8" i="2"/>
  <c r="G7" i="2"/>
  <c r="G5" i="2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AB29" i="1"/>
  <c r="X21" i="2"/>
  <c r="Q17" i="2"/>
  <c r="Q22" i="2"/>
  <c r="G20" i="2"/>
  <c r="G19" i="2"/>
  <c r="G18" i="2"/>
  <c r="G6" i="2"/>
  <c r="G14" i="2" l="1"/>
  <c r="I13" i="2" s="1"/>
  <c r="G21" i="2"/>
  <c r="I20" i="2" s="1"/>
  <c r="I8" i="2"/>
  <c r="C159" i="8"/>
  <c r="H8" i="8"/>
  <c r="C208" i="8"/>
  <c r="C193" i="8"/>
  <c r="C178" i="8"/>
  <c r="C219" i="8"/>
  <c r="C220" i="8"/>
  <c r="C205" i="8"/>
  <c r="C198" i="8"/>
  <c r="C217" i="8"/>
  <c r="C167" i="8"/>
  <c r="C171" i="8"/>
  <c r="C216" i="8"/>
  <c r="C201" i="8"/>
  <c r="C186" i="8"/>
  <c r="C164" i="8"/>
  <c r="H5" i="8"/>
  <c r="C213" i="8"/>
  <c r="C206" i="8"/>
  <c r="H4" i="8"/>
  <c r="C180" i="8"/>
  <c r="C163" i="8"/>
  <c r="C175" i="8"/>
  <c r="C160" i="8"/>
  <c r="C203" i="8"/>
  <c r="C209" i="8"/>
  <c r="C194" i="8"/>
  <c r="C172" i="8"/>
  <c r="C187" i="8"/>
  <c r="H6" i="8"/>
  <c r="C214" i="8"/>
  <c r="C168" i="8"/>
  <c r="C202" i="8"/>
  <c r="C165" i="8"/>
  <c r="H7" i="8"/>
  <c r="C183" i="8"/>
  <c r="C191" i="8"/>
  <c r="C176" i="8"/>
  <c r="C161" i="8"/>
  <c r="H2" i="8"/>
  <c r="C210" i="8"/>
  <c r="C188" i="8"/>
  <c r="C173" i="8"/>
  <c r="C166" i="8"/>
  <c r="C195" i="8"/>
  <c r="C199" i="8"/>
  <c r="C184" i="8"/>
  <c r="C169" i="8"/>
  <c r="C179" i="8"/>
  <c r="C218" i="8"/>
  <c r="C196" i="8"/>
  <c r="C181" i="8"/>
  <c r="C174" i="8"/>
  <c r="C215" i="8"/>
  <c r="C170" i="8"/>
  <c r="C212" i="8"/>
  <c r="C190" i="8"/>
  <c r="C207" i="8"/>
  <c r="C192" i="8"/>
  <c r="C177" i="8"/>
  <c r="C162" i="8"/>
  <c r="H3" i="8"/>
  <c r="C204" i="8"/>
  <c r="C189" i="8"/>
  <c r="C182" i="8"/>
  <c r="C200" i="8"/>
  <c r="C185" i="8"/>
  <c r="C211" i="8"/>
  <c r="C197" i="8"/>
  <c r="D197" i="8"/>
  <c r="E182" i="8"/>
  <c r="D177" i="8"/>
  <c r="E212" i="8"/>
  <c r="D181" i="8"/>
  <c r="E169" i="8"/>
  <c r="E166" i="8"/>
  <c r="E161" i="8"/>
  <c r="E165" i="8"/>
  <c r="E187" i="8"/>
  <c r="E203" i="8"/>
  <c r="E180" i="8"/>
  <c r="E186" i="8"/>
  <c r="E167" i="8"/>
  <c r="D220" i="8"/>
  <c r="D208" i="8"/>
  <c r="E208" i="8"/>
  <c r="D159" i="8"/>
  <c r="E204" i="8"/>
  <c r="E168" i="8"/>
  <c r="D200" i="8"/>
  <c r="E183" i="8"/>
  <c r="E171" i="8"/>
  <c r="E197" i="8"/>
  <c r="D182" i="8"/>
  <c r="E177" i="8"/>
  <c r="D212" i="8"/>
  <c r="E181" i="8"/>
  <c r="D169" i="8"/>
  <c r="D166" i="8"/>
  <c r="D161" i="8"/>
  <c r="D165" i="8"/>
  <c r="D187" i="8"/>
  <c r="D203" i="8"/>
  <c r="D180" i="8"/>
  <c r="D186" i="8"/>
  <c r="D167" i="8"/>
  <c r="E220" i="8"/>
  <c r="D219" i="8"/>
  <c r="D185" i="8"/>
  <c r="D188" i="8"/>
  <c r="E198" i="8"/>
  <c r="E179" i="8"/>
  <c r="E214" i="8"/>
  <c r="D193" i="8"/>
  <c r="D211" i="8"/>
  <c r="E189" i="8"/>
  <c r="E192" i="8"/>
  <c r="D170" i="8"/>
  <c r="E196" i="8"/>
  <c r="D184" i="8"/>
  <c r="D173" i="8"/>
  <c r="E176" i="8"/>
  <c r="E202" i="8"/>
  <c r="E172" i="8"/>
  <c r="E160" i="8"/>
  <c r="E206" i="8"/>
  <c r="D201" i="8"/>
  <c r="E217" i="8"/>
  <c r="E219" i="8"/>
  <c r="E159" i="8"/>
  <c r="E201" i="8"/>
  <c r="E178" i="8"/>
  <c r="D215" i="8"/>
  <c r="D191" i="8"/>
  <c r="D216" i="8"/>
  <c r="D162" i="8"/>
  <c r="E210" i="8"/>
  <c r="E164" i="8"/>
  <c r="E211" i="8"/>
  <c r="D189" i="8"/>
  <c r="D192" i="8"/>
  <c r="E170" i="8"/>
  <c r="D196" i="8"/>
  <c r="E184" i="8"/>
  <c r="E173" i="8"/>
  <c r="D176" i="8"/>
  <c r="D202" i="8"/>
  <c r="D172" i="8"/>
  <c r="D160" i="8"/>
  <c r="D206" i="8"/>
  <c r="D217" i="8"/>
  <c r="D207" i="8"/>
  <c r="D194" i="8"/>
  <c r="D190" i="8"/>
  <c r="D163" i="8"/>
  <c r="E185" i="8"/>
  <c r="D204" i="8"/>
  <c r="E207" i="8"/>
  <c r="E215" i="8"/>
  <c r="E218" i="8"/>
  <c r="D199" i="8"/>
  <c r="E188" i="8"/>
  <c r="E191" i="8"/>
  <c r="D168" i="8"/>
  <c r="E194" i="8"/>
  <c r="E175" i="8"/>
  <c r="E213" i="8"/>
  <c r="E216" i="8"/>
  <c r="D198" i="8"/>
  <c r="D218" i="8"/>
  <c r="D213" i="8"/>
  <c r="D195" i="8"/>
  <c r="D205" i="8"/>
  <c r="E200" i="8"/>
  <c r="E162" i="8"/>
  <c r="E190" i="8"/>
  <c r="D174" i="8"/>
  <c r="D179" i="8"/>
  <c r="E195" i="8"/>
  <c r="D210" i="8"/>
  <c r="D183" i="8"/>
  <c r="D214" i="8"/>
  <c r="E209" i="8"/>
  <c r="E163" i="8"/>
  <c r="D164" i="8"/>
  <c r="D171" i="8"/>
  <c r="E205" i="8"/>
  <c r="E193" i="8"/>
  <c r="E199" i="8"/>
  <c r="D175" i="8"/>
  <c r="D178" i="8"/>
  <c r="E174" i="8"/>
  <c r="D20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356E4D0-85ED-40DA-A03D-5BF2C7C2581F}" keepAlive="1" name="Consulta - HistoricosBorrego" description="Conexión a la consulta 'HistoricosBorrego' en el libro." type="5" refreshedVersion="6" background="1" saveData="1">
    <dbPr connection="Provider=Microsoft.Mashup.OleDb.1;Data Source=$Workbook$;Location=HistoricosBorrego;Extended Properties=&quot;&quot;" command="SELECT * FROM [HistoricosBorrego]"/>
  </connection>
  <connection id="4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5" xr16:uid="{5ABCDF28-7F89-4746-A634-6C3E40EC80F5}" name="Consulta - HistoricosHuevo" description="Conexión a la consulta 'HistoricosHuevo' en el libro." type="100" refreshedVersion="6" minRefreshableVersion="5">
    <extLst>
      <ext xmlns:x15="http://schemas.microsoft.com/office/spreadsheetml/2010/11/main" uri="{DE250136-89BD-433C-8126-D09CA5730AF9}">
        <x15:connection id="4363200e-5cfa-4cdd-97c4-39205d18f227">
          <x15:oledbPr connection="Provider=Microsoft.Mashup.OleDb.1;Data Source=$Workbook$;Location=HistoricosHuevo;Extended Properties=&quot;&quot;">
            <x15:dbTables>
              <x15:dbTable name="HistoricosHuevo"/>
            </x15:dbTables>
          </x15:oledbPr>
        </x15:connection>
      </ext>
    </extLst>
  </connection>
  <connection id="6" xr16:uid="{7C882988-092C-494B-952D-0FE60E1C20B0}" keepAlive="1" name="Consulta - Nacimiento" description="Conexión a la consulta 'Nacimiento' en el libro." type="5" refreshedVersion="6" background="1" saveData="1">
    <dbPr connection="Provider=Microsoft.Mashup.OleDb.1;Data Source=$Workbook$;Location=Nacimiento;Extended Properties=&quot;&quot;" command="SELECT * FROM [Nacimiento]"/>
  </connection>
  <connection id="7" xr16:uid="{19F2EC07-CA3B-4678-AED8-3113CDD3C6A7}" name="Consulta - RecollecionHuevo" description="Conexión a la consulta 'RecollecionHuevo' en el libro." type="100" refreshedVersion="6" minRefreshableVersion="5">
    <extLst>
      <ext xmlns:x15="http://schemas.microsoft.com/office/spreadsheetml/2010/11/main" uri="{DE250136-89BD-433C-8126-D09CA5730AF9}">
        <x15:connection id="835dd47b-4b5c-4ef7-9c85-63dcfdcfab6b"/>
      </ext>
    </extLst>
  </connection>
  <connection id="8" xr16:uid="{DEBBBC9D-3AEB-492B-A69C-3BB51F0AB278}" name="Consulta - VentasBorrego" description="Conexión a la consulta 'VentasBorrego' en el libro." type="100" refreshedVersion="6" minRefreshableVersion="5">
    <extLst>
      <ext xmlns:x15="http://schemas.microsoft.com/office/spreadsheetml/2010/11/main" uri="{DE250136-89BD-433C-8126-D09CA5730AF9}">
        <x15:connection id="d526757d-fa21-4cc1-ba92-a5770c6f16c7"/>
      </ext>
    </extLst>
  </connection>
  <connection id="9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10" xr16:uid="{D71EC400-2274-4F16-8B7D-504F9468BC6C}" name="Consulta - VentasHuevo" description="Conexión a la consulta 'VentasHuevo' en el libro." type="100" refreshedVersion="6" minRefreshableVersion="5">
    <extLst>
      <ext xmlns:x15="http://schemas.microsoft.com/office/spreadsheetml/2010/11/main" uri="{DE250136-89BD-433C-8126-D09CA5730AF9}">
        <x15:connection id="b75964f7-c48e-4945-8276-4ed4676fdfd2"/>
      </ext>
    </extLst>
  </connection>
  <connection id="11" xr16:uid="{77520EB8-6346-4B33-A8BB-9E4612318D83}" sourceFile="C:\Users\liype\Desktop\GranjaVolantin\Granja\HUEVO.xlsx" keepAlive="1" name="HUEVO" type="5" refreshedVersion="6" background="1">
    <dbPr connection="Provider=Microsoft.ACE.OLEDB.12.0;User ID=Admin;Data Source=C:\Users\liype\Desktop\GranjaVolantin\Granja\HUEVO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NACIMIENTO$" commandType="3"/>
  </connection>
  <connection id="12" xr16:uid="{65C6AE22-6811-478D-B3B9-3D1E6881700A}" sourceFile="C:\Users\liype\Desktop\GranjaVolantin\Granja\HUEVO.xlsx" odcFile="C:\Users\liype\Documents\Mis archivos de origen de datos\HUEVO GASTOS$.od.odc" keepAlive="1" name="HUEVO GASTOS$.od" type="5" refreshedVersion="0" new="1" background="1">
    <dbPr connection="Provider=Microsoft.ACE.OLEDB.12.0;Password=&quot;&quot;;User ID=Admin;Data Source=C:\Users\liype\Desktop\GranjaVolantin\Granja\HUEVO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GASTOS$" commandType="3"/>
  </connection>
  <connection id="13" xr16:uid="{A7A4E135-CAC6-4AFE-BE43-F7785981B0CF}" sourceFile="C:\Users\liype\Desktop\GranjaVolantin\Granja\HUEVO.xlsx" keepAlive="1" name="HUEVO1" type="5" refreshedVersion="6" background="1">
    <dbPr connection="Provider=Microsoft.ACE.OLEDB.12.0;User ID=Admin;Data Source=C:\Users\liype\Desktop\GranjaVolantin\Granja\HUEVO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MUERTE$" commandType="3"/>
  </connection>
  <connection id="14" xr16:uid="{CA070B42-01DC-4751-A88E-9F4D8D933406}" keepAlive="1" name="ModelConnection_DatosExternos_2" description="Modelo de datos" type="5" refreshedVersion="6" minRefreshableVersion="5" saveData="1">
    <dbPr connection="Data Model Connection" command="HistoricosHuev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A7599687-3562-4DD6-BDB7-6558E7F0F285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23AD36F6-1779-4252-89EF-B6D9D65D560E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1"/>
        </x15:connection>
      </ext>
    </extLst>
  </connection>
  <connection id="17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  <connection id="18" xr16:uid="{285AC57F-4F67-430C-AA6C-3BF6E0661A9D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1"/>
        </x15:connection>
      </ext>
    </extLst>
  </connection>
  <connection id="19" xr16:uid="{F8056177-8206-4895-B98F-B20649F2EA55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1"/>
        </x15:connection>
      </ext>
    </extLst>
  </connection>
</connections>
</file>

<file path=xl/sharedStrings.xml><?xml version="1.0" encoding="utf-8"?>
<sst xmlns="http://schemas.openxmlformats.org/spreadsheetml/2006/main" count="295" uniqueCount="237">
  <si>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</si>
  <si>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</si>
  <si>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</si>
  <si>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</si>
  <si>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</si>
  <si>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</si>
  <si>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</si>
  <si>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</si>
  <si>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</si>
  <si>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</si>
  <si>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</si>
  <si>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</si>
  <si>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</si>
  <si>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</si>
  <si>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</si>
  <si>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</si>
  <si>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</si>
  <si>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</si>
  <si>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</si>
  <si>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</si>
  <si>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</si>
  <si>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</si>
  <si>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</si>
  <si>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</si>
  <si>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</si>
  <si>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</si>
  <si>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</si>
  <si>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</si>
  <si>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</si>
  <si>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</si>
  <si>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</si>
  <si>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</si>
  <si>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</si>
  <si>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</si>
  <si>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</si>
  <si>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</si>
  <si>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Utilidad</t>
  </si>
  <si>
    <t>Suma de Kilos</t>
  </si>
  <si>
    <t>Promedio de Precio</t>
  </si>
  <si>
    <t>Promedio de Costo unitario</t>
  </si>
  <si>
    <t>OVIE00</t>
  </si>
  <si>
    <t>OVIL01</t>
  </si>
  <si>
    <t>Suma de Cabeza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</si>
  <si>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</si>
  <si>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</si>
  <si>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</si>
  <si>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</si>
  <si>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</si>
  <si>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</si>
  <si>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</si>
  <si>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</si>
  <si>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Suma de Importe Costo</t>
  </si>
  <si>
    <t>ASJP1</t>
  </si>
  <si>
    <t>ASJP2</t>
  </si>
  <si>
    <t>ASJP3</t>
  </si>
  <si>
    <t>ASJP4</t>
  </si>
  <si>
    <t>ASJP5</t>
  </si>
  <si>
    <t>ASJP6</t>
  </si>
  <si>
    <t>ASPP1</t>
  </si>
  <si>
    <t xml:space="preserve">ANUAL/TRIMESTRES </t>
  </si>
  <si>
    <t xml:space="preserve">2% GV4 Encargado </t>
  </si>
  <si>
    <t>2% GV4 Medico</t>
  </si>
  <si>
    <t>2% GV4 Operador 2 Engorda</t>
  </si>
  <si>
    <t>2% GV4 Operador Engorda</t>
  </si>
  <si>
    <t>2% GV4 Operador Engorda 2</t>
  </si>
  <si>
    <t>2% PA Auxiliar</t>
  </si>
  <si>
    <t>2% PA Encargado</t>
  </si>
  <si>
    <t>2% PA Repartidor</t>
  </si>
  <si>
    <t>2% PA Repartidor 2</t>
  </si>
  <si>
    <t xml:space="preserve">IMSS GV4 Encargado </t>
  </si>
  <si>
    <t>IMSS GV4 Medico</t>
  </si>
  <si>
    <t>IMSS GV4 Operador 2 Engorda</t>
  </si>
  <si>
    <t>IMSS GV4 Operador Engorda</t>
  </si>
  <si>
    <t>IMSS GV4 Operador Engorda 2</t>
  </si>
  <si>
    <t>IMSS PA Auxiliar</t>
  </si>
  <si>
    <t>IMSS PA Encargado</t>
  </si>
  <si>
    <t>IMSS PA Repartidor</t>
  </si>
  <si>
    <t>IMSS PA Repartidor 2</t>
  </si>
  <si>
    <t xml:space="preserve">INFONAVIT GV4 Encargado </t>
  </si>
  <si>
    <t>INFONAVIT GV4 Medico</t>
  </si>
  <si>
    <t>INFONAVIT GV4 Operador 2 Engorda</t>
  </si>
  <si>
    <t>INFONAVIT GV4 Operador Engorda</t>
  </si>
  <si>
    <t>INFONAVIT GV4 Operador Engorda 2</t>
  </si>
  <si>
    <t>INFONAVIT PA Auxiliar</t>
  </si>
  <si>
    <t>INFONAVIT PA Encargado</t>
  </si>
  <si>
    <t>INFONAVIT PA Repartidor</t>
  </si>
  <si>
    <t>INFONAVIT PA Repartidor 2</t>
  </si>
  <si>
    <t xml:space="preserve">MO GV4 Encargado </t>
  </si>
  <si>
    <t>MO GV4 Medico</t>
  </si>
  <si>
    <t>MO GV4 Operador 2 Engorda</t>
  </si>
  <si>
    <t>MO GV4 Operador Engorda</t>
  </si>
  <si>
    <t>MO GV4 Ranchero</t>
  </si>
  <si>
    <t>MO Operador Engorda 2</t>
  </si>
  <si>
    <t>MO PA Auxiliar</t>
  </si>
  <si>
    <t>MO PA Encargado</t>
  </si>
  <si>
    <t>MO PA Repartidor</t>
  </si>
  <si>
    <t xml:space="preserve">RCV GV4 Encargado </t>
  </si>
  <si>
    <t>RCV GV4 Medico</t>
  </si>
  <si>
    <t>RCV GV4 Operador 2 Engorda</t>
  </si>
  <si>
    <t>RCV GV4 Operador Engorda</t>
  </si>
  <si>
    <t>RCV GV4 Operador Engorda 2</t>
  </si>
  <si>
    <t>RCV PA Auxiliar</t>
  </si>
  <si>
    <t>RCV PA Encargado</t>
  </si>
  <si>
    <t>RCV PA Repartidor</t>
  </si>
  <si>
    <t>RCV PA Repartidor 2</t>
  </si>
  <si>
    <t>2% ASJ Encargado Multifuncional 1</t>
  </si>
  <si>
    <t>2% ASJ Encargado Postura 0</t>
  </si>
  <si>
    <t>2% ASJ Encargado Postura 1</t>
  </si>
  <si>
    <t>2% ASJ Encargado Postura 6</t>
  </si>
  <si>
    <t>2% ASJ Medico</t>
  </si>
  <si>
    <t>2% ASJ Ranchero</t>
  </si>
  <si>
    <t>IMSS ASJ Encargado Multifuncional 1</t>
  </si>
  <si>
    <t>IMSS ASJ Encargado Postura 0</t>
  </si>
  <si>
    <t>IMSS ASJ Encargado Postura 1</t>
  </si>
  <si>
    <t>IMSS ASJ Encargado Postura 6</t>
  </si>
  <si>
    <t>IMSS ASJ Medico</t>
  </si>
  <si>
    <t>IMSS ASJ Ranchero</t>
  </si>
  <si>
    <t>INFONAVIT ASJ Encargado Multifuncional 1</t>
  </si>
  <si>
    <t>INFONAVIT ASJ Encargado Postura 0</t>
  </si>
  <si>
    <t>INFONAVIT ASJ Encargado Postura 1</t>
  </si>
  <si>
    <t>INFONAVIT ASJ Encargado Postura 6</t>
  </si>
  <si>
    <t>INFONAVIT ASJ Medico</t>
  </si>
  <si>
    <t>INFONAVIT ASJ Ranchero</t>
  </si>
  <si>
    <t>MO ASJ Encargado Postura 1</t>
  </si>
  <si>
    <t>MO ASJ Encargado Postura 6</t>
  </si>
  <si>
    <t>MO ASJ Medico</t>
  </si>
  <si>
    <t>MO ASJ Multifuncional 1</t>
  </si>
  <si>
    <t>MO ASJ Ranchero</t>
  </si>
  <si>
    <t>RCV ASJ Encargado  Multifuncional 1</t>
  </si>
  <si>
    <t>RCV ASJ Encargado Postura 0</t>
  </si>
  <si>
    <t>RCV ASJ Encargado Postura 1</t>
  </si>
  <si>
    <t>RCV ASJ Encargado Postura 6</t>
  </si>
  <si>
    <t>RCV ASJ Medico</t>
  </si>
  <si>
    <t>RCV ASJ Ranchero</t>
  </si>
  <si>
    <t>2% ASJ Encargado Postura 2</t>
  </si>
  <si>
    <t>IMSS ASJ Encargado Postura 2</t>
  </si>
  <si>
    <t>INFONAVIT ASJ Encargado Postura 2</t>
  </si>
  <si>
    <t>MO ASJ Encargado Postura 2</t>
  </si>
  <si>
    <t>RCV ASJ Encargado Postura 2</t>
  </si>
  <si>
    <t>2% ASJ Encargado Postura 3</t>
  </si>
  <si>
    <t>2% ASJ Encargado Postura 4</t>
  </si>
  <si>
    <t>IMSS ASJ Encargado Postura 3</t>
  </si>
  <si>
    <t>IMSS ASJ Encargado Postura 4</t>
  </si>
  <si>
    <t>INFONAVIT ASJ Encargado Postura 3</t>
  </si>
  <si>
    <t>INFONAVIT ASJ Encargado Postura 4</t>
  </si>
  <si>
    <t>MO ASJ Encargado Postura 3</t>
  </si>
  <si>
    <t>MO ASJ Encargado Postura 4</t>
  </si>
  <si>
    <t>RCV ASJ Encargado Postura 3</t>
  </si>
  <si>
    <t>RCV ASJ Encargado Postura 4</t>
  </si>
  <si>
    <t>2% ASJ Encargado Postura 5</t>
  </si>
  <si>
    <t>IMSS ASJ Encargado Postura 5</t>
  </si>
  <si>
    <t>INFONAVIT ASJ Encargado Postura 5</t>
  </si>
  <si>
    <t>MO ASJ Encargado Postura 5</t>
  </si>
  <si>
    <t>RCV ASJ Encargado Postura 5</t>
  </si>
  <si>
    <t xml:space="preserve">2% ASP Encargado </t>
  </si>
  <si>
    <t xml:space="preserve">IMSS ASP Encargado </t>
  </si>
  <si>
    <t xml:space="preserve">INFONAVIT ASP Encargado </t>
  </si>
  <si>
    <t xml:space="preserve">MO ASP Encargado </t>
  </si>
  <si>
    <t>RCV ASP Encargado</t>
  </si>
  <si>
    <t>2% ASJ Encargado Desarrollo</t>
  </si>
  <si>
    <t>2% ASJ Encargado Multifuncional 2</t>
  </si>
  <si>
    <t>IMSS ASJ Encargado Desarrollo</t>
  </si>
  <si>
    <t>IMSS ASJ Encargado Multifuncional 2</t>
  </si>
  <si>
    <t>INFONAVIT ASJ Encargado Desarrollo</t>
  </si>
  <si>
    <t>MO ASJ Encargado Desarrollo</t>
  </si>
  <si>
    <t>MO ASJ Multifuncional 2</t>
  </si>
  <si>
    <t>RCV ASJ Encargado Desarrollo</t>
  </si>
  <si>
    <t>RCV ASJ Encargado Muntifuncional 2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</si>
  <si>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</si>
  <si>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</si>
  <si>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</si>
  <si>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</si>
  <si>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</si>
  <si>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</si>
  <si>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</si>
  <si>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</si>
  <si>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</si>
  <si>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</si>
  <si>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Depreciación Naves de Postura</t>
  </si>
  <si>
    <t>Depreciacion Semanal De Gallinas</t>
  </si>
  <si>
    <t>Depreciación Semanal Gallinas de postura</t>
  </si>
  <si>
    <t>ID Diesel Tractor PTA</t>
  </si>
  <si>
    <t>ID Energía Eléctrica AVI San Juan (bomba)</t>
  </si>
  <si>
    <t>ID Energía Eléctrica AVI San Juan (general)</t>
  </si>
  <si>
    <t>ID Energía Eléctrica Avicola San Pedro</t>
  </si>
  <si>
    <t>ID Energía Eléctrica GV1 - PTA</t>
  </si>
  <si>
    <t>ID Energía Electrica GV1-PTA 2</t>
  </si>
  <si>
    <t>ID Gasolina Chevrolet</t>
  </si>
  <si>
    <t xml:space="preserve">ID Gasolina Mercedes </t>
  </si>
  <si>
    <t>ID Gasolina Moto</t>
  </si>
  <si>
    <t>ID Gasolina Nissan</t>
  </si>
  <si>
    <t>ID Gasolina Ranger Roja</t>
  </si>
  <si>
    <t>ID Gasolina Toyota Blanca</t>
  </si>
  <si>
    <t>ID Gasolina Toyota JM</t>
  </si>
  <si>
    <t>ID Renta San Pedro</t>
  </si>
  <si>
    <t>ID Telefonia Celular AVI</t>
  </si>
  <si>
    <t>ID Telefonia Celular GV1 - GV4</t>
  </si>
  <si>
    <t>ID Telefonia Celular PTA</t>
  </si>
  <si>
    <t>INFONAVIT ASJ Encargado Multifuncional 2</t>
  </si>
  <si>
    <t>MO ASJ Comodin Postura</t>
  </si>
  <si>
    <t>MO PA Repartidor 2</t>
  </si>
  <si>
    <t>MO PA Auxiliar 2</t>
  </si>
  <si>
    <t>JORNADAS/SERVICIOS</t>
  </si>
  <si>
    <t>DEPRECIACIONES</t>
  </si>
  <si>
    <t>ANUAL/TRIMESTRAL</t>
  </si>
  <si>
    <t>Naves de Postura</t>
  </si>
  <si>
    <t>Semanal de Gallinas</t>
  </si>
  <si>
    <t>Semanal Gallinas de postura</t>
  </si>
  <si>
    <t>PROMEDIO</t>
  </si>
  <si>
    <t>GASTOS EN GENERAL</t>
  </si>
  <si>
    <t>Gallina Ponedora</t>
  </si>
  <si>
    <t>Gallina de Desecho</t>
  </si>
  <si>
    <t>Pollitas de Desarrollo para ventas</t>
  </si>
  <si>
    <t>NACIMIENTOS</t>
  </si>
  <si>
    <t>Etiquetas de columna</t>
  </si>
  <si>
    <t>TOTAL PONEDORAS</t>
  </si>
  <si>
    <t>DESECHO</t>
  </si>
  <si>
    <t>MUERTES</t>
  </si>
  <si>
    <t>TOTAL SERV- JOR</t>
  </si>
  <si>
    <t>KPIS</t>
  </si>
  <si>
    <t>Colocar un semaforo que indique su nivel de facturaciòn (Rojo cuando este disminuya para que le hechen ganas, y verde cuando este bien)</t>
  </si>
  <si>
    <t>FORMULA</t>
  </si>
  <si>
    <t xml:space="preserve">Facturaciòn del mes en curso - la facturaciòn del mes anterior / facturaciòn del mes anterior </t>
  </si>
  <si>
    <t>Precio ante la perdida de peso en el transcurso de la entrega</t>
  </si>
  <si>
    <t xml:space="preserve">Porcentaje de la perdida al entregar </t>
  </si>
  <si>
    <t>Peso de salida - peso de entega/peso de salida*100</t>
  </si>
  <si>
    <t>Para saber su incremento en porcentaje , solo se multiplica *100</t>
  </si>
  <si>
    <t>Supongamos que pierden un 15% de su peso, este serà un pecio a negociar</t>
  </si>
  <si>
    <t>Pero de salida - la mitad del porcentaje perdido</t>
  </si>
  <si>
    <t xml:space="preserve">Semaforo en la muerte de los cerdos </t>
  </si>
  <si>
    <t>Esto indicara cuando se estan perdiendo muchos</t>
  </si>
  <si>
    <t>Metodo de venta elevado, si es por clientes analizar los mejores 3 para darle seguimiento y conservarlos</t>
  </si>
  <si>
    <t>Ciclo de compra  (Cada cuanto compla el cliente para ofrecerle)</t>
  </si>
  <si>
    <t>% de defectos o dañados</t>
  </si>
  <si>
    <t>Porcentaje del total</t>
  </si>
  <si>
    <t xml:space="preserve">Analizar semanas de las pollas por postura , para que invique cuanto lleva </t>
  </si>
  <si>
    <t>circulo de progreso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</si>
</sst>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3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0" borderId="0" xfId="1" applyNumberFormat="1" applyFont="1"/>
    <xf numFmtId="0" fontId="2" fillId="2" borderId="0" xfId="0" applyNumberFormat="1" applyFont="1" applyFill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4" fontId="5" fillId="0" borderId="2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44" fontId="0" fillId="7" borderId="4" xfId="1" applyFont="1" applyFill="1" applyBorder="1"/>
    <xf numFmtId="44" fontId="0" fillId="7" borderId="5" xfId="1" applyFont="1" applyFill="1" applyBorder="1"/>
    <xf numFmtId="44" fontId="0" fillId="6" borderId="6" xfId="1" applyFont="1" applyFill="1" applyBorder="1"/>
    <xf numFmtId="0" fontId="0" fillId="0" borderId="3" xfId="0" applyBorder="1"/>
    <xf numFmtId="44" fontId="0" fillId="0" borderId="0" xfId="1" applyNumberFormat="1" applyFont="1"/>
    <xf numFmtId="44" fontId="0" fillId="6" borderId="3" xfId="1" applyNumberFormat="1" applyFont="1" applyFill="1" applyBorder="1"/>
    <xf numFmtId="44" fontId="0" fillId="0" borderId="3" xfId="1" applyNumberFormat="1" applyFont="1" applyBorder="1"/>
    <xf numFmtId="44" fontId="0" fillId="6" borderId="7" xfId="1" applyNumberFormat="1" applyFont="1" applyFill="1" applyBorder="1"/>
    <xf numFmtId="0" fontId="0" fillId="6" borderId="0" xfId="0" applyFill="1"/>
    <xf numFmtId="0" fontId="0" fillId="6" borderId="3" xfId="0" applyFill="1" applyBorder="1"/>
    <xf numFmtId="0" fontId="0" fillId="7" borderId="4" xfId="0" applyFill="1" applyBorder="1"/>
    <xf numFmtId="0" fontId="6" fillId="0" borderId="0" xfId="0" applyFont="1" applyAlignment="1">
      <alignment horizontal="center" vertical="center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44" fontId="7" fillId="0" borderId="8" xfId="0" applyNumberFormat="1" applyFont="1" applyBorder="1" applyAlignment="1">
      <alignment horizontal="center" vertical="center"/>
    </xf>
    <xf numFmtId="44" fontId="7" fillId="0" borderId="9" xfId="0" applyNumberFormat="1" applyFont="1" applyBorder="1" applyAlignment="1">
      <alignment horizontal="center" vertical="center"/>
    </xf>
    <xf numFmtId="44" fontId="7" fillId="0" borderId="10" xfId="0" applyNumberFormat="1" applyFont="1" applyBorder="1" applyAlignment="1">
      <alignment horizontal="center" vertical="center"/>
    </xf>
    <xf numFmtId="44" fontId="7" fillId="0" borderId="11" xfId="0" applyNumberFormat="1" applyFont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8" fillId="7" borderId="12" xfId="0" applyFont="1" applyFill="1" applyBorder="1" applyAlignment="1">
      <alignment horizontal="center" vertical="center"/>
    </xf>
    <xf numFmtId="0" fontId="8" fillId="7" borderId="9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0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7" borderId="11" xfId="0" applyFont="1" applyFill="1" applyBorder="1" applyAlignment="1">
      <alignment horizontal="center" vertical="center"/>
    </xf>
    <xf numFmtId="44" fontId="0" fillId="6" borderId="16" xfId="1" applyNumberFormat="1" applyFont="1" applyFill="1" applyBorder="1"/>
    <xf numFmtId="0" fontId="9" fillId="0" borderId="12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7" borderId="17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7" borderId="11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7" fillId="7" borderId="9" xfId="0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/>
    </xf>
    <xf numFmtId="0" fontId="7" fillId="7" borderId="11" xfId="0" applyFont="1" applyFill="1" applyBorder="1" applyAlignment="1">
      <alignment horizontal="center" vertical="center"/>
    </xf>
    <xf numFmtId="0" fontId="10" fillId="7" borderId="8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0" borderId="18" xfId="0" applyFont="1" applyFill="1" applyBorder="1" applyAlignment="1">
      <alignment vertical="center"/>
    </xf>
    <xf numFmtId="0" fontId="10" fillId="0" borderId="19" xfId="0" applyFont="1" applyFill="1" applyBorder="1" applyAlignment="1">
      <alignment vertical="center"/>
    </xf>
    <xf numFmtId="0" fontId="10" fillId="0" borderId="20" xfId="0" applyFont="1" applyFill="1" applyBorder="1" applyAlignment="1">
      <alignment vertical="center"/>
    </xf>
    <xf numFmtId="0" fontId="11" fillId="7" borderId="8" xfId="0" applyFont="1" applyFill="1" applyBorder="1" applyAlignment="1">
      <alignment horizontal="center"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11" fillId="7" borderId="15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44" fontId="6" fillId="0" borderId="8" xfId="0" applyNumberFormat="1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0" fillId="7" borderId="21" xfId="0" applyFill="1" applyBorder="1"/>
    <xf numFmtId="0" fontId="0" fillId="0" borderId="3" xfId="0" applyBorder="1" applyAlignment="1">
      <alignment wrapText="1"/>
    </xf>
    <xf numFmtId="0" fontId="0" fillId="0" borderId="22" xfId="0" applyFill="1" applyBorder="1"/>
  </cellXfs>
  <cellStyles count="2">
    <cellStyle name="Moneda" xfId="1" builtinId="4"/>
    <cellStyle name="Normal" xfId="0" builtinId="0"/>
  </cellStyles>
  <dxfs count="21"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</dxfs>
  <tableStyles count="0" defaultTableStyle="TableStyleMedium2" defaultPivotStyle="PivotStyleLight16"/>
  <colors>
    <mruColors>
      <color rgb="FF003300"/>
      <color rgb="FFD6A3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microsoft.com/office/2007/relationships/slicerCache" Target="slicerCaches/slicerCache16.xml"/><Relationship Id="rId42" Type="http://schemas.openxmlformats.org/officeDocument/2006/relationships/powerPivotData" Target="model/item.data"/><Relationship Id="rId47" Type="http://schemas.openxmlformats.org/officeDocument/2006/relationships/customXml" Target="../customXml/item4.xml"/><Relationship Id="rId50" Type="http://schemas.openxmlformats.org/officeDocument/2006/relationships/customXml" Target="../customXml/item7.xml"/><Relationship Id="rId55" Type="http://schemas.openxmlformats.org/officeDocument/2006/relationships/customXml" Target="../customXml/item12.xml"/><Relationship Id="rId63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9" Type="http://schemas.microsoft.com/office/2007/relationships/slicerCache" Target="slicerCaches/slicerCache11.xml"/><Relationship Id="rId11" Type="http://schemas.openxmlformats.org/officeDocument/2006/relationships/pivotCacheDefinition" Target="pivotCache/pivotCacheDefinition6.xml"/><Relationship Id="rId24" Type="http://schemas.microsoft.com/office/2007/relationships/slicerCache" Target="slicerCaches/slicerCache6.xml"/><Relationship Id="rId32" Type="http://schemas.microsoft.com/office/2007/relationships/slicerCache" Target="slicerCaches/slicerCache14.xml"/><Relationship Id="rId37" Type="http://schemas.microsoft.com/office/2007/relationships/slicerCache" Target="slicerCaches/slicerCache19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3" Type="http://schemas.openxmlformats.org/officeDocument/2006/relationships/customXml" Target="../customXml/item10.xml"/><Relationship Id="rId58" Type="http://schemas.openxmlformats.org/officeDocument/2006/relationships/customXml" Target="../customXml/item15.xml"/><Relationship Id="rId66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8.xml"/><Relationship Id="rId19" Type="http://schemas.microsoft.com/office/2007/relationships/slicerCache" Target="slicerCaches/slicerCache1.xml"/><Relationship Id="rId14" Type="http://schemas.openxmlformats.org/officeDocument/2006/relationships/pivotCacheDefinition" Target="pivotCache/pivotCacheDefinition9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microsoft.com/office/2007/relationships/slicerCache" Target="slicerCaches/slicerCache17.xml"/><Relationship Id="rId43" Type="http://schemas.openxmlformats.org/officeDocument/2006/relationships/calcChain" Target="calcChain.xml"/><Relationship Id="rId48" Type="http://schemas.openxmlformats.org/officeDocument/2006/relationships/customXml" Target="../customXml/item5.xml"/><Relationship Id="rId56" Type="http://schemas.openxmlformats.org/officeDocument/2006/relationships/customXml" Target="../customXml/item13.xml"/><Relationship Id="rId64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microsoft.com/office/2007/relationships/slicerCache" Target="slicerCaches/slicerCache7.xml"/><Relationship Id="rId33" Type="http://schemas.microsoft.com/office/2007/relationships/slicerCache" Target="slicerCaches/slicerCache15.xml"/><Relationship Id="rId38" Type="http://schemas.openxmlformats.org/officeDocument/2006/relationships/theme" Target="theme/theme1.xml"/><Relationship Id="rId46" Type="http://schemas.openxmlformats.org/officeDocument/2006/relationships/customXml" Target="../customXml/item3.xml"/><Relationship Id="rId59" Type="http://schemas.openxmlformats.org/officeDocument/2006/relationships/customXml" Target="../customXml/item16.xml"/><Relationship Id="rId67" Type="http://schemas.openxmlformats.org/officeDocument/2006/relationships/customXml" Target="../customXml/item24.xml"/><Relationship Id="rId20" Type="http://schemas.microsoft.com/office/2007/relationships/slicerCache" Target="slicerCaches/slicerCache2.xml"/><Relationship Id="rId41" Type="http://schemas.openxmlformats.org/officeDocument/2006/relationships/sharedStrings" Target="sharedStrings.xml"/><Relationship Id="rId54" Type="http://schemas.openxmlformats.org/officeDocument/2006/relationships/customXml" Target="../customXml/item11.xml"/><Relationship Id="rId62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0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microsoft.com/office/2007/relationships/slicerCache" Target="slicerCaches/slicerCache18.xml"/><Relationship Id="rId49" Type="http://schemas.openxmlformats.org/officeDocument/2006/relationships/customXml" Target="../customXml/item6.xml"/><Relationship Id="rId57" Type="http://schemas.openxmlformats.org/officeDocument/2006/relationships/customXml" Target="../customXml/item14.xml"/><Relationship Id="rId10" Type="http://schemas.openxmlformats.org/officeDocument/2006/relationships/pivotCacheDefinition" Target="pivotCache/pivotCacheDefinition5.xml"/><Relationship Id="rId31" Type="http://schemas.microsoft.com/office/2007/relationships/slicerCache" Target="slicerCaches/slicerCache13.xml"/><Relationship Id="rId44" Type="http://schemas.openxmlformats.org/officeDocument/2006/relationships/customXml" Target="../customXml/item1.xml"/><Relationship Id="rId52" Type="http://schemas.openxmlformats.org/officeDocument/2006/relationships/customXml" Target="../customXml/item9.xml"/><Relationship Id="rId60" Type="http://schemas.openxmlformats.org/officeDocument/2006/relationships/customXml" Target="../customXml/item17.xml"/><Relationship Id="rId65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3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Tablero!$E$2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Tablero!$E$3:$E$6</c:f>
              <c:numCache>
                <c:formatCode>"$"#,##0.00_);[Red]\("$"#,##0.00\)</c:formatCode>
                <c:ptCount val="3"/>
                <c:pt idx="0">
                  <c:v>1181681.3500000001</c:v>
                </c:pt>
                <c:pt idx="1">
                  <c:v>124762.75</c:v>
                </c:pt>
                <c:pt idx="2">
                  <c:v>978324.9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Tablero!$F$2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Tablero!$F$3:$F$6</c:f>
              <c:numCache>
                <c:formatCode>"$"#,##0.00_);[Red]\("$"#,##0.00\)</c:formatCode>
                <c:ptCount val="3"/>
                <c:pt idx="0">
                  <c:v>740426.74</c:v>
                </c:pt>
                <c:pt idx="1">
                  <c:v>102249.16800000001</c:v>
                </c:pt>
                <c:pt idx="2">
                  <c:v>790251.55299999996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Tablero!$G$2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Tablero!$G$3:$G$6</c:f>
              <c:numCache>
                <c:formatCode>"$"#,##0.00_);[Red]\("$"#,##0.00\)</c:formatCode>
                <c:ptCount val="3"/>
                <c:pt idx="0">
                  <c:v>441254.61</c:v>
                </c:pt>
                <c:pt idx="1">
                  <c:v>22513.581999999999</c:v>
                </c:pt>
                <c:pt idx="2">
                  <c:v>188073.34700000001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Tablero!$J$2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Tablero!$J$3:$J$6</c:f>
              <c:numCache>
                <c:formatCode>#,##0.00_ ;[Red]\-#,##0.00\ </c:formatCode>
                <c:ptCount val="3"/>
                <c:pt idx="0">
                  <c:v>48690.7</c:v>
                </c:pt>
                <c:pt idx="1">
                  <c:v>4193.5</c:v>
                </c:pt>
                <c:pt idx="2">
                  <c:v>32997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Tablero!$K$2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Tablero!$K$3:$K$6</c:f>
              <c:numCache>
                <c:formatCode>#,##0.00_ ;\-#,##0.00\ </c:formatCode>
                <c:ptCount val="3"/>
                <c:pt idx="0">
                  <c:v>286</c:v>
                </c:pt>
                <c:pt idx="1">
                  <c:v>39</c:v>
                </c:pt>
                <c:pt idx="2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Tablero!$L$2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Tablero!$L$3:$L$6</c:f>
              <c:numCache>
                <c:formatCode>#,##0.00_ ;[Red]\-#,##0.00\ </c:formatCode>
                <c:ptCount val="3"/>
                <c:pt idx="0">
                  <c:v>169.40164747706677</c:v>
                </c:pt>
                <c:pt idx="1">
                  <c:v>104.73777472527473</c:v>
                </c:pt>
                <c:pt idx="2">
                  <c:v>115.68912638399514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ser>
          <c:idx val="3"/>
          <c:order val="3"/>
          <c:tx>
            <c:strRef>
              <c:f>Tablero!$M$2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363-4003-8295-4B3535E9A952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363-4003-8295-4B3535E9A95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363-4003-8295-4B3535E9A952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363-4003-8295-4B3535E9A9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Tablero!$I$3:$I$6</c:f>
              <c:strCache>
                <c:ptCount val="3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</c:strCache>
            </c:strRef>
          </c:cat>
          <c:val>
            <c:numRef>
              <c:f>Tablero!$M$3:$M$6</c:f>
              <c:numCache>
                <c:formatCode>"$"#,##0.00_);[Red]\("$"#,##0.00\)</c:formatCode>
                <c:ptCount val="3"/>
                <c:pt idx="0">
                  <c:v>24.906833333333331</c:v>
                </c:pt>
                <c:pt idx="1">
                  <c:v>29.46153846153846</c:v>
                </c:pt>
                <c:pt idx="2">
                  <c:v>29.992537313432837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E0-4EF0-84B2-F813032FCE3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Tablero!$X$2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Tablero!$X$3:$X$4</c:f>
              <c:numCache>
                <c:formatCode>"$"#,##0.00_);[Red]\("$"#,##0.00\)</c:formatCode>
                <c:ptCount val="1"/>
                <c:pt idx="0">
                  <c:v>1194702.53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Tablero!$Y$2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Tablero!$Y$3:$Y$4</c:f>
              <c:numCache>
                <c:formatCode>"$"#,##0.00_);[Red]\("$"#,##0.00\)</c:formatCode>
                <c:ptCount val="1"/>
                <c:pt idx="0">
                  <c:v>975000.00099999993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Tablero!$Z$2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Tablero!$Z$3:$Z$4</c:f>
              <c:numCache>
                <c:formatCode>"$"#,##0.00_);[Red]\("$"#,##0.00\)</c:formatCode>
                <c:ptCount val="1"/>
                <c:pt idx="0">
                  <c:v>219702.52899999998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68-4137-9453-C32CA99B2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Tablero!$AC$2</c:f>
              <c:strCache>
                <c:ptCount val="1"/>
                <c:pt idx="0">
                  <c:v>Suma de Kilos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6AC-455F-A0FA-1A324BA641E6}"/>
              </c:ext>
            </c:extLst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Tablero!$AC$3:$AC$4</c:f>
              <c:numCache>
                <c:formatCode>#,##0.00_ ;[Red]\-#,##0.00\ </c:formatCode>
                <c:ptCount val="1"/>
                <c:pt idx="0">
                  <c:v>50225.84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Tablero!$AD$2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6AC-455F-A0FA-1A324BA641E6}"/>
              </c:ext>
            </c:extLst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Tablero!$AD$3:$AD$4</c:f>
              <c:numCache>
                <c:formatCode>\$#,##0.00;\-\$#,##0.00;\$#,##0.00</c:formatCode>
                <c:ptCount val="1"/>
                <c:pt idx="0">
                  <c:v>23.120374074074075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4-4A18-9DE6-2CB616B0AD2F}"/>
            </c:ext>
          </c:extLst>
        </c:ser>
        <c:ser>
          <c:idx val="2"/>
          <c:order val="2"/>
          <c:tx>
            <c:strRef>
              <c:f>Tablero!$AE$2</c:f>
              <c:strCache>
                <c:ptCount val="1"/>
                <c:pt idx="0">
                  <c:v>Promedio de Costo unitario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6AC-455F-A0FA-1A324BA641E6}"/>
              </c:ext>
            </c:extLst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Tablero!$AE$3:$AE$4</c:f>
              <c:numCache>
                <c:formatCode>\$#,##0.00;\-\$#,##0.00;\$#,##0.00</c:formatCode>
                <c:ptCount val="1"/>
                <c:pt idx="0">
                  <c:v>19.415055555555561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04-4A18-9DE6-2CB616B0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Tablero!$AN$2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Tablero!$AN$3:$AN$6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1592708.5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Tablero!$AO$2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Tablero!$AO$3:$AO$6</c:f>
              <c:numCache>
                <c:formatCode>"$"#,##0.00_);[Red]\("$"#,##0.00\)</c:formatCode>
                <c:ptCount val="3"/>
                <c:pt idx="0">
                  <c:v>0</c:v>
                </c:pt>
                <c:pt idx="1">
                  <c:v>2337289.7799999998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Tablero!$AP$2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Tablero!$AP$3:$AP$6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-744581.28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6-40C0-8A18-468D7EC6B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Tablero!$AS$2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Tablero!$AS$3:$AS$6</c:f>
              <c:numCache>
                <c:formatCode>#,##0.00_ ;[Red]\-#,##0.00\ </c:formatCode>
                <c:ptCount val="3"/>
                <c:pt idx="0">
                  <c:v>4831</c:v>
                </c:pt>
                <c:pt idx="1">
                  <c:v>77797</c:v>
                </c:pt>
                <c:pt idx="2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Tablero!$AT$2</c:f>
              <c:strCache>
                <c:ptCount val="1"/>
                <c:pt idx="0">
                  <c:v>Suma de Cabeza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Tablero!$AT$3:$AT$6</c:f>
              <c:numCache>
                <c:formatCode>#,##0.00_ ;[Red]\-#,##0.00\ </c:formatCode>
                <c:ptCount val="3"/>
                <c:pt idx="0">
                  <c:v>85</c:v>
                </c:pt>
                <c:pt idx="1">
                  <c:v>1069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Tablero!$AU$2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Tablero!$AU$3:$AU$6</c:f>
              <c:numCache>
                <c:formatCode>#,##0.00</c:formatCode>
                <c:ptCount val="3"/>
                <c:pt idx="0">
                  <c:v>200.4932400932401</c:v>
                </c:pt>
                <c:pt idx="1">
                  <c:v>2035.743009089676</c:v>
                </c:pt>
                <c:pt idx="2">
                  <c:v>56.7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ser>
          <c:idx val="3"/>
          <c:order val="3"/>
          <c:tx>
            <c:strRef>
              <c:f>Tablero!$AV$2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95B-4C5A-87C4-94EBDAE64A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95B-4C5A-87C4-94EBDAE64A3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95B-4C5A-87C4-94EBDAE64A38}"/>
              </c:ext>
            </c:extLst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Tablero!$AV$3:$AV$6</c:f>
              <c:numCache>
                <c:formatCode>"$"#,##0.00_);[Red]\("$"#,##0.00\)</c:formatCode>
                <c:ptCount val="3"/>
                <c:pt idx="0">
                  <c:v>22.842500000000001</c:v>
                </c:pt>
                <c:pt idx="1">
                  <c:v>35.717125000000003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226218</xdr:colOff>
      <xdr:row>7</xdr:row>
      <xdr:rowOff>178593</xdr:rowOff>
    </xdr:from>
    <xdr:to>
      <xdr:col>6</xdr:col>
      <xdr:colOff>1226344</xdr:colOff>
      <xdr:row>22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1452562</xdr:colOff>
      <xdr:row>7</xdr:row>
      <xdr:rowOff>146446</xdr:rowOff>
    </xdr:from>
    <xdr:to>
      <xdr:col>12</xdr:col>
      <xdr:colOff>214313</xdr:colOff>
      <xdr:row>22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307182</xdr:colOff>
      <xdr:row>9</xdr:row>
      <xdr:rowOff>116682</xdr:rowOff>
    </xdr:from>
    <xdr:to>
      <xdr:col>2</xdr:col>
      <xdr:colOff>609601</xdr:colOff>
      <xdr:row>17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307181</xdr:colOff>
      <xdr:row>2</xdr:row>
      <xdr:rowOff>57150</xdr:rowOff>
    </xdr:from>
    <xdr:to>
      <xdr:col>2</xdr:col>
      <xdr:colOff>621506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22</xdr:col>
      <xdr:colOff>47626</xdr:colOff>
      <xdr:row>9</xdr:row>
      <xdr:rowOff>170259</xdr:rowOff>
    </xdr:from>
    <xdr:to>
      <xdr:col>25</xdr:col>
      <xdr:colOff>1178720</xdr:colOff>
      <xdr:row>24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98E573-E711-4579-96E2-C22EBCA2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214313</xdr:colOff>
      <xdr:row>9</xdr:row>
      <xdr:rowOff>134540</xdr:rowOff>
    </xdr:from>
    <xdr:to>
      <xdr:col>30</xdr:col>
      <xdr:colOff>1678781</xdr:colOff>
      <xdr:row>24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6172CF-C8EE-4021-ABCA-E462059B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319088</xdr:colOff>
      <xdr:row>18</xdr:row>
      <xdr:rowOff>45244</xdr:rowOff>
    </xdr:from>
    <xdr:to>
      <xdr:col>2</xdr:col>
      <xdr:colOff>623888</xdr:colOff>
      <xdr:row>31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CE85C513-977F-431D-8832-36974E102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37</xdr:col>
      <xdr:colOff>750093</xdr:colOff>
      <xdr:row>7</xdr:row>
      <xdr:rowOff>86914</xdr:rowOff>
    </xdr:from>
    <xdr:to>
      <xdr:col>42</xdr:col>
      <xdr:colOff>309562</xdr:colOff>
      <xdr:row>21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9D1D195-857E-4199-97BE-FDB9137A9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357187</xdr:colOff>
      <xdr:row>7</xdr:row>
      <xdr:rowOff>3571</xdr:rowOff>
    </xdr:from>
    <xdr:to>
      <xdr:col>47</xdr:col>
      <xdr:colOff>892968</xdr:colOff>
      <xdr:row>21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C15F8D0-5FC1-4484-A99D-FC81DA170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35</xdr:col>
      <xdr:colOff>338137</xdr:colOff>
      <xdr:row>8</xdr:row>
      <xdr:rowOff>57151</xdr:rowOff>
    </xdr:from>
    <xdr:to>
      <xdr:col>37</xdr:col>
      <xdr:colOff>642937</xdr:colOff>
      <xdr:row>16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A1DF797F-E5CE-45BB-A403-C79630746A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326231</xdr:colOff>
      <xdr:row>16</xdr:row>
      <xdr:rowOff>104775</xdr:rowOff>
    </xdr:from>
    <xdr:to>
      <xdr:col>37</xdr:col>
      <xdr:colOff>631031</xdr:colOff>
      <xdr:row>29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15FD5AA0-4C22-4881-9786-F226FBF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338138</xdr:colOff>
      <xdr:row>0</xdr:row>
      <xdr:rowOff>188120</xdr:rowOff>
    </xdr:from>
    <xdr:to>
      <xdr:col>37</xdr:col>
      <xdr:colOff>642938</xdr:colOff>
      <xdr:row>7</xdr:row>
      <xdr:rowOff>154782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763FD621-4E19-4B0C-8755-DF6C82201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0</xdr:row>
      <xdr:rowOff>152401</xdr:rowOff>
    </xdr:from>
    <xdr:to>
      <xdr:col>21</xdr:col>
      <xdr:colOff>671513</xdr:colOff>
      <xdr:row>7</xdr:row>
      <xdr:rowOff>83345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DE49F57-34AE-4942-9166-C14C4BEE8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16</xdr:row>
      <xdr:rowOff>140494</xdr:rowOff>
    </xdr:from>
    <xdr:to>
      <xdr:col>21</xdr:col>
      <xdr:colOff>671513</xdr:colOff>
      <xdr:row>29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4D24EC6D-DF43-4F18-8C17-5FAACC1CD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366712</xdr:colOff>
      <xdr:row>7</xdr:row>
      <xdr:rowOff>188119</xdr:rowOff>
    </xdr:from>
    <xdr:to>
      <xdr:col>21</xdr:col>
      <xdr:colOff>671512</xdr:colOff>
      <xdr:row>16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900351CE-3A5D-4E14-972C-B44EE1F85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149860</xdr:colOff>
      <xdr:row>31</xdr:row>
      <xdr:rowOff>96520</xdr:rowOff>
    </xdr:from>
    <xdr:to>
      <xdr:col>4</xdr:col>
      <xdr:colOff>393700</xdr:colOff>
      <xdr:row>45</xdr:row>
      <xdr:rowOff>3175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ños">
              <a:extLst>
                <a:ext uri="{FF2B5EF4-FFF2-40B4-BE49-F238E27FC236}">
                  <a16:creationId xmlns:a16="http://schemas.microsoft.com/office/drawing/2014/main" id="{5EBE84D5-ECA2-419F-9C31-538DBA28F0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9400" y="59334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160020</xdr:colOff>
      <xdr:row>46</xdr:row>
      <xdr:rowOff>30480</xdr:rowOff>
    </xdr:from>
    <xdr:to>
      <xdr:col>4</xdr:col>
      <xdr:colOff>403860</xdr:colOff>
      <xdr:row>59</xdr:row>
      <xdr:rowOff>120015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01E5DDDF-9434-48EF-9151-37A183FDB7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99560" y="86106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157480</xdr:colOff>
      <xdr:row>17</xdr:row>
      <xdr:rowOff>5080</xdr:rowOff>
    </xdr:from>
    <xdr:to>
      <xdr:col>4</xdr:col>
      <xdr:colOff>401320</xdr:colOff>
      <xdr:row>30</xdr:row>
      <xdr:rowOff>13335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Trimestres">
              <a:extLst>
                <a:ext uri="{FF2B5EF4-FFF2-40B4-BE49-F238E27FC236}">
                  <a16:creationId xmlns:a16="http://schemas.microsoft.com/office/drawing/2014/main" id="{E2174045-B40F-4A86-9BA9-B402039FE5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97020" y="3205480"/>
              <a:ext cx="1828800" cy="2461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167640</xdr:colOff>
      <xdr:row>3</xdr:row>
      <xdr:rowOff>12700</xdr:rowOff>
    </xdr:from>
    <xdr:to>
      <xdr:col>4</xdr:col>
      <xdr:colOff>406400</xdr:colOff>
      <xdr:row>16</xdr:row>
      <xdr:rowOff>20955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Descripción">
              <a:extLst>
                <a:ext uri="{FF2B5EF4-FFF2-40B4-BE49-F238E27FC236}">
                  <a16:creationId xmlns:a16="http://schemas.microsoft.com/office/drawing/2014/main" id="{041E5AE3-87E4-486F-A419-AFA2FDDC3A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7180" y="568960"/>
              <a:ext cx="1823720" cy="2461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609600</xdr:colOff>
      <xdr:row>14</xdr:row>
      <xdr:rowOff>144780</xdr:rowOff>
    </xdr:from>
    <xdr:to>
      <xdr:col>14</xdr:col>
      <xdr:colOff>1386840</xdr:colOff>
      <xdr:row>27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Almacén">
              <a:extLst>
                <a:ext uri="{FF2B5EF4-FFF2-40B4-BE49-F238E27FC236}">
                  <a16:creationId xmlns:a16="http://schemas.microsoft.com/office/drawing/2014/main" id="{0D00A726-CDC8-4BCF-B4CD-11DD88BAB5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72460" y="27813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746760</xdr:colOff>
      <xdr:row>14</xdr:row>
      <xdr:rowOff>114301</xdr:rowOff>
    </xdr:from>
    <xdr:to>
      <xdr:col>12</xdr:col>
      <xdr:colOff>15240</xdr:colOff>
      <xdr:row>19</xdr:row>
      <xdr:rowOff>53341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Unidad 1">
              <a:extLst>
                <a:ext uri="{FF2B5EF4-FFF2-40B4-BE49-F238E27FC236}">
                  <a16:creationId xmlns:a16="http://schemas.microsoft.com/office/drawing/2014/main" id="{FF53DDA2-EED2-484D-AF1F-0A25504590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13920" y="2750821"/>
              <a:ext cx="1493520" cy="88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129540</xdr:colOff>
      <xdr:row>14</xdr:row>
      <xdr:rowOff>91440</xdr:rowOff>
    </xdr:from>
    <xdr:to>
      <xdr:col>13</xdr:col>
      <xdr:colOff>487680</xdr:colOff>
      <xdr:row>27</xdr:row>
      <xdr:rowOff>89535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Fecha">
              <a:extLst>
                <a:ext uri="{FF2B5EF4-FFF2-40B4-BE49-F238E27FC236}">
                  <a16:creationId xmlns:a16="http://schemas.microsoft.com/office/drawing/2014/main" id="{77CA99E9-074C-4CC3-83A9-7A271A596B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1740" y="27279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388620</xdr:colOff>
      <xdr:row>3</xdr:row>
      <xdr:rowOff>7620</xdr:rowOff>
    </xdr:from>
    <xdr:to>
      <xdr:col>26</xdr:col>
      <xdr:colOff>632460</xdr:colOff>
      <xdr:row>16</xdr:row>
      <xdr:rowOff>20955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Fecha 1">
              <a:extLst>
                <a:ext uri="{FF2B5EF4-FFF2-40B4-BE49-F238E27FC236}">
                  <a16:creationId xmlns:a16="http://schemas.microsoft.com/office/drawing/2014/main" id="{DDC0E477-2A8C-4AAB-98C6-8BF790EEC2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46400" y="5638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662940</xdr:colOff>
      <xdr:row>3</xdr:row>
      <xdr:rowOff>0</xdr:rowOff>
    </xdr:from>
    <xdr:to>
      <xdr:col>29</xdr:col>
      <xdr:colOff>114300</xdr:colOff>
      <xdr:row>16</xdr:row>
      <xdr:rowOff>13335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Descripción 1">
              <a:extLst>
                <a:ext uri="{FF2B5EF4-FFF2-40B4-BE49-F238E27FC236}">
                  <a16:creationId xmlns:a16="http://schemas.microsoft.com/office/drawing/2014/main" id="{C70772D7-8B85-4DE6-8508-E9DFB17E05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05680" y="5562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106680</xdr:colOff>
      <xdr:row>3</xdr:row>
      <xdr:rowOff>15240</xdr:rowOff>
    </xdr:from>
    <xdr:to>
      <xdr:col>24</xdr:col>
      <xdr:colOff>350520</xdr:colOff>
      <xdr:row>16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Almacén 1">
              <a:extLst>
                <a:ext uri="{FF2B5EF4-FFF2-40B4-BE49-F238E27FC236}">
                  <a16:creationId xmlns:a16="http://schemas.microsoft.com/office/drawing/2014/main" id="{420EB04E-478B-47C4-BBCC-EFE84455E5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79500" y="571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 count="151">
        <s v="2% ASJ Encargado Desarrollo"/>
        <s v="2% ASJ Encargado Multifuncional 1"/>
        <s v="2% ASJ Encargado Postura 1"/>
        <s v="2% ASJ Encargado Postura 2"/>
        <s v="2% ASJ Encargado Postura 3"/>
        <s v="2% ASJ Medico"/>
        <s v="2% ASJ Encargado Multifuncional 2"/>
        <s v="2% ASP Encargado "/>
        <s v="2% PA Auxiliar"/>
        <s v="IMSS ASJ Encargado Desarrollo"/>
        <s v="IMSS ASJ Encargado Postura 1"/>
        <s v="IMSS ASJ Encargado Postura 2"/>
        <s v="IMSS ASJ Encargado Postura 3"/>
        <s v="IMSS ASJ Encargado Multifuncional 2"/>
        <s v="2% PA Repartidor 2"/>
        <s v="MO PA Repartidor 2"/>
        <s v="2% PA Encargado"/>
        <s v="INFONAVIT ASJ Encargado Desarrollo"/>
        <s v="INFONAVIT ASJ Encargado Postura 1"/>
        <s v="INFONAVIT ASJ Encargado Postura 2"/>
        <s v="INFONAVIT ASJ Encargado Postura 3"/>
        <s v="2% PA Repartidor"/>
        <s v="MO ASJ Encargado Postura 5"/>
        <s v="INFONAVIT ASP Encargado "/>
        <s v="IMSS ASJ Encargado Multifuncional 1"/>
        <s v="IMSS ASJ Medico"/>
        <s v="IMSS ASP Encargado "/>
        <s v="IMSS PA Repartidor 2"/>
        <s v="IMSS PA Auxiliar"/>
        <s v="IMSS PA Encargado"/>
        <s v="IMSS PA Repartidor"/>
        <s v="INFONAVIT ASJ Encargado Multifuncional 1"/>
        <s v="INFONAVIT ASJ Medico"/>
        <s v="MO ASJ Encargado Desarrollo"/>
        <s v="MO ASJ Encargado Postura 1"/>
        <s v="MO ASJ Encargado Postura 2"/>
        <s v="MO ASJ Encargado Postura 3"/>
        <s v="MO ASP Encargado "/>
        <s v="MO ASJ Multifuncional 2"/>
        <s v="INFONAVIT PA Repartidor 2"/>
        <s v="INFONAVIT PA Auxiliar"/>
        <s v="INFONAVIT PA Encargado"/>
        <s v="INFONAVIT PA Repartidor"/>
        <s v="MO ASJ Multifuncional 1"/>
        <s v="MO ASJ Medico"/>
        <s v="MO ASJ Ranchero"/>
        <s v="RCV ASJ Encargado Desarrollo"/>
        <s v="RCV ASJ Encargado Postura 1"/>
        <s v="RCV ASJ Encargado Postura 2"/>
        <s v="RCV ASJ Encargado Postura 3"/>
        <s v="MO PA Encargado"/>
        <s v="MO PA Repartidor"/>
        <s v="RCV ASJ Encargado  Multifuncional 1"/>
        <s v="RCV ASJ Medico"/>
        <s v="RCV ASJ Encargado Muntifuncional 2"/>
        <s v="RCV ASP Encargado"/>
        <s v="MO ASJ Encargado Postura 4"/>
        <s v="IMSS ASJ Encargado Postura 4"/>
        <s v="2% ASJ Encargado Postura 5"/>
        <s v="INFONAVIT ASJ Encargado Postura 5"/>
        <s v="RCV ASJ Encargado Postura 5"/>
        <s v="IMSS ASJ Encargado Postura 5"/>
        <s v="2% ASJ Encargado Postura 4"/>
        <s v="INFONAVIT ASJ Encargado Postura 4"/>
        <s v="RCV ASJ Encargado Postura 4"/>
        <s v="2% ASJ Encargado Postura 6"/>
        <s v="INFONAVIT ASJ Encargado Postura 6"/>
        <s v="RCV ASJ Encargado Postura 6"/>
        <s v="IMSS ASJ Encargado Postura 6"/>
        <s v="MO ASJ Encargado Postura 6"/>
        <s v="INFONAVIT ASJ Encargado Multifuncional 2"/>
        <s v="MO PA Auxiliar"/>
        <s v="RCV PA Repartidor 2"/>
        <s v="RCV PA Auxiliar"/>
        <s v="RCV PA Encargado"/>
        <s v="RCV PA Repartidor"/>
        <s v="MO ASJ Comodin Postura"/>
        <s v="2% ASJ Ranchero"/>
        <s v="INFONAVIT ASJ Ranchero"/>
        <s v="RCV ASJ Ranchero"/>
        <s v="2% ASJ Encargado Postura 0"/>
        <s v="IMSS ASJ Encargado Postura 0"/>
        <s v="INFONAVIT ASJ Encargado Postura 0"/>
        <s v="RCV ASJ Encargado Postura 0"/>
        <s v="MO ASJ Encargado Muntifuncional 4"/>
        <s v="MO PA Auxiliar 2"/>
        <s v="2% PA Auxiliar 2"/>
        <s v="IMSS PA Auxiliar 2"/>
        <s v="INFONAVIT PA Auxiliar 2"/>
        <s v="RCV PA Auxiliar 2"/>
        <s v="IMSS ASJ Ranchero"/>
        <s v="MO Encargado Multifuncional 3"/>
        <s v="MO PA Medico"/>
        <s v="MO PA Auxiliar 3"/>
        <s v="2%  PA Medico"/>
        <s v="IMSS PA Medico"/>
        <s v="INFONAVIT PA Medico"/>
        <s v="RCV PA Medico"/>
        <s v="ID Energía Eléctrica GV1 - PTA"/>
        <s v="ID Energía Eléctrica AVI San Juan (general)"/>
        <s v="ID Energía Eléctrica AVI San Juan (bomba)"/>
        <s v="ID Energía Electrica GV1-PTA 2"/>
        <s v="ID Gasolina Chevrolet"/>
        <s v="ID Gasolina Ranger Roja"/>
        <s v="ID Gasolina Moto"/>
        <s v="ID Diesel Tractor PTA"/>
        <s v="ID Diesel Dina 885DP9"/>
        <s v="ID Diesel Tractor Chico"/>
        <s v="Depreciación Naves de Postura"/>
        <s v="ID Telefonia Celular AVI"/>
        <s v="ID Telefonia Celular PTA"/>
        <s v="ID Gasolina Mercedes "/>
        <s v="Depreciacion Semanal De Gallinas"/>
        <s v="ID Gasolina Toyota Blanca"/>
        <s v="ID Gasolina Minicargador JU20102"/>
        <s v="ID Gasolina Nissan Urban JRY6782"/>
        <s v="ID Energía Eléctrica Avicola San Pedro"/>
        <s v="ID Gasolina Toyota JM"/>
        <s v="ID Renta San Pedro"/>
        <s v="ID Gasolina Camioncito"/>
        <s v="ID Energía Eléctrica GV2 - GV3 - OVI"/>
        <s v="ID Diesel Tractor OVI"/>
        <s v="2% GV4 Operador Engorda"/>
        <s v="2% GV4 Operador Engorda 2"/>
        <s v="2% GV4 Medico"/>
        <s v="2% GV4 Operador 2 Engorda"/>
        <s v="2% GV4 Encargado "/>
        <s v="IMSS GV4 Encargado "/>
        <s v="IMSS GV4 Medico"/>
        <s v="IMSS GV4 Operador 2 Engorda"/>
        <s v="IMSS GV4 Operador Engorda"/>
        <s v="INFONAVIT GV4 Encargado "/>
        <s v="INFONAVIT GV4 Medico"/>
        <s v="INFONAVIT GV4 Operador 2 Engorda"/>
        <s v="IMSS GV4 Operador Engorda 2"/>
        <s v="INFONAVIT GV4 Operador Engorda 2"/>
        <s v="MO GV4 Encargado "/>
        <s v="MO GV4 Medico"/>
        <s v="MO GV4 Operador 2 Engorda"/>
        <s v="INFONAVIT GV4 Operador Engorda"/>
        <s v="MO GV4 Operador Engorda"/>
        <s v="MO GV4 Ranchero"/>
        <s v="MO Operador Engorda 2"/>
        <s v="RCV GV4 Encargado "/>
        <s v="RCV GV4 Medico"/>
        <s v="RCV GV4 Operador 2 Engorda"/>
        <s v="RCV GV4 Operador Engorda"/>
        <s v="RCV GV4 Operador Engorda 2"/>
        <s v="ID Telefonia Celular GV1 - GV4"/>
        <s v="Depreciación Semanal Gallinas de postura"/>
        <s v="ID Gasolina Nissan"/>
      </sharedItems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52113683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5439812" backgroundQuery="1" createdVersion="6" refreshedVersion="6" minRefreshableVersion="3" recordCount="0" supportSubquery="1" supportAdvancedDrill="1" xr:uid="{10761743-9E5A-48EC-9CA2-0BD049DB8170}">
  <cacheSource type="external" connectionId="15"/>
  <cacheFields count="8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Kilo 2]" caption="Suma de Kilo 2" numFmtId="0" hierarchy="112" level="32767"/>
    <cacheField name="[Measures].[Suma de Cabeza]" caption="Suma de Cabeza" numFmtId="0" hierarchy="117" level="32767"/>
    <cacheField name="[Measures].[Suma de Peso 2]" caption="Suma de Peso 2" numFmtId="0" hierarchy="118" level="32767"/>
    <cacheField name="[Measures].[Promedio de Precio 3]" caption="Promedio de Precio 3" numFmtId="0" hierarchy="119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7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6828705" backgroundQuery="1" createdVersion="6" refreshedVersion="6" minRefreshableVersion="3" recordCount="0" supportSubquery="1" supportAdvancedDrill="1" xr:uid="{01D1ADE6-AC32-4AE8-B0DA-BD79E885568D}">
  <cacheSource type="external" connectionId="15"/>
  <cacheFields count="7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Venta 3]" caption="Suma de Venta 3" numFmtId="0" hierarchy="113" level="32767"/>
    <cacheField name="[Measures].[Suma de Costo 3]" caption="Suma de Costo 3" numFmtId="0" hierarchy="114" level="32767"/>
    <cacheField name="[Measures].[Suma de Utilidad 2]" caption="Suma de Utilidad 2" numFmtId="0" hierarchy="116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00463" backgroundQuery="1" createdVersion="6" refreshedVersion="6" minRefreshableVersion="3" recordCount="0" supportSubquery="1" supportAdvancedDrill="1" xr:uid="{BC06A780-E155-4192-A202-DD63E70242C4}">
  <cacheSource type="external" connectionId="15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Venta 2]" caption="Suma de Venta 2" numFmtId="0" hierarchy="102" level="32767"/>
    <cacheField name="[Measures].[Suma de Costo 2]" caption="Suma de Costo 2" numFmtId="0" hierarchy="103" level="32767"/>
    <cacheField name="[Measures].[Suma de Utilidad]" caption="Suma de Utilidad" numFmtId="0" hierarchy="104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2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2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2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2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2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2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2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2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2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2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2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2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2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2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2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2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2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2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2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2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2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2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2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2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2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2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2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2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2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2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2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2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2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2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2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2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2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2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2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2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2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2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2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2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2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2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2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2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2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2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2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2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2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2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2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2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2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2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2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2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2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2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2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2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2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351853" backgroundQuery="1" createdVersion="6" refreshedVersion="6" minRefreshableVersion="3" recordCount="0" supportSubquery="1" supportAdvancedDrill="1" xr:uid="{E3752A5C-8B7F-448F-898B-98DBA3C77789}">
  <cacheSource type="external" connectionId="15"/>
  <cacheFields count="6">
    <cacheField name="[RecollecionHuevo].[Producto].[Producto]" caption="Producto" numFmtId="0" hierarchy="17" level="1">
      <sharedItems count="1">
        <s v="Huevo Blanco El Volantin"/>
      </sharedItems>
    </cacheField>
    <cacheField name="[Measures].[Suma de Cantidad]" caption="Suma de Cantidad" numFmtId="0" hierarchy="120" level="32767"/>
    <cacheField name="[Measures].[Suma de Kilos 2]" caption="Suma de Kilos 2" numFmtId="0" hierarchy="121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930553" backgroundQuery="1" createdVersion="6" refreshedVersion="6" minRefreshableVersion="3" recordCount="0" supportSubquery="1" supportAdvancedDrill="1" xr:uid="{88BEFB71-E32E-4B1B-99E5-1EB7DCB1D1C0}">
  <cacheSource type="external" connectionId="15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Kilos]" caption="Suma de Kilos" numFmtId="0" hierarchy="105" level="32767"/>
    <cacheField name="[Measures].[Promedio de Precio]" caption="Promedio de Precio" numFmtId="0" hierarchy="108" level="32767"/>
    <cacheField name="[Measures].[Promedio de Costo unitario]" caption="Promedio de Costo unitario" numFmtId="0" hierarchy="109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9.54682210648" backgroundQuery="1" createdVersion="6" refreshedVersion="6" minRefreshableVersion="3" recordCount="33" xr:uid="{F8A33EB8-5AAE-473D-ABB0-D972A2C83D68}">
  <cacheSource type="external" connectionId="11"/>
  <cacheFields count="23">
    <cacheField name="Código" numFmtId="0">
      <sharedItems containsSemiMixedTypes="0" containsString="0" containsNumber="1" containsInteger="1" minValue="9006" maxValue="9020" count="5">
        <n v="9006"/>
        <n v="9010"/>
        <n v="9012"/>
        <n v="9019"/>
        <n v="9020"/>
      </sharedItems>
    </cacheField>
    <cacheField name="Descripción" numFmtId="0">
      <sharedItems count="5">
        <s v="Gallina Ponedora"/>
        <s v="Huevo Blanco El Volantin"/>
        <s v="Gallina de Desecho"/>
        <s v="Gallinaza"/>
        <s v="Pollitas de Desarrollo para ventas"/>
      </sharedItems>
    </cacheField>
    <cacheField name="Almacén" numFmtId="0">
      <sharedItems count="9">
        <s v="ASJP1"/>
        <s v="ASJP2"/>
        <s v="ASJP6"/>
        <s v="AREP"/>
        <s v="GRAL"/>
        <s v="ASJP3"/>
        <s v="ASJP4"/>
        <s v="ASJP5"/>
        <s v="ASP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1">
        <s v="Entrada por Nacimiento"/>
      </sharedItems>
    </cacheField>
    <cacheField name="Folio" numFmtId="0">
      <sharedItems count="30">
        <s v="IE0017405"/>
        <s v="IE0018418"/>
        <s v="IE0020413"/>
        <s v="IE0016166"/>
        <s v="IE0020166"/>
        <s v="IE0020415"/>
        <s v="IE0015677"/>
        <s v="IE0017404"/>
        <s v="IE0019917"/>
        <s v="IE0016167"/>
        <s v="IE0017153"/>
        <s v="IE0027626"/>
        <s v="IE0024439"/>
        <s v="IE0026897"/>
        <s v="IE0026205"/>
        <s v="IE0023425"/>
        <s v="IE0022544"/>
        <s v="IE0023804"/>
        <s v="IE0026043"/>
        <s v="IE0028311"/>
        <s v="IE0034484"/>
        <s v="IE0036283"/>
        <s v="IE0032495"/>
        <s v="IE0029176"/>
        <s v="IE0031180"/>
        <s v="IE0035219"/>
        <s v="IE0031013"/>
        <s v="IE0034039"/>
        <s v="IE0035956"/>
        <s v="IE0035958"/>
      </sharedItems>
    </cacheField>
    <cacheField name="Fecha" numFmtId="0">
      <sharedItems containsSemiMixedTypes="0" containsNonDate="0" containsDate="1" containsString="0" minDate="2018-01-24T00:00:00" maxDate="2020-11-18T00:00:00" count="29">
        <d v="2018-05-02T00:00:00"/>
        <d v="2018-06-24T00:00:00"/>
        <d v="2018-10-17T00:00:00"/>
        <d v="2018-02-26T00:00:00"/>
        <d v="2018-10-02T00:00:00"/>
        <d v="2018-10-22T00:00:00"/>
        <d v="2018-01-24T00:00:00"/>
        <d v="2018-09-22T00:00:00"/>
        <d v="2018-02-27T00:00:00"/>
        <d v="2018-04-19T00:00:00"/>
        <d v="2019-10-31T00:00:00"/>
        <d v="2019-06-05T00:00:00"/>
        <d v="2019-10-03T00:00:00"/>
        <d v="2019-08-30T00:00:00"/>
        <d v="2019-04-04T00:00:00"/>
        <d v="2019-02-20T00:00:00"/>
        <d v="2019-04-25T00:00:00"/>
        <d v="2019-08-28T00:00:00"/>
        <d v="2019-11-29T00:00:00"/>
        <d v="2020-08-18T00:00:00"/>
        <d v="2020-11-17T00:00:00"/>
        <d v="2020-05-19T00:00:00"/>
        <d v="2020-01-07T00:00:00"/>
        <d v="2020-03-27T00:00:00"/>
        <d v="2020-09-25T00:00:00"/>
        <d v="2020-03-17T00:00:00"/>
        <d v="2020-07-29T00:00:00"/>
        <d v="2020-10-27T00:00:00"/>
        <d v="2020-10-28T00:00:00"/>
      </sharedItems>
    </cacheField>
    <cacheField name="Kilos" numFmtId="0">
      <sharedItems containsString="0" containsBlank="1" count="1">
        <m/>
      </sharedItems>
    </cacheField>
    <cacheField name="Referencia" numFmtId="0">
      <sharedItems containsString="0" containsBlank="1" count="1">
        <m/>
      </sharedItems>
    </cacheField>
    <cacheField name="Unidad" numFmtId="0">
      <sharedItems count="3">
        <s v="PZAS"/>
        <s v="KGS"/>
        <s v="MTS3"/>
      </sharedItems>
    </cacheField>
    <cacheField name="Entrada" numFmtId="0">
      <sharedItems containsSemiMixedTypes="0" containsString="0" containsNumber="1" minValue="0" maxValue="15600" count="29">
        <n v="11775"/>
        <n v="15500"/>
        <n v="15400"/>
        <n v="15600"/>
        <n v="0.99"/>
        <n v="0"/>
        <n v="26.79"/>
        <n v="12996"/>
        <n v="10960"/>
        <n v="12200"/>
        <n v="630"/>
        <n v="50"/>
        <n v="1"/>
        <n v="15450"/>
        <n v="15300"/>
        <n v="5070"/>
        <n v="3946"/>
        <n v="10920"/>
        <n v="10533"/>
        <n v="4232"/>
        <n v="12570"/>
        <n v="14939"/>
        <n v="14655"/>
        <n v="14830"/>
        <n v="14688"/>
        <n v="1935.5350000000001"/>
        <n v="11825"/>
        <n v="14258"/>
        <n v="13"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1008427.317" count="23">
        <n v="663293.10199999996"/>
        <n v="962689.5"/>
        <n v="883260.84"/>
        <n v="762235.25"/>
        <n v="15.99"/>
        <n v="0"/>
        <n v="384.78199999999998"/>
        <n v="1.2999999999999999E-2"/>
        <n v="1.0999999999999999E-2"/>
        <n v="1.2E-2"/>
        <n v="1E-3"/>
        <n v="15228.64"/>
        <n v="910777.5"/>
        <n v="957045.6"/>
        <n v="61.51"/>
        <n v="423882.42"/>
        <n v="4.0000000000000001E-3"/>
        <n v="1008427.317"/>
        <n v="946329.03899999999"/>
        <n v="976221.82499999995"/>
        <n v="915951.02399999998"/>
        <n v="2E-3"/>
        <n v="1.4E-2"/>
      </sharedItems>
    </cacheField>
    <cacheField name="Cliente / Proveedor" numFmtId="0">
      <sharedItems containsString="0" containsBlank="1" count="1">
        <m/>
      </sharedItems>
    </cacheField>
    <cacheField name="Categoría" numFmtId="0">
      <sharedItems count="1">
        <s v="Aves"/>
      </sharedItems>
    </cacheField>
    <cacheField name="Línea" numFmtId="0">
      <sharedItems count="3">
        <s v="Pollas para postura"/>
        <s v="Huevo "/>
        <s v="Fertilizante"/>
      </sharedItems>
    </cacheField>
    <cacheField name="F19" numFmtId="0">
      <sharedItems containsString="0" containsBlank="1" count="1">
        <m/>
      </sharedItems>
    </cacheField>
    <cacheField name="F20" numFmtId="0">
      <sharedItems containsString="0" containsBlank="1" count="1">
        <m/>
      </sharedItems>
    </cacheField>
    <cacheField name="F21" numFmtId="0">
      <sharedItems containsBlank="1" count="11">
        <m/>
        <s v="Etiquetas de fila"/>
        <s v="Gallina de Desecho"/>
        <s v="2018"/>
        <s v="2019"/>
        <s v="2020"/>
        <s v="Gallina Ponedora"/>
        <s v="Gallinaza"/>
        <s v="Huevo Blanco El Volantin"/>
        <s v="Pollitas de Desarrollo para ventas"/>
        <s v="Total general"/>
      </sharedItems>
    </cacheField>
    <cacheField name="F22" numFmtId="0">
      <sharedItems containsString="0" containsBlank="1" containsNumber="1" minValue="27.779999999999998" maxValue="272131.315" count="15">
        <m/>
        <n v="116278"/>
        <n v="36156"/>
        <n v="42201"/>
        <n v="37921"/>
        <n v="153210"/>
        <n v="58275"/>
        <n v="35822"/>
        <n v="59113"/>
        <n v="630"/>
        <n v="1963.3150000000001"/>
        <n v="27.779999999999998"/>
        <n v="1935.5350000000001"/>
        <n v="50"/>
        <n v="272131.315"/>
      </sharedItems>
    </cacheField>
    <cacheField name="F23" numFmtId="0">
      <sharedItems containsString="0" containsBlank="1" containsNumber="1" minValue="0" maxValue="9425804.4590000007" count="15">
        <m/>
        <n v="0.11699999999999999"/>
        <n v="3.6000000000000004E-2"/>
        <n v="4.2999999999999997E-2"/>
        <n v="3.7999999999999999E-2"/>
        <n v="9425403.5669999998"/>
        <n v="3271478.6919999998"/>
        <n v="2306995.67"/>
        <n v="3846929.2050000001"/>
        <n v="1E-3"/>
        <n v="400.774"/>
        <n v="400.77199999999999"/>
        <n v="2E-3"/>
        <n v="0"/>
        <n v="9425804.4590000007"/>
      </sharedItems>
    </cacheField>
  </cacheFields>
  <extLst>
    <ext xmlns:x14="http://schemas.microsoft.com/office/spreadsheetml/2009/9/main" uri="{725AE2AE-9491-48be-B2B4-4EB974FC3084}">
      <x14:pivotCacheDefinition pivotCacheId="2034440675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9.564931828703" backgroundQuery="1" createdVersion="6" refreshedVersion="6" minRefreshableVersion="3" recordCount="580" xr:uid="{14759EC1-27B9-4908-A83F-08621A21EE41}">
  <cacheSource type="external" connectionId="13"/>
  <cacheFields count="23">
    <cacheField name="Código" numFmtId="0">
      <sharedItems containsSemiMixedTypes="0" containsString="0" containsNumber="1" containsInteger="1" minValue="9006" maxValue="9020" count="4">
        <n v="9006"/>
        <n v="9010"/>
        <n v="9011"/>
        <n v="9020"/>
      </sharedItems>
    </cacheField>
    <cacheField name="Descripción" numFmtId="0">
      <sharedItems count="4">
        <s v="Gallina Ponedora"/>
        <s v="Huevo Blanco El Volantin"/>
        <s v="Pollitas Postura"/>
        <s v="Pollitas de Desarrollo para ventas"/>
      </sharedItems>
    </cacheField>
    <cacheField name="Almacén" numFmtId="0">
      <sharedItems count="10">
        <s v="ASJP1"/>
        <s v="ASJP2"/>
        <s v="ASJP3"/>
        <s v="ASJP4"/>
        <s v="ASJP5"/>
        <s v="ASJP6"/>
        <s v="ASPP1"/>
        <s v="AREP"/>
        <s v="GRAL"/>
        <s v="AVIFIN"/>
      </sharedItems>
    </cacheField>
    <cacheField name="Capa" numFmtId="0">
      <sharedItems containsBlank="1" count="11">
        <m/>
        <s v="ASJ-01-180820"/>
        <s v="ASJ-02-171120"/>
        <s v="ASJ-05-010120"/>
        <s v="ASJ-06-210320"/>
        <s v="ASJ-03-01062019"/>
        <s v="ASJ-04-03102019"/>
        <s v="ASPP1-240319"/>
        <s v="ASJ-01-240618"/>
        <s v="ASJ-06-260218"/>
        <s v="ASJP2-141018"/>
      </sharedItems>
    </cacheField>
    <cacheField name="E/S" numFmtId="0">
      <sharedItems count="1">
        <s v="S"/>
      </sharedItems>
    </cacheField>
    <cacheField name="Tipo de movimiento" numFmtId="0">
      <sharedItems count="1">
        <s v="Salida por muerte animal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24T00:00:00" maxDate="2020-12-30T00:00:00" count="129">
        <d v="2020-03-03T00:00:00"/>
        <d v="2020-05-05T00:00:00"/>
        <d v="2020-05-07T00:00:00"/>
        <d v="2020-06-02T00:00:00"/>
        <d v="2020-07-02T00:00:00"/>
        <d v="2020-07-29T00:00:00"/>
        <d v="2020-08-18T00:00:00"/>
        <d v="2020-08-25T00:00:00"/>
        <d v="2020-08-31T00:00:00"/>
        <d v="2020-09-08T00:00:00"/>
        <d v="2020-09-15T00:00:00"/>
        <d v="2020-09-22T00:00:00"/>
        <d v="2020-09-28T00:00:00"/>
        <d v="2020-10-05T00:00:00"/>
        <d v="2020-10-13T00:00:00"/>
        <d v="2020-10-19T00:00:00"/>
        <d v="2020-10-26T00:00:00"/>
        <d v="2020-10-27T00:00:00"/>
        <d v="2020-11-02T00:00:00"/>
        <d v="2020-11-03T00:00:00"/>
        <d v="2020-11-09T00:00:00"/>
        <d v="2020-11-10T00:00:00"/>
        <d v="2020-11-17T00:00:00"/>
        <d v="2020-11-23T00:00:00"/>
        <d v="2020-11-24T00:00:00"/>
        <d v="2020-12-05T00:00:00"/>
        <d v="2020-12-08T00:00:00"/>
        <d v="2020-12-14T00:00:00"/>
        <d v="2020-12-21T00:00:00"/>
        <d v="2020-12-28T00:00:00"/>
        <d v="2020-12-29T00:00:00"/>
        <d v="2020-01-02T00:00:00"/>
        <d v="2020-01-04T00:00:00"/>
        <d v="2020-01-08T00:00:00"/>
        <d v="2020-01-14T00:00:00"/>
        <d v="2020-08-11T00:00:00"/>
        <d v="2020-01-22T00:00:00"/>
        <d v="2020-01-28T00:00:00"/>
        <d v="2020-02-05T00:00:00"/>
        <d v="2020-02-11T00:00:00"/>
        <d v="2020-02-18T00:00:00"/>
        <d v="2020-02-25T00:00:00"/>
        <d v="2020-03-11T00:00:00"/>
        <d v="2020-03-17T00:00:00"/>
        <d v="2020-03-24T00:00:00"/>
        <d v="2020-04-01T00:00:00"/>
        <d v="2020-04-07T00:00:00"/>
        <d v="2020-04-14T00:00:00"/>
        <d v="2020-04-21T00:00:00"/>
        <d v="2020-04-28T00:00:00"/>
        <d v="2020-05-06T00:00:00"/>
        <d v="2020-05-13T00:00:00"/>
        <d v="2020-05-19T00:00:00"/>
        <d v="2020-05-26T00:00:00"/>
        <d v="2020-06-09T00:00:00"/>
        <d v="2020-06-16T00:00:00"/>
        <d v="2020-06-23T00:00:00"/>
        <d v="2020-06-30T00:00:00"/>
        <d v="2020-07-07T00:00:00"/>
        <d v="2020-07-14T00:00:00"/>
        <d v="2020-07-21T00:00:00"/>
        <d v="2020-07-27T00:00:00"/>
        <d v="2020-04-02T00:00:00"/>
        <d v="2020-08-04T00:00:00"/>
        <d v="2020-08-24T00:00:00"/>
        <d v="2020-09-01T00:00:00"/>
        <d v="2020-09-07T00:00:00"/>
        <d v="2020-09-09T00:00:00"/>
        <d v="2020-02-27T00:00:00"/>
        <d v="2020-09-25T00:00:00"/>
        <d v="2020-01-07T00:00:00"/>
        <d v="2020-03-27T00:00:00"/>
        <d v="2019-03-31T00:00:00"/>
        <d v="2019-04-30T00:00:00"/>
        <d v="2019-05-31T00:00:00"/>
        <d v="2019-06-30T00:00:00"/>
        <d v="2019-07-31T00:00:00"/>
        <d v="2019-08-29T00:00:00"/>
        <d v="2019-09-04T00:00:00"/>
        <d v="2019-09-05T00:00:00"/>
        <d v="2019-10-03T00:00:00"/>
        <d v="2019-10-31T00:00:00"/>
        <d v="2019-01-31T00:00:00"/>
        <d v="2019-03-06T00:00:00"/>
        <d v="2019-09-12T00:00:00"/>
        <d v="2019-09-19T00:00:00"/>
        <d v="2019-09-25T00:00:00"/>
        <d v="2019-10-10T00:00:00"/>
        <d v="2019-10-15T00:00:00"/>
        <d v="2019-10-23T00:00:00"/>
        <d v="2019-11-04T00:00:00"/>
        <d v="2019-12-03T00:00:00"/>
        <d v="2019-12-05T00:00:00"/>
        <d v="2019-12-11T00:00:00"/>
        <d v="2019-12-17T00:00:00"/>
        <d v="2019-12-24T00:00:00"/>
        <d v="2019-04-25T00:00:00"/>
        <d v="2019-08-30T00:00:00"/>
        <d v="2019-11-06T00:00:00"/>
        <d v="2019-11-14T00:00:00"/>
        <d v="2019-11-20T00:00:00"/>
        <d v="2019-11-26T00:00:00"/>
        <d v="2019-02-28T00:00:00"/>
        <d v="2019-08-28T00:00:00"/>
        <d v="2019-11-29T00:00:00"/>
        <d v="2019-02-20T00:00:00"/>
        <d v="2019-06-05T00:00:00"/>
        <d v="2019-04-04T00:00:00"/>
        <d v="2018-01-31T00:00:00"/>
        <d v="2018-02-28T00:00:00"/>
        <d v="2018-03-31T00:00:00"/>
        <d v="2018-04-30T00:00:00"/>
        <d v="2018-05-02T00:00:00"/>
        <d v="2018-07-31T00:00:00"/>
        <d v="2018-08-31T00:00:00"/>
        <d v="2018-11-06T00:00:00"/>
        <d v="2018-11-30T00:00:00"/>
        <d v="2018-05-31T00:00:00"/>
        <d v="2018-06-30T00:00:00"/>
        <d v="2018-09-22T00:00:00"/>
        <d v="2018-10-31T00:00:00"/>
        <d v="2018-12-31T00:00:00"/>
        <d v="2018-09-30T00:00:00"/>
        <d v="2018-01-24T00:00:00"/>
        <d v="2018-02-10T00:00:00"/>
        <d v="2018-07-07T00:00:00"/>
        <d v="2018-02-26T00:00:00"/>
        <d v="2018-10-17T00:00:00"/>
        <d v="2018-04-19T00:00:00"/>
      </sharedItems>
    </cacheField>
    <cacheField name="Kilos" numFmtId="0">
      <sharedItems containsString="0" containsBlank="1" count="1">
        <m/>
      </sharedItems>
    </cacheField>
    <cacheField name="Referencia" numFmtId="0">
      <sharedItems containsString="0" containsBlank="1" count="1">
        <m/>
      </sharedItems>
    </cacheField>
    <cacheField name="Unidad" numFmtId="0">
      <sharedItems count="2">
        <s v="PZAS"/>
        <s v="KGS"/>
      </sharedItems>
    </cacheField>
    <cacheField name="Entrada" numFmtId="0">
      <sharedItems containsString="0" containsBlank="1" count="1">
        <m/>
      </sharedItems>
    </cacheField>
    <cacheField name="Salida" numFmtId="0">
      <sharedItems containsSemiMixedTypes="0" containsString="0" containsNumber="1" minValue="1" maxValue="15600" count="181">
        <n v="79"/>
        <n v="1"/>
        <n v="169"/>
        <n v="198"/>
        <n v="204"/>
        <n v="12069"/>
        <n v="4"/>
        <n v="9"/>
        <n v="13"/>
        <n v="14"/>
        <n v="10"/>
        <n v="12"/>
        <n v="17"/>
        <n v="8"/>
        <n v="28"/>
        <n v="18"/>
        <n v="20"/>
        <n v="24"/>
        <n v="139"/>
        <n v="88"/>
        <n v="188"/>
        <n v="181"/>
        <n v="282"/>
        <n v="57"/>
        <n v="99"/>
        <n v="112"/>
        <n v="97"/>
        <n v="65"/>
        <n v="114"/>
        <n v="103"/>
        <n v="101"/>
        <n v="68"/>
        <n v="69"/>
        <n v="974"/>
        <n v="10058"/>
        <n v="6"/>
        <n v="7"/>
        <n v="3"/>
        <n v="128"/>
        <n v="184"/>
        <n v="248"/>
        <n v="307"/>
        <n v="227"/>
        <n v="2"/>
        <n v="100"/>
        <n v="137"/>
        <n v="85"/>
        <n v="74"/>
        <n v="120"/>
        <n v="141"/>
        <n v="76"/>
        <n v="149"/>
        <n v="126"/>
        <n v="77"/>
        <n v="34"/>
        <n v="127"/>
        <n v="116"/>
        <n v="91"/>
        <n v="43"/>
        <n v="72"/>
        <n v="192"/>
        <n v="492"/>
        <n v="131"/>
        <n v="180"/>
        <n v="277"/>
        <n v="75"/>
        <n v="110"/>
        <n v="71"/>
        <n v="70"/>
        <n v="53"/>
        <n v="59"/>
        <n v="48"/>
        <n v="45"/>
        <n v="46"/>
        <n v="60"/>
        <n v="33"/>
        <n v="47"/>
        <n v="40"/>
        <n v="39"/>
        <n v="49"/>
        <n v="371"/>
        <n v="931"/>
        <n v="160"/>
        <n v="152"/>
        <n v="58"/>
        <n v="86"/>
        <n v="52"/>
        <n v="36"/>
        <n v="38"/>
        <n v="32"/>
        <n v="50"/>
        <n v="173"/>
        <n v="161"/>
        <n v="176"/>
        <n v="11825"/>
        <n v="44"/>
        <n v="63"/>
        <n v="197"/>
        <n v="66"/>
        <n v="80"/>
        <n v="55"/>
        <n v="35"/>
        <n v="37"/>
        <n v="19"/>
        <n v="813"/>
        <n v="4200"/>
        <n v="20.5"/>
        <n v="1935.5350000000001"/>
        <n v="14939"/>
        <n v="14655"/>
        <n v="14830"/>
        <n v="14688"/>
        <n v="135"/>
        <n v="250"/>
        <n v="290"/>
        <n v="260"/>
        <n v="228"/>
        <n v="644"/>
        <n v="455"/>
        <n v="140"/>
        <n v="150"/>
        <n v="270"/>
        <n v="365"/>
        <n v="275"/>
        <n v="238"/>
        <n v="417"/>
        <n v="129"/>
        <n v="105"/>
        <n v="205"/>
        <n v="11550"/>
        <n v="113"/>
        <n v="93"/>
        <n v="115"/>
        <n v="215"/>
        <n v="11750"/>
        <n v="95"/>
        <n v="170"/>
        <n v="125"/>
        <n v="124"/>
        <n v="200"/>
        <n v="12525"/>
        <n v="130"/>
        <n v="370"/>
        <n v="668"/>
        <n v="242"/>
        <n v="5"/>
        <n v="473"/>
        <n v="3946"/>
        <n v="15450"/>
        <n v="15300"/>
        <n v="5000"/>
        <n v="235"/>
        <n v="11775"/>
        <n v="315"/>
        <n v="11460"/>
        <n v="240"/>
        <n v="195"/>
        <n v="265"/>
        <n v="190"/>
        <n v="145"/>
        <n v="12040"/>
        <n v="340"/>
        <n v="480"/>
        <n v="390"/>
        <n v="165"/>
        <n v="186"/>
        <n v="21"/>
        <n v="303"/>
        <n v="530"/>
        <n v="505"/>
        <n v="155"/>
        <n v="13120"/>
        <n v="90"/>
        <n v="178"/>
        <n v="144"/>
        <n v="218"/>
        <n v="22"/>
        <n v="2.41"/>
        <n v="15500"/>
        <n v="15600"/>
        <n v="15400"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-1008427.317" maxValue="0"/>
    </cacheField>
    <cacheField name="Cliente / Proveedor" numFmtId="0">
      <sharedItems containsString="0" containsBlank="1" count="1">
        <m/>
      </sharedItems>
    </cacheField>
    <cacheField name="Categoría" numFmtId="0">
      <sharedItems count="1">
        <s v="Aves"/>
      </sharedItems>
    </cacheField>
    <cacheField name="Línea" numFmtId="0">
      <sharedItems count="2">
        <s v="Pollas para postura"/>
        <s v="Huevo "/>
      </sharedItems>
    </cacheField>
    <cacheField name="F19" numFmtId="0">
      <sharedItems containsString="0" containsBlank="1" count="1">
        <m/>
      </sharedItems>
    </cacheField>
    <cacheField name="F20" numFmtId="0">
      <sharedItems containsString="0" containsBlank="1" count="1">
        <m/>
      </sharedItems>
    </cacheField>
    <cacheField name="F21" numFmtId="0">
      <sharedItems containsBlank="1" count="16">
        <s v="Etiquetas de fila"/>
        <s v="AREP"/>
        <s v="2018"/>
        <s v="2020"/>
        <s v="ASJP1"/>
        <s v="2019"/>
        <s v="ASJP2"/>
        <s v="ASJP3"/>
        <s v="ASJP4"/>
        <s v="ASJP5"/>
        <s v="ASJP6"/>
        <s v="ASPP1"/>
        <s v="AVIFIN"/>
        <s v="GRAL"/>
        <s v="Total general"/>
        <m/>
      </sharedItems>
    </cacheField>
    <cacheField name="F22" numFmtId="0">
      <sharedItems containsString="0" containsBlank="1" containsNumber="1" minValue="2.41" maxValue="306259.44500000001"/>
    </cacheField>
    <cacheField name="F23" numFmtId="0">
      <sharedItems containsString="0" containsBlank="1" containsNumber="1" minValue="-18294939.399" maxValue="0"/>
    </cacheField>
  </cacheFields>
  <extLst>
    <ext xmlns:x14="http://schemas.microsoft.com/office/spreadsheetml/2009/9/main" uri="{725AE2AE-9491-48be-B2B4-4EB974FC3084}">
      <x14:pivotCacheDefinition pivotCacheId="1874639793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9.583915277777" backgroundQuery="1" createdVersion="6" refreshedVersion="6" minRefreshableVersion="3" recordCount="0" supportSubquery="1" supportAdvancedDrill="1" xr:uid="{9748F5C9-85C5-4DEC-88FC-7C9A40434046}">
  <cacheSource type="external" connectionId="15"/>
  <cacheFields count="6">
    <cacheField name="[VentasCerdo].[Clasificacion].[Clasificacion]" caption="Clasificacion" numFmtId="0" hierarchy="60" level="1">
      <sharedItems count="3">
        <s v="EMB"/>
        <s v="GV1"/>
        <s v="GV4"/>
      </sharedItems>
    </cacheField>
    <cacheField name="[Measures].[Suma de Venta]" caption="Suma de Venta" numFmtId="0" hierarchy="92" level="32767"/>
    <cacheField name="[Measures].[Suma de Costo]" caption="Suma de Costo" numFmtId="0" hierarchy="93" level="32767"/>
    <cacheField name="[Measures].[Suma de Utilidad Bruta]" caption="Suma de Utilidad Bruta" numFmtId="0" hierarchy="95" level="32767"/>
    <cacheField name="[VentasCerdo].[Año].[Año]" caption="Año" numFmtId="0" hierarchy="64" level="1">
      <sharedItems containsSemiMixedTypes="0" containsNonDate="0" containsString="0"/>
    </cacheField>
    <cacheField name="[VentasCerdo].[Semana del año].[Semana del año]" caption="Semana del año" numFmtId="0" hierarchy="6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9.583916319447" backgroundQuery="1" createdVersion="6" refreshedVersion="6" minRefreshableVersion="3" recordCount="0" supportSubquery="1" supportAdvancedDrill="1" xr:uid="{110D1FA9-C6E0-4970-B162-99B0E4EBA834}">
  <cacheSource type="external" connectionId="15"/>
  <cacheFields count="7">
    <cacheField name="[VentasCerdo].[Clasificacion].[Clasificacion]" caption="Clasificacion" numFmtId="0" hierarchy="60" level="1">
      <sharedItems count="4">
        <s v="EMB"/>
        <s v="GV1"/>
        <s v="GV4"/>
        <s v="GV5" u="1"/>
      </sharedItems>
    </cacheField>
    <cacheField name="[Measures].[Promedio de Peso]" caption="Promedio de Peso" numFmtId="0" hierarchy="101" level="32767"/>
    <cacheField name="[Measures].[Suma de Cabezas]" caption="Suma de Cabezas" numFmtId="0" hierarchy="97" level="32767"/>
    <cacheField name="[Measures].[Suma de Kilo]" caption="Suma de Kilo" numFmtId="0" hierarchy="96" level="32767"/>
    <cacheField name="[VentasCerdo].[Año].[Año]" caption="Año" numFmtId="0" hierarchy="64" level="1">
      <sharedItems containsSemiMixedTypes="0" containsNonDate="0" containsString="0"/>
    </cacheField>
    <cacheField name="[Measures].[Promedio de Precio 2]" caption="Promedio de Precio 2" numFmtId="0" hierarchy="111" level="32767"/>
    <cacheField name="[VentasCerdo].[Semana del año].[Semana del año]" caption="Semana del año" numFmtId="0" hierarchy="6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0115739" backgroundQuery="1" createdVersion="3" refreshedVersion="6" minRefreshableVersion="3" recordCount="0" supportSubquery="1" supportAdvancedDrill="1" xr:uid="{BE7E1F23-D40C-4236-98B3-16DA2E881A7F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25630439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9837961" backgroundQuery="1" createdVersion="3" refreshedVersion="6" minRefreshableVersion="3" recordCount="0" supportSubquery="1" supportAdvancedDrill="1" xr:uid="{FFB4DED3-7E76-4445-9BBA-A86D7349106D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119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6437962964" backgroundQuery="1" createdVersion="3" refreshedVersion="6" minRefreshableVersion="3" recordCount="0" supportSubquery="1" supportAdvancedDrill="1" xr:uid="{D4AD8BA7-1174-4A85-BBDC-F28B6B329416}">
  <cacheSource type="external" connectionId="1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3024039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x v="0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x v="0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x v="0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x v="0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x v="0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x v="0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x v="0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x v="0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x v="0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x v="0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x v="0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x v="0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x v="0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x v="0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x v="0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x v="0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x v="0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x v="0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x v="0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x v="0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x v="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x v="0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x v="0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x v="0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x v="0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x v="0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x v="0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x v="0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x v="0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x v="0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x v="0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x v="0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x v="0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x v="0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x v="0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x v="0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x v="0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x v="0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x v="0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x v="0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x v="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x v="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x v="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x v="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x v="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x v="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x v="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x v="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x v="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x v="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x v="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x v="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x v="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x v="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x v="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x v="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x v="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x v="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x v="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x v="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x v="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x v="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x v="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x v="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x v="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x v="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x v="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x v="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x v="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x v="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x v="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x v="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x v="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x v="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x v="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x v="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x v="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x v="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x v="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x v="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x v="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x v="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x v="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x v="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x v="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x v="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x v="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x v="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x v="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x v="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x v="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x v="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x v="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x v="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x v="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x v="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x v="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x v="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x v="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x v="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x v="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x v="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x v="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x v="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x v="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x v="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x v="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x v="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x v="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x v="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x v="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x v="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x v="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x v="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x v="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x v="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x v="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x v="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x v="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x v="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x v="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x v="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x v="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x v="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x v="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x v="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x v="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x v="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x v="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x v="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x v="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x v="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x v="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x v="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x v="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x v="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x v="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x v="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x v="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x v="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x v="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x v="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x v="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x v="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x v="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x v="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x v="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x v="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x v="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x v="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x v="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x v="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x v="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x v="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x v="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x v="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x v="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x v="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x v="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x v="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x v="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x v="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x v="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x v="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x v="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x v="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x v="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x v="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x v="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x v="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x v="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x v="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x v="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x v="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x v="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x v="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x v="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x v="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x v="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x v="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x v="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x v="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x v="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x v="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x v="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x v="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x v="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x v="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x v="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x v="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x v="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x v="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x v="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x v="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x v="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x v="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x v="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x v="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x v="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x v="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x v="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x v="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x v="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x v="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x v="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x v="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x v="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x v="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x v="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x v="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x v="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x v="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x v="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x v="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x v="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x v="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x v="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x v="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x v="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x v="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x v="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x v="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x v="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x v="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x v="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x v="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x v="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x v="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x v="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x v="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x v="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x v="2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x v="2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x v="2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x v="2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x v="2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x v="2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x v="2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x v="2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x v="2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x v="2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x v="2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x v="2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x v="2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x v="2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x v="2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x v="2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x v="2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x v="2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x v="2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x v="2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x v="2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x v="2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x v="2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x v="2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x v="2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x v="2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x v="2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x v="2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x v="2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x v="2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x v="2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x v="2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x v="3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x v="3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x v="3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x v="3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x v="3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x v="3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x v="3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x v="3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x v="3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x v="3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x v="3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x v="3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x v="3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x v="3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x v="3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x v="3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x v="3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x v="3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x v="3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x v="3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x v="3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x v="3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x v="3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x v="3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x v="3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x v="3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x v="3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x v="3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x v="3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x v="3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x v="4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x v="4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x v="4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x v="4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x v="4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x v="4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x v="4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x v="4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x v="4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x v="4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x v="4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x v="4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x v="4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x v="4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x v="4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x v="4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x v="4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x v="4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x v="4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x v="4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x v="4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x v="4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x v="4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x v="4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x v="4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x v="4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x v="4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x v="4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x v="4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x v="4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x v="4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x v="4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x v="4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x v="4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x v="4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x v="4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x v="4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x v="4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x v="4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x v="4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x v="4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x v="4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x v="4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x v="4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x v="4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x v="4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x v="4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x v="4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x v="4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x v="4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x v="5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x v="5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x v="5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x v="5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x v="5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x v="5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x v="5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x v="5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x v="5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x v="5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x v="5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x v="5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x v="5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x v="5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x v="5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x v="5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x v="5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x v="5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x v="5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x v="5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x v="5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x v="5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x v="5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x v="5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x v="5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x v="5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x v="5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x v="5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x v="5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x v="5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x v="5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x v="5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x v="5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x v="5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x v="5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x v="5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x v="5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x v="5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x v="5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x v="5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x v="5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x v="5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x v="5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x v="5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x v="5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x v="5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x v="5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x v="5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x v="5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x v="5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x v="5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x v="5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x v="5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x v="5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x v="5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x v="5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x v="5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x v="5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x v="5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x v="5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x v="5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x v="5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x v="5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x v="5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x v="5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x v="5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x v="5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x v="5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x v="5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x v="5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x v="5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x v="5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x v="5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x v="5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x v="5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x v="5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x v="5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x v="5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x v="5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x v="5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x v="5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x v="5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x v="5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x v="5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x v="5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x v="5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x v="5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x v="5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x v="5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x v="5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x v="5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x v="5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x v="5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x v="5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x v="5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x v="5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x v="5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x v="5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x v="5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x v="5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x v="5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x v="5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x v="5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x v="5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x v="5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x v="5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x v="5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x v="5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x v="5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x v="5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x v="5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x v="5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x v="5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x v="5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x v="5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x v="5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x v="5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x v="5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x v="5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x v="5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x v="5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x v="5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x v="5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x v="5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x v="5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x v="5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x v="5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x v="5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x v="5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x v="5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x v="5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x v="5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x v="5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x v="5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x v="5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x v="5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x v="5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x v="5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x v="5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x v="5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x v="5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x v="5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x v="5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x v="5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x v="5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x v="5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x v="5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x v="5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x v="5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x v="5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x v="5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x v="5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x v="5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x v="5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x v="5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x v="5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x v="5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x v="5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x v="5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x v="5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x v="5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x v="5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x v="5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x v="5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x v="5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x v="5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x v="5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x v="5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x v="5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x v="5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x v="5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x v="5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x v="5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x v="5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x v="5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x v="5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x v="5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x v="5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x v="5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x v="5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x v="5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x v="5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x v="5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x v="5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x v="5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x v="5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x v="5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x v="5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x v="5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x v="5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x v="5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x v="5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x v="5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x v="5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x v="5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x v="5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x v="5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x v="5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x v="5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x v="5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x v="5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x v="5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x v="5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x v="5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x v="5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x v="5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x v="5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x v="5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x v="5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x v="5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x v="5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x v="5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x v="5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x v="5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x v="5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x v="5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x v="5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x v="5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x v="5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x v="5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x v="5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x v="5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x v="5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x v="5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x v="5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x v="5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x v="5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x v="5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x v="5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x v="5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x v="5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x v="5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x v="5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x v="5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x v="5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x v="5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x v="5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x v="5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x v="5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x v="5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x v="5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x v="5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x v="5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x v="5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x v="5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x v="5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x v="5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x v="5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x v="5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x v="5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x v="5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x v="5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x v="5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x v="5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x v="5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x v="5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x v="5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x v="5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x v="5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x v="5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x v="5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x v="5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x v="5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x v="5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x v="5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x v="5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x v="5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x v="5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x v="5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x v="5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x v="5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x v="5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x v="5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x v="5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x v="5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x v="5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x v="5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x v="5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x v="5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x v="5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x v="5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x v="5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x v="5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x v="5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x v="5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x v="5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x v="5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x v="5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x v="5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x v="5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x v="5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x v="5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x v="5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x v="5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x v="5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x v="5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x v="5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x v="5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x v="5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x v="5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x v="5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x v="5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x v="5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x v="5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x v="5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x v="5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x v="5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x v="5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x v="6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x v="6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x v="6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x v="6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x v="6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x v="6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x v="6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x v="6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x v="6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x v="6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x v="6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x v="6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x v="6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x v="6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x v="6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x v="6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x v="6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x v="6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x v="6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x v="6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x v="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x v="6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x v="6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x v="6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x v="6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x v="6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x v="6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x v="6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x v="6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x v="6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x v="6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x v="6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x v="6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x v="6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x v="7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x v="7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x v="7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x v="7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x v="7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x v="7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x v="7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x v="7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x v="7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x v="7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x v="7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x v="7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x v="7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x v="7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x v="7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x v="7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x v="7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x v="7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x v="7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x v="8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x v="8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x v="8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x v="8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x v="8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x v="8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x v="8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x v="8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x v="8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x v="8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x v="8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x v="8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x v="8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x v="8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x v="8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x v="8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x v="9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x v="9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x v="9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x v="9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x v="9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x v="9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x v="9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x v="9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x v="9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x v="9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x v="9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x v="9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x v="9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x v="9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x v="9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x v="9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x v="9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x v="9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x v="9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x v="9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x v="9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x v="9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x v="9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x v="9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x v="9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x v="9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x v="9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x v="9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x v="9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x v="9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x v="9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x v="9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x v="9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x v="9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x v="9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x v="9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x v="9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x v="9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x v="9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x v="9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x v="10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x v="10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x v="10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x v="10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x v="10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x v="10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x v="10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x v="10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x v="10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x v="10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x v="10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x v="10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x v="10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x v="10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x v="10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x v="10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x v="10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x v="10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x v="11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x v="11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x v="11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x v="11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x v="11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x v="11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x v="11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x v="11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x v="11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x v="11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x v="11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x v="11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x v="11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x v="11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x v="11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x v="11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x v="11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x v="11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x v="11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x v="11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x v="11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x v="11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x v="12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x v="12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x v="12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x v="12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x v="12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x v="12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x v="12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x v="12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x v="12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x v="12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x v="12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x v="12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x v="12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x v="12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x v="12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x v="12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x v="12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x v="13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x v="13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x v="13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x v="13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x v="13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x v="13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x v="13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x v="13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x v="13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x v="13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x v="13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x v="13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x v="13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x v="13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x v="13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x v="13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x v="13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x v="13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x v="13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x v="8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x v="8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x v="8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x v="8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x v="8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x v="8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x v="8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x v="8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x v="8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x v="8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x v="8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x v="8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x v="8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x v="8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x v="8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x v="8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x v="8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x v="8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x v="8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x v="8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x v="8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x v="8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x v="8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x v="8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x v="8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x v="8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x v="8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x v="8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x v="8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x v="8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x v="8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x v="8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x v="8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x v="8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x v="8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x v="8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x v="8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x v="8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x v="8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x v="8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x v="8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x v="8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x v="8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x v="8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x v="8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x v="8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x v="8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x v="8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x v="8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x v="8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x v="8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x v="8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x v="8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x v="8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x v="8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x v="8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x v="8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x v="8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x v="8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x v="8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x v="8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x v="8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x v="8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x v="8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x v="8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x v="8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x v="8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x v="8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x v="8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x v="8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x v="8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x v="8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x v="8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x v="8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x v="8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x v="8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x v="8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x v="8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x v="8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x v="8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x v="8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x v="8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x v="8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x v="8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x v="8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x v="8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x v="8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x v="8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x v="8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x v="8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x v="8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x v="8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x v="8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x v="8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x v="8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x v="8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x v="8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x v="8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x v="8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x v="8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x v="8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x v="8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x v="8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x v="8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x v="8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x v="8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x v="8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x v="8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x v="8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x v="8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x v="8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x v="8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x v="8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x v="8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x v="8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x v="8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x v="8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x v="8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x v="8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x v="8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x v="8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x v="8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x v="8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x v="8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x v="8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x v="8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x v="8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x v="8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x v="8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x v="8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x v="8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x v="8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x v="8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x v="8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x v="8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x v="8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x v="8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x v="8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x v="8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x v="8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x v="8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x v="8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x v="8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x v="8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x v="8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x v="8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x v="8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x v="8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x v="8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x v="8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x v="8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x v="8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x v="8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x v="8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x v="8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x v="8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x v="8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x v="8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x v="8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x v="8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x v="8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x v="8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x v="8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x v="8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x v="8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x v="8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x v="8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x v="8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x v="8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x v="8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x v="8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x v="8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x v="8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x v="8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x v="8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x v="8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x v="8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x v="8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x v="8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x v="8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x v="8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x v="8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x v="8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x v="8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x v="8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x v="8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x v="8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x v="8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x v="8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x v="8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x v="8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x v="8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x v="8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x v="8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x v="8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x v="8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x v="8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x v="8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x v="8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x v="8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x v="8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x v="8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x v="8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x v="8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x v="8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x v="8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x v="8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x v="8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x v="8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x v="8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x v="8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x v="8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x v="8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x v="8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x v="8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x v="8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x v="8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x v="8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x v="8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x v="8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x v="8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x v="8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x v="8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x v="8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x v="8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x v="8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x v="8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x v="8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x v="8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x v="8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x v="8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x v="8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x v="8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x v="8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x v="8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x v="8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x v="8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x v="8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x v="8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x v="8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x v="8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x v="8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x v="8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x v="8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x v="8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x v="8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x v="8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x v="8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x v="8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x v="8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x v="8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x v="8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x v="8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x v="8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x v="8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x v="8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x v="8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x v="8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x v="8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x v="8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x v="8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x v="8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x v="8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x v="8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x v="8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x v="8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x v="8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x v="8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x v="8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x v="8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x v="8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x v="8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x v="8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x v="8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x v="8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x v="8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x v="8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x v="8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x v="8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x v="8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x v="8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x v="8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x v="8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x v="8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x v="8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x v="8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x v="8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x v="8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x v="8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x v="8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x v="8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x v="8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x v="8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x v="8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x v="8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x v="8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x v="8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x v="8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x v="8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x v="8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x v="8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x v="8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x v="8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x v="8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x v="8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x v="8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x v="8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x v="8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x v="8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x v="8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x v="8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x v="8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x v="8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x v="8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x v="8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x v="8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x v="8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x v="8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x v="8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x v="8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x v="8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x v="8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x v="8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x v="8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x v="8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x v="8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x v="8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x v="8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x v="8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x v="8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x v="8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x v="8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x v="8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x v="8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x v="8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x v="8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x v="8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x v="8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x v="8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x v="8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x v="8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x v="8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x v="8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x v="8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x v="8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x v="8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x v="8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x v="8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x v="8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x v="8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x v="8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x v="8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x v="8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x v="8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x v="8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x v="8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x v="8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x v="8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x v="8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x v="8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x v="8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x v="8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x v="8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x v="8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x v="8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x v="8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x v="8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x v="8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x v="8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x v="8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x v="8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x v="8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x v="8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x v="8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x v="8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x v="8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x v="8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x v="8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x v="8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x v="8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x v="8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x v="8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x v="8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x v="8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x v="8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x v="8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x v="8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x v="8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x v="8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x v="8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x v="8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x v="8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x v="8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x v="8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x v="8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x v="8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x v="8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x v="8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x v="8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x v="8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x v="14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x v="14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x v="14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x v="14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x v="14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x v="14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x v="14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x v="14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x v="14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x v="14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x v="14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x v="14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x v="14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x v="14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x v="14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x v="14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x v="14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x v="14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x v="14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x v="14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x v="14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x v="14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x v="14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x v="14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x v="14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x v="14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x v="14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x v="14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x v="14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x v="14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x v="14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x v="14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x v="14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x v="14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x v="14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x v="14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x v="14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x v="14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x v="14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x v="14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x v="14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x v="14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x v="14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x v="14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x v="14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x v="14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x v="14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x v="14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x v="14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x v="14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x v="14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x v="14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x v="14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x v="14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x v="14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x v="14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x v="14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x v="14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x v="14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x v="14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x v="14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x v="14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x v="14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x v="14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x v="14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x v="14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x v="14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x v="14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x v="14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x v="14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x v="14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x v="14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x v="14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x v="14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x v="14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x v="14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x v="14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x v="14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x v="14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x v="14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x v="14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x v="14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x v="14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x v="14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x v="14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x v="14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x v="14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x v="14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x v="14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x v="14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x v="14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x v="14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x v="14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x v="14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x v="14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x v="14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x v="14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x v="14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x v="14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x v="14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x v="14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x v="14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x v="14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x v="14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x v="14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x v="14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x v="14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x v="14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x v="14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x v="14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x v="14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x v="14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x v="14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x v="14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x v="14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x v="14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x v="14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x v="14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x v="14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x v="14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x v="14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x v="14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x v="14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x v="14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x v="14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x v="14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x v="14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x v="14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x v="14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x v="14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x v="14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x v="14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x v="14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x v="14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x v="14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x v="14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x v="14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x v="14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x v="14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x v="14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x v="14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x v="14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x v="14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x v="14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x v="14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x v="14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x v="14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x v="14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x v="14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x v="14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x v="14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x v="14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x v="14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x v="14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x v="14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x v="14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x v="14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x v="14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x v="14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x v="14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x v="14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x v="14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x v="14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x v="14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x v="14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x v="14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x v="14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x v="14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x v="14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x v="14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x v="14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x v="14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x v="14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x v="14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x v="14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x v="14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x v="14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x v="14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x v="14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x v="14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x v="14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x v="14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x v="14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x v="14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x v="14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x v="14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x v="14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x v="14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x v="14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x v="14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x v="14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x v="14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x v="14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x v="14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x v="14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x v="14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x v="14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x v="14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x v="14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x v="14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x v="14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x v="14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x v="14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x v="14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x v="14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x v="14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x v="14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x v="14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x v="14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x v="14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x v="14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x v="14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x v="14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x v="14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x v="14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x v="14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x v="14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x v="14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x v="14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x v="14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x v="14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x v="14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x v="14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x v="14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x v="14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x v="14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x v="14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x v="14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x v="14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x v="14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x v="14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x v="14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x v="14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x v="14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x v="14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x v="14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x v="14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x v="14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x v="14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x v="14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x v="14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x v="14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x v="14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x v="14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x v="14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x v="14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x v="14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x v="14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x v="14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x v="14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x v="14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x v="14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x v="14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x v="14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x v="14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x v="14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x v="14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x v="14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x v="14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x v="14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x v="14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x v="14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x v="14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x v="14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x v="14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x v="14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x v="14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x v="14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x v="14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x v="14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x v="14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x v="14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x v="14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x v="14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x v="14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x v="14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x v="14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x v="14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x v="14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x v="14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x v="14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x v="14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x v="14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x v="14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x v="14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x v="14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x v="14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x v="14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x v="14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x v="14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x v="14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x v="14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x v="14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x v="14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x v="14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x v="14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x v="14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x v="14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x v="14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x v="14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x v="14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x v="14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x v="14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x v="14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x v="14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x v="14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x v="14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x v="14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x v="14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x v="14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x v="14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x v="14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x v="14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x v="14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x v="14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x v="14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x v="14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x v="14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x v="14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x v="14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x v="14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x v="14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x v="14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x v="14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x v="14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x v="14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x v="14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x v="14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x v="14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x v="14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x v="14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x v="14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x v="14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x v="14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x v="14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x v="14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x v="14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x v="14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x v="14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x v="14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x v="14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x v="14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x v="14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x v="14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x v="14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x v="14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x v="14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x v="14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x v="14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x v="14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x v="14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x v="14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x v="14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x v="14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x v="14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x v="14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x v="14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x v="14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x v="14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x v="14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x v="14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x v="14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x v="14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x v="14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x v="14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x v="14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x v="14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x v="14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x v="14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x v="14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x v="14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x v="14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x v="14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x v="14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x v="14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x v="14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x v="14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x v="14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x v="14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x v="14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x v="14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x v="14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x v="14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x v="14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x v="14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x v="14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x v="14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x v="14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x v="14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x v="14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x v="14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x v="14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x v="14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x v="14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x v="14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x v="14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x v="14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x v="14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x v="14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x v="14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x v="14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x v="14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x v="14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x v="14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x v="14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x v="14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x v="14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x v="14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x v="14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x v="14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x v="14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x v="14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x v="14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x v="14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x v="14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x v="14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x v="15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x v="15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x v="15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x v="15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x v="15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x v="15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x v="15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x v="15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x v="15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x v="15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x v="15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x v="15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x v="15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x v="15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x v="15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x v="15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x v="15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x v="15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x v="15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x v="15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x v="15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x v="15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x v="15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x v="15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x v="15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x v="15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x v="15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x v="15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x v="15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x v="15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x v="15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x v="15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x v="15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x v="15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x v="15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x v="15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x v="15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x v="15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x v="15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x v="15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x v="15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x v="15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x v="15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x v="15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x v="15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x v="15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x v="15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x v="15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x v="15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x v="15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x v="15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x v="15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x v="15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x v="15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x v="15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x v="15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x v="15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x v="15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x v="15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x v="15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x v="15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x v="15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x v="15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x v="15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x v="15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x v="15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x v="15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x v="15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x v="15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x v="15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x v="15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x v="15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x v="15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x v="15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x v="15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x v="15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x v="15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x v="15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x v="15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x v="15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x v="15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x v="15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x v="15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x v="15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x v="15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x v="15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x v="15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x v="15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x v="15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x v="15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x v="15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x v="15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x v="15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x v="15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x v="15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x v="15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x v="15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x v="15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x v="15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x v="15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x v="15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x v="15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x v="15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x v="15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x v="15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x v="15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x v="15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x v="15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x v="15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x v="15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x v="15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x v="15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x v="15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x v="15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x v="15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x v="15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x v="15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x v="15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x v="15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x v="15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x v="15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x v="15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x v="15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x v="15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x v="15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x v="15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x v="15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x v="15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x v="15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x v="15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x v="15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x v="15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x v="15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x v="15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x v="15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x v="15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x v="15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x v="15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x v="15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x v="15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x v="15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x v="15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x v="15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x v="15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x v="15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x v="15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x v="15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x v="15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x v="15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x v="15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x v="15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x v="15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x v="15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x v="15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x v="15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x v="15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x v="15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x v="15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x v="15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x v="15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x v="15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x v="15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x v="15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x v="15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x v="15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x v="15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x v="15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x v="15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x v="15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x v="15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x v="15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x v="15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x v="15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x v="15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x v="15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x v="15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x v="15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x v="15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x v="15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x v="15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x v="15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x v="15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x v="15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x v="15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x v="15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x v="15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x v="15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x v="15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x v="15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x v="15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x v="15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x v="15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x v="15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x v="15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x v="15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x v="15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x v="15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x v="15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x v="15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x v="15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x v="15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x v="15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x v="15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x v="15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x v="15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x v="15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x v="15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x v="15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x v="15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x v="15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x v="15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x v="15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x v="15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x v="15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x v="15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x v="15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x v="15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x v="15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x v="15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x v="15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x v="15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x v="15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x v="15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x v="15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x v="15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x v="15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x v="15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x v="15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x v="15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x v="15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x v="15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x v="15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x v="15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x v="15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x v="15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x v="15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x v="15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x v="15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x v="15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x v="15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x v="15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x v="15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x v="15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x v="15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x v="15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x v="15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x v="15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x v="15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x v="15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x v="15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x v="15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x v="15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x v="15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x v="15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x v="15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x v="15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x v="15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x v="15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x v="15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x v="15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x v="15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x v="15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x v="15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x v="15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x v="15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x v="15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x v="15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x v="15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x v="15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x v="15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x v="15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x v="15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x v="15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x v="15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x v="15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x v="15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x v="15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x v="15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x v="15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x v="15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x v="15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x v="15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x v="15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x v="15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x v="15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x v="15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x v="15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x v="15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x v="15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x v="15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x v="15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x v="15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x v="15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x v="15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x v="15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x v="15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x v="15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x v="15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x v="15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x v="15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x v="15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x v="15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x v="15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x v="15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x v="15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x v="15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x v="15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x v="15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x v="15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x v="15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x v="15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x v="15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x v="15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x v="15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x v="15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x v="15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x v="15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x v="15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x v="15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x v="15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x v="15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x v="15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x v="15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x v="15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x v="15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x v="15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x v="15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x v="15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x v="15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x v="15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x v="15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x v="15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x v="15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x v="15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x v="15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x v="15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x v="15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x v="15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x v="15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x v="15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x v="15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x v="15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x v="15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x v="15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x v="15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x v="15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x v="15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x v="15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x v="15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x v="15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x v="15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x v="15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x v="15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x v="15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x v="15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x v="15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x v="15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x v="15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x v="15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x v="15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x v="15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x v="15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x v="15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x v="15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x v="15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x v="15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x v="15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x v="15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x v="15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x v="15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x v="15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x v="15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x v="15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x v="15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x v="15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x v="15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x v="15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x v="15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x v="15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x v="15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x v="15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x v="15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x v="15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x v="15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x v="15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x v="15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x v="15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x v="15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x v="15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x v="15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x v="15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x v="15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x v="15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x v="15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x v="15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x v="15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x v="15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x v="15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x v="15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x v="15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x v="15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x v="15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x v="15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x v="15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x v="15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x v="15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x v="15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x v="15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x v="15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x v="15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x v="15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x v="15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x v="15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x v="15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x v="15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x v="15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x v="16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x v="16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x v="16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x v="16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x v="16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x v="16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x v="16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x v="16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x v="16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x v="16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x v="16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x v="16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x v="16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x v="16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x v="16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x v="16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x v="16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x v="16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x v="16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x v="16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x v="16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x v="16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x v="16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x v="16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x v="16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x v="16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x v="16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x v="16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x v="16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x v="16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x v="16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x v="16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x v="16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x v="16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x v="16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x v="16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x v="16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x v="16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x v="16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x v="16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x v="16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x v="16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x v="16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x v="16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x v="16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x v="16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x v="16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x v="16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x v="16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x v="16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x v="16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x v="16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x v="16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x v="16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x v="16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x v="16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x v="16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x v="16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x v="16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x v="16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x v="16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x v="16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x v="16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x v="16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x v="16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x v="16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x v="16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x v="16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x v="16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x v="16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x v="16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x v="16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x v="16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x v="16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x v="16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x v="16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x v="16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x v="16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x v="16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x v="16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x v="16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x v="16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x v="16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x v="16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x v="16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x v="16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x v="16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x v="16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x v="16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x v="16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x v="16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x v="16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x v="16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x v="16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x v="16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x v="16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x v="16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x v="16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x v="16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x v="16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x v="16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x v="16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x v="16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x v="16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x v="16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x v="16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x v="16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x v="16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x v="16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x v="16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x v="16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x v="16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x v="16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x v="16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x v="16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x v="16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x v="16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x v="16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x v="16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x v="16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x v="16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x v="16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x v="16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x v="16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x v="16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x v="16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x v="16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x v="16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x v="16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x v="16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x v="16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x v="16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x v="16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x v="16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x v="16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x v="16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x v="16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x v="16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x v="16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x v="16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x v="16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x v="16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x v="16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x v="16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x v="16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x v="16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x v="16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x v="16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x v="16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x v="16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x v="16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x v="16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x v="16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x v="16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x v="16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x v="16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x v="16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x v="16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x v="16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x v="16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x v="16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x v="16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x v="16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x v="16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x v="16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x v="16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x v="16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x v="16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x v="16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x v="16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x v="16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x v="16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x v="16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x v="16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x v="16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x v="16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x v="16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x v="16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x v="16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x v="16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x v="16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x v="16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x v="16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x v="16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x v="16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x v="16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x v="16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x v="16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x v="16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x v="16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x v="16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x v="16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x v="16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x v="16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x v="16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x v="16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x v="16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x v="16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x v="16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x v="16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x v="16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x v="16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x v="16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x v="16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x v="16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x v="16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x v="16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x v="16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x v="16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x v="16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x v="16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x v="16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x v="16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x v="16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x v="16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x v="16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x v="16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x v="16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x v="16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x v="16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x v="16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x v="16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x v="16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x v="16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x v="16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x v="16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x v="16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x v="16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x v="16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x v="16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x v="16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x v="16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x v="16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x v="16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x v="16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x v="16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x v="16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x v="16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x v="16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x v="16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x v="16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x v="16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x v="16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x v="16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x v="16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x v="16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x v="16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x v="16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x v="16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x v="16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x v="16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x v="16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x v="16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x v="16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x v="16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x v="16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x v="16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x v="16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x v="16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x v="16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x v="16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x v="16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x v="16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x v="16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x v="16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x v="16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x v="16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x v="16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x v="16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x v="16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x v="16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x v="16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x v="16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x v="16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x v="16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x v="16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x v="16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x v="16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x v="16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x v="16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x v="16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x v="16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x v="16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x v="16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x v="16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x v="16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x v="16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x v="16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x v="16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x v="16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x v="16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x v="16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x v="16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x v="16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x v="16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x v="16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x v="16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x v="16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x v="16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x v="16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x v="16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x v="16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x v="16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x v="16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x v="16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x v="16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x v="16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x v="16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x v="16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x v="16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x v="16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x v="16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x v="16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x v="16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x v="16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x v="16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x v="16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x v="16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x v="16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x v="16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x v="16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x v="16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x v="16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x v="16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x v="16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x v="16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x v="16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x v="16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x v="16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x v="16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x v="16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x v="16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x v="16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x v="16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x v="16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x v="16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x v="16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x v="16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x v="16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x v="16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x v="16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x v="16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x v="16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x v="16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x v="16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x v="16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x v="16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x v="16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x v="16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x v="16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x v="16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x v="16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x v="16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x v="16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x v="16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x v="16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x v="16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x v="16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x v="16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x v="16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x v="16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x v="16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x v="16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x v="16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x v="16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x v="16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x v="16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x v="16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x v="16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x v="16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x v="16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x v="16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x v="16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x v="16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x v="16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x v="16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x v="16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x v="16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x v="16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x v="16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x v="16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x v="16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x v="16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x v="16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x v="16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x v="16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x v="16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x v="16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x v="16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x v="16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x v="16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x v="16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x v="16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x v="16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x v="16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x v="16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x v="16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x v="16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x v="16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x v="16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x v="16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x v="16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x v="16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x v="1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x v="16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x v="16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x v="16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x v="16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x v="16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x v="16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x v="16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x v="16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x v="16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x v="16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x v="16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x v="16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x v="17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x v="17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x v="17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x v="17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x v="17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x v="17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x v="17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x v="17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x v="17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x v="17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x v="17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x v="17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x v="17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x v="17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x v="17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x v="17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x v="17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x v="18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x v="18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x v="18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x v="18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x v="18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x v="18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x v="18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x v="18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x v="18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x v="18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x v="18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x v="18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x v="18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x v="18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x v="19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x v="19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x v="19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x v="19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x v="19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x v="19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x v="19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x v="19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x v="19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x v="19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x v="19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x v="19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x v="19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x v="19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x v="19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x v="19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x v="20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x v="20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x v="20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x v="20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x v="20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x v="20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x v="20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x v="20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x v="20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x v="20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x v="20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x v="20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x v="20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x v="20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x v="21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x v="21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x v="21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x v="21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x v="21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x v="21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x v="21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x v="21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x v="21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x v="21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x v="21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x v="21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x v="21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x v="21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x v="21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x v="21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x v="21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x v="21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x v="21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x v="21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x v="21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x v="21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x v="21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x v="21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x v="21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x v="21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x v="21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x v="21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x v="21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x v="21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x v="21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x v="21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x v="21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x v="21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x v="21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x v="21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x v="21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x v="21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x v="21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x v="21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x v="21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x v="21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x v="21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x v="21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x v="21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x v="21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x v="21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x v="21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x v="21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x v="21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x v="21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x v="21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x v="21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x v="21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x v="21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x v="21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x v="21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x v="21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x v="21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x v="21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x v="21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x v="21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x v="21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x v="21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x v="21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x v="21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x v="21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x v="21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x v="21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x v="21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x v="21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x v="21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x v="21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x v="21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x v="21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x v="21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x v="21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x v="21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x v="21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x v="21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x v="21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x v="21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x v="21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x v="21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x v="21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x v="21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x v="21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x v="21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x v="21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x v="21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x v="21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x v="21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x v="21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x v="21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x v="21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x v="21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x v="21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x v="21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x v="21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x v="21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x v="21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x v="21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x v="21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x v="21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x v="21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x v="21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x v="21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x v="21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x v="21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x v="21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x v="21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x v="21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x v="21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x v="21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x v="21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x v="21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x v="21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x v="21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x v="21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x v="21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x v="21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x v="21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x v="21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x v="21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x v="21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x v="21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x v="21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x v="21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x v="21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x v="21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x v="21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x v="21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x v="21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x v="21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x v="21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x v="21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x v="21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x v="21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x v="21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x v="21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x v="21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x v="21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x v="21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x v="21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x v="21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x v="21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x v="21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x v="21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x v="21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x v="21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x v="21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x v="21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x v="21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x v="21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x v="21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x v="21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x v="21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x v="21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x v="21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x v="21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x v="21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x v="21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x v="21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x v="21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x v="21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x v="21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x v="21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x v="21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x v="21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x v="21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x v="21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x v="21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x v="21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x v="21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x v="21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x v="21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x v="21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x v="21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x v="21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x v="21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x v="21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x v="21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x v="21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x v="21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x v="21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x v="21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x v="21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x v="21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x v="21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x v="21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x v="21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x v="21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x v="21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x v="21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x v="21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x v="21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x v="21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x v="21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x v="21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x v="21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x v="21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x v="21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x v="21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x v="21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x v="21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x v="21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x v="21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x v="21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x v="21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x v="21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x v="21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x v="21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x v="21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x v="21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x v="21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x v="21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x v="21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x v="21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x v="21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x v="21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x v="21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x v="21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x v="21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x v="21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x v="21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x v="21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x v="21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x v="21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x v="21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x v="21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x v="21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x v="21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x v="21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x v="21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x v="21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x v="21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x v="21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x v="21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x v="21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x v="21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x v="21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x v="21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x v="21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x v="21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x v="21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x v="21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x v="21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x v="21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x v="22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x v="22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x v="22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x v="22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x v="22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x v="22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x v="22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x v="22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x v="22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x v="22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x v="22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x v="22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x v="22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x v="22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x v="22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x v="22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x v="22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x v="22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x v="22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x v="22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x v="22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x v="22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x v="22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x v="22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x v="22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x v="22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x v="22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x v="22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x v="22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x v="22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x v="22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x v="22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x v="22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x v="22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x v="22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x v="22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x v="22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x v="22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x v="22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x v="22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x v="22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x v="22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x v="23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x v="23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x v="23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x v="23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x v="23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x v="23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x v="23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x v="23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x v="23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x v="23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x v="21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x v="21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x v="21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x v="21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x v="21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x v="21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x v="21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x v="21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x v="21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x v="21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x v="21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x v="21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x v="21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x v="21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x v="21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x v="21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x v="21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x v="21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x v="21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x v="21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x v="21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x v="21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x v="21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x v="21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x v="21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x v="21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x v="21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x v="21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x v="21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x v="21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x v="21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x v="21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x v="21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x v="21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x v="21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x v="21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x v="21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x v="21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x v="21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x v="21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x v="21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x v="21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x v="21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x v="21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x v="21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x v="21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x v="21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x v="21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x v="21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x v="21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x v="21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x v="21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x v="21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x v="21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x v="21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x v="21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x v="21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x v="21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x v="21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x v="21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x v="21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x v="21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x v="21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x v="21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x v="21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x v="21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x v="21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x v="21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x v="21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x v="21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x v="21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x v="21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x v="21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x v="21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x v="21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x v="21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x v="21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x v="21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x v="21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x v="21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x v="21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x v="21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x v="21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x v="21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x v="21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x v="21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x v="21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x v="21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x v="21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x v="21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x v="21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x v="21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x v="21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x v="21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x v="21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x v="21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x v="21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x v="21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x v="21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x v="21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x v="21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x v="21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x v="21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x v="21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x v="21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x v="21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x v="21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x v="21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x v="21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x v="21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x v="21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x v="21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x v="21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x v="21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x v="21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x v="21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x v="21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x v="21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x v="21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x v="21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x v="21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x v="21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x v="21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x v="21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x v="21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x v="21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x v="21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x v="21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x v="21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x v="21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x v="21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x v="21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x v="21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x v="21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x v="21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x v="21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x v="21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x v="21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x v="21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x v="21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x v="21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x v="21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x v="21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x v="21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x v="21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x v="21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x v="21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x v="21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x v="21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x v="21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x v="21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x v="21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x v="21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x v="21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x v="21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x v="21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x v="21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x v="21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x v="21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x v="21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x v="21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x v="21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x v="21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x v="21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x v="21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x v="21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x v="21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x v="21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x v="24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x v="24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x v="2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x v="24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x v="24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x v="2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x v="2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x v="2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x v="2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x v="2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x v="24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x v="24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x v="24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x v="24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x v="24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x v="24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x v="24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x v="24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x v="2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x v="24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x v="24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x v="2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x v="2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x v="2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x v="2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x v="2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x v="24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x v="24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x v="24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x v="24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x v="24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x v="24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x v="24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x v="24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x v="2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x v="24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x v="24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x v="2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x v="2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x v="2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x v="2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x v="2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x v="24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x v="24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x v="24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x v="24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x v="24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x v="2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x v="24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x v="24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x v="2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x v="2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x v="2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x v="2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x v="2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x v="24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x v="24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x v="24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x v="24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x v="24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x v="24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x v="2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x v="24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x v="24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x v="2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x v="2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x v="2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x v="2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x v="2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x v="24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x v="24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x v="24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x v="24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x v="24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x v="24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x v="24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x v="2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x v="24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x v="24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x v="24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x v="24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x v="2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x v="2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x v="2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x v="2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x v="2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x v="24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x v="24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x v="24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x v="24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x v="24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x v="24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x v="24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x v="24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x v="24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x v="24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x v="24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x v="24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x v="24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x v="24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x v="24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x v="24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x v="24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x v="25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x v="25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x v="25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x v="25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x v="25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x v="25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x v="25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x v="25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x v="25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x v="25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x v="25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x v="25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x v="25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x v="25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x v="25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x v="25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x v="25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x v="25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x v="25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x v="25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x v="25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x v="25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x v="25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x v="25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x v="25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x v="25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x v="25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x v="25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x v="25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x v="25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x v="25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x v="25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x v="25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x v="25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x v="25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x v="25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x v="25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x v="25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x v="25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x v="25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x v="25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x v="25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x v="25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x v="25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x v="25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x v="25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x v="25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x v="25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x v="25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x v="25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x v="25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x v="25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x v="25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x v="25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x v="25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x v="25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x v="25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x v="25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x v="25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x v="25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x v="25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x v="25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x v="25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x v="25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x v="25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x v="25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x v="25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x v="25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x v="25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x v="25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x v="25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x v="25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x v="25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x v="25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x v="25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x v="25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x v="25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x v="25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x v="25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x v="25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x v="25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x v="25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x v="25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x v="25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x v="25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x v="25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x v="25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x v="25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x v="25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x v="25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x v="25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x v="25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x v="25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x v="25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x v="25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x v="25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x v="25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x v="25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x v="25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x v="25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x v="25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x v="25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x v="25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x v="25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x v="25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x v="25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x v="25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x v="25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x v="25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x v="25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x v="25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x v="25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x v="25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x v="25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x v="25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x v="25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x v="25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x v="25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x v="25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x v="25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x v="25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x v="25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x v="26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x v="26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x v="26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x v="26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x v="26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x v="26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x v="26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x v="26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x v="26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x v="27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x v="27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x v="27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x v="27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x v="27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x v="27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x v="27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x v="27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x v="27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x v="27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x v="27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x v="27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x v="27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x v="27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x v="27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x v="27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x v="27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x v="27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x v="27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x v="27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x v="27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x v="27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x v="27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x v="27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x v="27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x v="27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x v="27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x v="27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x v="27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x v="27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x v="27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x v="27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x v="27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x v="27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x v="27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x v="27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x v="27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x v="27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x v="27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x v="27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x v="27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x v="27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x v="27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x v="27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x v="27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x v="27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x v="27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x v="27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x v="27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x v="27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x v="27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x v="27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x v="27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x v="27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x v="27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x v="27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x v="27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x v="27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x v="27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x v="27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x v="27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x v="27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x v="27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x v="27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x v="27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x v="27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x v="27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x v="27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x v="27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x v="27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x v="27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x v="27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x v="27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x v="27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x v="27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x v="27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x v="27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x v="27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x v="27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x v="27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x v="27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x v="27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x v="27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x v="27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x v="27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x v="27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x v="27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x v="27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x v="27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x v="27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x v="27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x v="27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x v="27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x v="27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x v="27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x v="27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x v="27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x v="27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x v="27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x v="27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x v="27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x v="27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x v="27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x v="27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x v="27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x v="27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x v="27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x v="27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x v="27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x v="27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x v="27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x v="27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x v="27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x v="27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x v="27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x v="27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x v="27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x v="27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x v="27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x v="27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x v="27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x v="27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x v="27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x v="27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x v="27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x v="27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x v="27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x v="27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x v="27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x v="27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x v="27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x v="27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x v="27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x v="27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x v="27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x v="27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x v="27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x v="27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x v="27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x v="27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x v="27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x v="27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x v="27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x v="27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x v="27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x v="27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x v="27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x v="27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x v="27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x v="27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x v="27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x v="27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x v="27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x v="27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x v="27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x v="27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x v="27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x v="27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x v="27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x v="27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x v="27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x v="27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x v="27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x v="27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x v="27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x v="27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x v="27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x v="27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x v="27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x v="27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x v="27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x v="27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x v="27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x v="27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x v="27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x v="27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x v="27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x v="27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x v="27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x v="27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x v="27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x v="27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x v="27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x v="27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x v="27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x v="27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x v="27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x v="27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x v="27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x v="27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x v="27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x v="27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x v="27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x v="27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x v="27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x v="27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x v="27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x v="27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x v="27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x v="27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x v="27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x v="27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x v="27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x v="27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x v="27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x v="27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x v="27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x v="27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x v="27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x v="27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x v="27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x v="27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x v="27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x v="27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x v="27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x v="27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x v="27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x v="27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x v="27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x v="27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x v="27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x v="27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x v="27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x v="27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x v="27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x v="27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x v="27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x v="27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x v="27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x v="27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x v="27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x v="27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x v="27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x v="27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x v="27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x v="27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x v="27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x v="27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x v="27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x v="27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x v="27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x v="27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x v="27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x v="27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x v="27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x v="27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x v="27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x v="27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x v="27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x v="27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x v="27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x v="27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x v="27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x v="27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x v="27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x v="27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x v="27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x v="27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x v="27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x v="27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x v="27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x v="27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x v="27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x v="27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x v="27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x v="27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x v="27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x v="27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x v="27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x v="27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x v="27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x v="27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x v="27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x v="27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x v="27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x v="27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x v="27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x v="27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x v="27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x v="27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x v="27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x v="27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x v="27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x v="27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x v="27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x v="27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x v="27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x v="27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x v="27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x v="27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x v="27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x v="27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x v="27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x v="27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x v="27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x v="27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x v="27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x v="27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x v="27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x v="27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x v="27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x v="27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x v="27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x v="27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x v="27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x v="27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x v="27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x v="27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x v="27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x v="27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x v="27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x v="27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x v="27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x v="27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x v="27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x v="27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x v="27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x v="27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x v="27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x v="27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x v="27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x v="27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x v="27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x v="27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x v="27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x v="27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x v="27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x v="27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x v="27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x v="27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x v="27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x v="27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x v="27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x v="27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x v="27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x v="27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x v="27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x v="27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x v="27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x v="27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x v="27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x v="27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x v="27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x v="27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x v="27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x v="27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x v="27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x v="27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x v="27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x v="27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x v="27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x v="27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x v="27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x v="27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x v="27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x v="27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x v="27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x v="27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x v="27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x v="27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x v="27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x v="27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x v="27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x v="27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x v="27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x v="27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x v="27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x v="27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x v="27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x v="27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x v="27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x v="27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x v="27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x v="27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x v="27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x v="27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x v="27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x v="27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x v="27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x v="27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x v="27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x v="27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x v="27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x v="27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x v="27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x v="27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x v="27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x v="27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x v="27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x v="27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x v="27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x v="27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x v="27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x v="27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x v="27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x v="27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x v="27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x v="27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x v="27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x v="27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x v="27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x v="27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x v="27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x v="27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x v="27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x v="27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x v="27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x v="27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x v="27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x v="27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x v="27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x v="27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x v="27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x v="27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x v="27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x v="27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x v="28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x v="28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x v="28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x v="28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x v="28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x v="28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x v="28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x v="28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x v="28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x v="28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x v="28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x v="28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x v="28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x v="28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x v="28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x v="28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x v="28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x v="28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x v="28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x v="28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x v="28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x v="28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x v="28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x v="28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x v="28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x v="28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x v="28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x v="28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x v="28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x v="28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x v="28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x v="28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x v="28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x v="28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x v="28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x v="28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x v="28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x v="28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x v="28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x v="28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x v="28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x v="28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x v="28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x v="28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x v="28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x v="28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x v="28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x v="28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x v="28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x v="28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x v="28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x v="28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x v="28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x v="28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x v="28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x v="28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x v="28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x v="28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x v="28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x v="28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x v="28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x v="28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x v="28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x v="28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x v="28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x v="28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x v="28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x v="28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x v="28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x v="28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x v="28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x v="28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x v="28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x v="28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x v="28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x v="28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x v="28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x v="28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x v="28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x v="28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x v="28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x v="28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x v="28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x v="28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x v="28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x v="28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x v="28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x v="28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x v="28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x v="28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x v="28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x v="28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x v="28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x v="28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x v="28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x v="28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x v="28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x v="28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x v="28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x v="28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x v="28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x v="28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x v="28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x v="28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x v="28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x v="28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x v="28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x v="28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x v="28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x v="28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x v="28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x v="28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x v="28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x v="28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x v="28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x v="28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x v="28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x v="28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x v="28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x v="28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x v="28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x v="28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x v="28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x v="28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x v="28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x v="28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x v="28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x v="28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x v="28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x v="28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x v="28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x v="28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x v="28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x v="28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x v="28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x v="28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x v="28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x v="28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x v="28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x v="28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x v="28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x v="28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x v="28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x v="28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x v="28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x v="28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x v="28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x v="28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x v="28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x v="28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x v="28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x v="28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x v="28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x v="28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x v="28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x v="28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x v="28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x v="28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x v="28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x v="28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x v="28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x v="28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x v="28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x v="28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x v="28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x v="28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x v="28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x v="28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x v="28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x v="28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x v="28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x v="28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x v="28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x v="28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x v="28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x v="28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x v="28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x v="28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x v="28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x v="28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x v="28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x v="28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x v="28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x v="28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x v="28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x v="28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x v="28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x v="28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x v="28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x v="28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x v="28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x v="28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x v="28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x v="28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x v="28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x v="28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x v="28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x v="28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x v="28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x v="28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x v="28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x v="28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x v="28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x v="28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x v="28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x v="28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x v="28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x v="28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x v="28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x v="28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x v="28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x v="28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x v="28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x v="28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x v="28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x v="28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x v="28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x v="28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x v="28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x v="28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x v="28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x v="28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x v="28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x v="28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x v="28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x v="28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x v="28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x v="28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x v="28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x v="28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x v="28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x v="28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x v="28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x v="28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x v="28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x v="28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x v="28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x v="28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x v="28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x v="28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x v="28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x v="28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x v="28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x v="28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x v="28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x v="28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x v="28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x v="28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x v="28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x v="28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x v="28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x v="28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x v="28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x v="28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x v="28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x v="28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x v="28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x v="28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x v="28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x v="28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x v="28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x v="28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x v="28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x v="28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x v="28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x v="28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x v="28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x v="28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x v="28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x v="28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x v="28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x v="28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x v="28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x v="28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x v="28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x v="28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x v="28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x v="28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x v="28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x v="28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x v="28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x v="28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x v="28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x v="28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x v="28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x v="28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x v="28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x v="28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x v="28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x v="28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x v="28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x v="28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x v="28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x v="28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x v="28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x v="28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x v="28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x v="28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x v="28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x v="28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x v="28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x v="28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x v="28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x v="28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x v="28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x v="28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x v="28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x v="28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x v="28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x v="28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x v="28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x v="28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x v="28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x v="28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x v="28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x v="28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x v="28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x v="28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x v="28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x v="28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x v="28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x v="28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x v="28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x v="28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x v="28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x v="28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x v="28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x v="28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x v="28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x v="28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x v="28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x v="28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x v="28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x v="28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x v="28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x v="28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x v="28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x v="28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x v="28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x v="28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x v="28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x v="28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x v="28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x v="28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x v="28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x v="28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x v="28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x v="28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x v="28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x v="28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x v="28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x v="28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x v="28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x v="28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x v="28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x v="28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x v="28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x v="28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x v="28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x v="28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x v="28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x v="28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x v="28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x v="28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x v="28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x v="28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x v="28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x v="28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x v="28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x v="28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x v="28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x v="28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x v="28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x v="28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x v="28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x v="28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x v="28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x v="28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x v="28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x v="28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x v="28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x v="28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x v="28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x v="28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x v="28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x v="28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x v="28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x v="28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x v="28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x v="28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x v="28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x v="28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x v="28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x v="28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x v="28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x v="28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x v="28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x v="28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x v="28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x v="28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x v="28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x v="28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x v="28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x v="28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x v="28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x v="28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x v="28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x v="28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x v="28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x v="28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x v="28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x v="28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x v="28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x v="28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x v="28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x v="28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x v="29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x v="29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x v="29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x v="29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x v="29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x v="29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x v="29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x v="29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x v="29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x v="29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x v="29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x v="29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x v="29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x v="29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x v="29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x v="29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x v="29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x v="29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x v="29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x v="29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x v="29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x v="29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x v="29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x v="29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x v="29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x v="29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x v="29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x v="29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x v="29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x v="29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x v="29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x v="29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x v="29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x v="29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x v="29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x v="29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x v="29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x v="29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x v="29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x v="29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x v="29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x v="29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x v="29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x v="29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x v="29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x v="29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x v="29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x v="29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x v="29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x v="29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x v="29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x v="29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x v="29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x v="29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x v="29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x v="29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x v="29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x v="29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x v="29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x v="29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x v="29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x v="29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x v="29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x v="29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x v="29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x v="29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x v="29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x v="29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x v="29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x v="29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x v="29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x v="29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x v="29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x v="29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x v="29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x v="29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x v="29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x v="29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x v="29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x v="29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x v="29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x v="29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x v="29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x v="29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x v="29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x v="29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x v="29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x v="29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x v="29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x v="29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x v="29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x v="29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x v="29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x v="29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x v="29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x v="29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x v="29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x v="29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x v="29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x v="29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x v="29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x v="29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x v="29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x v="29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x v="29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x v="29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x v="29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x v="29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x v="29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x v="29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x v="29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x v="29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x v="29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x v="29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x v="29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x v="29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x v="29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x v="29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x v="29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x v="29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x v="29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x v="29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x v="29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x v="29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x v="29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x v="29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x v="29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x v="29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x v="29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x v="29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x v="29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x v="29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x v="29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x v="29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x v="29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x v="29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x v="29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x v="29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x v="29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x v="29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x v="29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x v="29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x v="29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x v="29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x v="29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x v="29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x v="29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x v="29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x v="29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x v="29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x v="29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x v="29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x v="29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x v="29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x v="29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x v="29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x v="29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x v="29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x v="29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x v="29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x v="29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x v="29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x v="29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x v="29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x v="29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x v="29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x v="29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x v="29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x v="29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x v="29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x v="29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x v="29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x v="29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x v="29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x v="29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x v="29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x v="29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x v="29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x v="29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x v="29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x v="29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x v="29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x v="29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x v="29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x v="29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x v="29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x v="29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x v="29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x v="29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x v="29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x v="29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x v="29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x v="29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x v="29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x v="29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x v="29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x v="29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x v="29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x v="29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x v="29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x v="29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x v="29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x v="29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x v="29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x v="29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x v="29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x v="29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x v="29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x v="29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x v="29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x v="29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x v="29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x v="29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x v="29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x v="29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x v="29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x v="29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x v="29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x v="29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x v="29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x v="29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x v="29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x v="29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x v="29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x v="29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x v="29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x v="29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x v="29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x v="29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x v="29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x v="29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x v="29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x v="29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x v="29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x v="29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x v="29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x v="29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x v="29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x v="29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x v="29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x v="29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x v="29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x v="29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x v="29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x v="29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x v="29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x v="29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x v="29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x v="29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x v="29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x v="29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x v="29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x v="29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x v="29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x v="29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x v="29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x v="29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x v="29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x v="29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x v="29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x v="29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x v="29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x v="29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x v="29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x v="29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x v="29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x v="29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x v="29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x v="29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x v="29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x v="29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x v="29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x v="29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x v="29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x v="29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x v="29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x v="29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x v="29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x v="29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x v="29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x v="29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x v="29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x v="29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x v="29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x v="29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x v="29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x v="29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x v="29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x v="29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x v="29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x v="29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x v="29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x v="29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x v="29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x v="29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x v="29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x v="29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x v="29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x v="29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x v="29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x v="29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x v="29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x v="29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x v="29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x v="29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x v="29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x v="29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x v="29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x v="29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x v="29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x v="29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x v="29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x v="29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x v="29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x v="29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x v="29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x v="29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x v="29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x v="29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x v="29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x v="29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x v="29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x v="29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x v="29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x v="29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x v="29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x v="29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x v="29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x v="29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x v="29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x v="29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x v="29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x v="29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x v="29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x v="29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x v="29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x v="29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x v="29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x v="29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x v="29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x v="29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x v="29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x v="29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x v="29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x v="29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x v="29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x v="29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x v="29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x v="29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x v="29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x v="29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x v="29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x v="29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x v="29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x v="29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x v="29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x v="29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x v="29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x v="29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x v="29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x v="29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x v="29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x v="29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x v="29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x v="29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x v="29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x v="29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x v="29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x v="29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x v="29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x v="29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x v="29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x v="29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x v="29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x v="29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x v="29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x v="29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x v="29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x v="29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x v="29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x v="29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x v="29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x v="29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x v="29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x v="29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x v="29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x v="29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x v="29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x v="29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x v="29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x v="29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x v="29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x v="29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x v="29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x v="29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x v="29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x v="29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x v="29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x v="29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x v="29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x v="29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x v="29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x v="29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x v="29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x v="29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x v="29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x v="29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x v="29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x v="29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x v="29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x v="29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x v="29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x v="29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x v="29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x v="29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x v="29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x v="30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x v="30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x v="30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x v="30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x v="30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x v="30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x v="30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x v="30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x v="30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x v="30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x v="30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x v="30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x v="30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x v="30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x v="30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x v="30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x v="30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x v="30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x v="30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x v="30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x v="30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x v="30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x v="30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x v="30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x v="30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x v="30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x v="30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x v="30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x v="30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x v="30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x v="30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x v="30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x v="30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x v="30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x v="30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x v="30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x v="30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x v="30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x v="30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x v="30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x v="30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x v="30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x v="30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x v="30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x v="30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x v="30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x v="30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x v="30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x v="30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x v="30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x v="30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x v="30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x v="30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x v="30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x v="30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x v="30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x v="30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x v="30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x v="30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x v="30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x v="30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x v="30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x v="30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x v="30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x v="30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x v="30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x v="30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x v="30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x v="30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x v="30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x v="30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x v="30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x v="30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x v="30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x v="30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x v="30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x v="30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x v="30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x v="30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x v="30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x v="30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x v="30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x v="30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x v="30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x v="30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x v="30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x v="30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x v="30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x v="30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x v="30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x v="30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x v="30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x v="30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x v="30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x v="30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x v="30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x v="30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x v="30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x v="30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x v="30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x v="30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x v="30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x v="30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x v="30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x v="30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x v="30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x v="30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x v="30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x v="30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x v="30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x v="30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x v="30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x v="30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x v="30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x v="30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x v="30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x v="30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x v="30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x v="30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x v="30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x v="30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x v="30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x v="30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x v="30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x v="30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x v="30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x v="30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x v="30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x v="30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x v="30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x v="30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x v="30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x v="30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x v="30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x v="30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x v="30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x v="30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x v="30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x v="30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x v="30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x v="30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x v="30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x v="30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x v="30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x v="30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x v="30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x v="30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x v="30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x v="30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x v="30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x v="30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x v="30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x v="30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x v="30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x v="30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x v="30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x v="30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x v="30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x v="30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x v="30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x v="30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x v="30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x v="30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x v="30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x v="30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x v="30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x v="30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x v="30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x v="30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x v="30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x v="30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x v="30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x v="30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x v="30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x v="30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x v="30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x v="30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x v="30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x v="30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x v="30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x v="30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x v="30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x v="30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x v="30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x v="30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x v="30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x v="30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x v="30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x v="30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x v="30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x v="30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x v="30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x v="30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x v="30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x v="30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x v="30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x v="30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x v="30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x v="30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x v="30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x v="30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x v="30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x v="30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x v="30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x v="30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x v="30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x v="30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x v="30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x v="30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x v="30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x v="30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x v="30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x v="30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x v="30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x v="30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x v="30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x v="30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x v="30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x v="30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x v="30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x v="30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x v="30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x v="30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x v="30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x v="30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x v="30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x v="30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x v="30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x v="30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x v="30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x v="30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x v="30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x v="30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x v="30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x v="30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x v="30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x v="30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x v="30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x v="30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x v="30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x v="30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x v="30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x v="30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x v="30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x v="30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x v="30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x v="30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x v="30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x v="30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x v="30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x v="30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x v="30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x v="30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x v="30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x v="30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x v="30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x v="30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x v="30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x v="30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x v="30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x v="30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x v="30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x v="30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x v="30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x v="30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x v="30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x v="30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x v="30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x v="30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x v="30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x v="30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x v="30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x v="30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x v="30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x v="30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x v="30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x v="30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x v="30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x v="30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x v="30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x v="30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x v="30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x v="30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x v="30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x v="30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x v="30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x v="30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x v="30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x v="30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x v="30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x v="30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x v="30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x v="30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x v="30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x v="30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x v="30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x v="30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x v="30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x v="30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x v="30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x v="30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x v="30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x v="30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x v="30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x v="30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x v="30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x v="30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x v="30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x v="30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x v="30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x v="30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x v="30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x v="30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x v="30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x v="30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x v="30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x v="30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x v="30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x v="30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x v="30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x v="30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x v="30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x v="30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x v="30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x v="30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x v="30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x v="30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x v="30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x v="30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x v="30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x v="30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x v="30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x v="30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x v="30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x v="30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x v="30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x v="30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x v="30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x v="30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x v="30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x v="30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x v="30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x v="30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x v="30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x v="30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x v="30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x v="30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x v="30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x v="30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x v="30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x v="30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x v="30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x v="30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x v="30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x v="30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x v="30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x v="30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x v="30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x v="30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x v="30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x v="30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x v="30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x v="30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x v="30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x v="30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x v="30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x v="30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x v="30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x v="30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x v="30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x v="30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x v="30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x v="30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x v="30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x v="30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x v="30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x v="30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x v="30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x v="30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x v="30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x v="30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x v="30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x v="30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x v="30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x v="30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x v="30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x v="30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x v="30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x v="30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x v="30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x v="30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x v="30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x v="30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x v="30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x v="30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x v="30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x v="30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x v="30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x v="30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x v="30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x v="30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x v="30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x v="30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x v="30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x v="30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x v="30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x v="30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x v="30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x v="30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x v="30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x v="30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x v="30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x v="30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x v="30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x v="30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x v="30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x v="3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x v="3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x v="3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x v="3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x v="3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x v="3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x v="3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x v="3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x v="3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x v="3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x v="3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x v="3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x v="3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x v="3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x v="3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x v="3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x v="3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x v="3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x v="3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x v="3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x v="3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x v="3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x v="3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x v="3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x v="3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x v="3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x v="3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x v="3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x v="3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x v="3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x v="3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x v="3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x v="3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x v="3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x v="3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x v="3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x v="3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x v="3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x v="3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x v="3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x v="3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x v="3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x v="3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x v="3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x v="3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x v="3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x v="3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x v="3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x v="3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x v="3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x v="3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x v="3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x v="3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x v="3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x v="3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x v="3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x v="3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x v="3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x v="3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x v="3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x v="3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x v="3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x v="3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x v="3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x v="3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x v="3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x v="3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x v="3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x v="3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x v="3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x v="3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x v="3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x v="3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x v="3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x v="3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x v="3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x v="3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x v="3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x v="32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x v="32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x v="32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x v="32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x v="32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x v="32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x v="32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x v="32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x v="32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x v="32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x v="32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x v="32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x v="32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x v="32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x v="32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x v="32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x v="32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x v="32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x v="32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x v="32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x v="32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x v="32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x v="32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x v="32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x v="32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x v="32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x v="32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x v="32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x v="32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x v="32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x v="32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x v="32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x v="32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x v="32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x v="32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x v="32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x v="32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x v="32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x v="32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x v="32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x v="32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x v="32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x v="32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x v="32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x v="32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x v="32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x v="32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x v="32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x v="32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x v="32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x v="32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x v="32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x v="32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x v="32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x v="32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x v="32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x v="32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x v="32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x v="32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x v="32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x v="32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x v="32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x v="32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x v="32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x v="32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x v="32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x v="32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x v="32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x v="32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x v="32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x v="32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x v="32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x v="32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x v="32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x v="32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x v="32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x v="32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x v="32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x v="32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x v="32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x v="32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x v="32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x v="32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x v="32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x v="32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x v="32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x v="32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x v="32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x v="32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x v="32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x v="32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x v="32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x v="33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x v="33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x v="33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x v="33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x v="33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x v="33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x v="33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x v="33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x v="33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x v="33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x v="33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x v="33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x v="33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x v="33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x v="33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x v="33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x v="33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x v="33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x v="33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x v="33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x v="33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x v="33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x v="33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x v="33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x v="33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x v="33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x v="33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x v="33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x v="33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x v="33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x v="33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x v="33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x v="33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x v="33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x v="33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x v="33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x v="33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x v="33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x v="33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x v="33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x v="33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x v="33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x v="33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x v="33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x v="33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x v="34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x v="34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x v="34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x v="34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x v="34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x v="34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x v="34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x v="34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x v="34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x v="34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x v="34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x v="34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x v="34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x v="34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x v="34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x v="34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x v="34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x v="34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x v="34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x v="34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x v="34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x v="34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x v="34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x v="34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x v="34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x v="34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x v="34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x v="34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x v="34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x v="34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x v="34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x v="34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x v="34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x v="34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x v="34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x v="34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x v="34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x v="34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x v="34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x v="34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x v="34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x v="34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x v="34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x v="34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x v="34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x v="34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x v="34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x v="34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x v="35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x v="35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x v="35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x v="35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x v="35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x v="35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x v="35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x v="35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x v="35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x v="35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x v="35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x v="35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x v="35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x v="35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x v="35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x v="35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x v="35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x v="35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x v="35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x v="35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x v="35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x v="35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x v="35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x v="35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x v="35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x v="35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x v="35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x v="35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x v="35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x v="35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x v="35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x v="35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x v="35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x v="35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x v="35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x v="35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x v="35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x v="35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x v="35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x v="35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x v="35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x v="35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x v="35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x v="35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x v="35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x v="35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x v="36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x v="36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x v="36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x v="36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x v="36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x v="36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x v="36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x v="36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x v="36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x v="36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x v="36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x v="36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x v="36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x v="36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x v="36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x v="36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x v="36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x v="36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x v="36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x v="36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x v="36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x v="36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x v="36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x v="36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x v="36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x v="36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x v="36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x v="36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x v="36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x v="36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x v="36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x v="36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x v="36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x v="36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x v="36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x v="36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x v="37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x v="37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x v="37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x v="37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x v="37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x v="37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x v="37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x v="37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x v="37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x v="37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x v="37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x v="37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x v="37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x v="37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x v="37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x v="37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x v="37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x v="37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x v="37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x v="37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x v="38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x v="38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x v="38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x v="38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x v="38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x v="38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x v="38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x v="38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x v="38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x v="38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x v="38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x v="38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x v="38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x v="38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x v="38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x v="38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x v="38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x v="38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x v="38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x v="38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x v="38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x v="38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x v="38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x v="38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x v="38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x v="38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x v="38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x v="38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x v="38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x v="38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x v="38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x v="38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x v="38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x v="38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x v="38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x v="38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x v="38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x v="38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x v="38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x v="38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x v="38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x v="38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x v="38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x v="38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x v="38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x v="38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x v="38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x v="38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x v="38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x v="38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x v="38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x v="38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x v="39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x v="39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x v="39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x v="39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x v="39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x v="39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x v="39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x v="39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x v="39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x v="39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x v="39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x v="39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x v="39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x v="39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x v="39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x v="39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x v="39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x v="39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x v="39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x v="39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x v="39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x v="39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x v="39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x v="39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x v="39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x v="39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x v="39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x v="39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x v="39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x v="39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x v="39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x v="39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x v="39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x v="39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x v="39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x v="39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x v="39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x v="39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x v="39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x v="39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x v="39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x v="39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x v="39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x v="39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x v="39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x v="39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x v="39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x v="39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x v="39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x v="39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x v="39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x v="39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x v="39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x v="39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x v="39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x v="39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x v="39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x v="39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x v="39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x v="39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x v="39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x v="39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x v="39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x v="39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x v="39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x v="39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x v="39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x v="39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x v="39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x v="39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x v="39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x v="39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x v="39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x v="39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x v="39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x v="39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x v="39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x v="39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x v="39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x v="39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x v="39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x v="39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x v="39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x v="39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x v="39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x v="39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x v="39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x v="39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x v="39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x v="39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x v="39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x v="39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x v="39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x v="39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x v="39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x v="39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x v="39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x v="39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x v="39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x v="39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x v="39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x v="39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x v="39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x v="39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x v="39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x v="39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x v="39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x v="39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x v="39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x v="39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x v="39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x v="39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x v="39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x v="39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x v="39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x v="39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x v="39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x v="39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x v="39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x v="39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x v="39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x v="39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x v="39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x v="39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x v="39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x v="39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x v="39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x v="39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x v="39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x v="39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x v="39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x v="39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x v="39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x v="39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x v="39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x v="39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x v="39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x v="39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x v="39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x v="39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x v="39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x v="39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x v="39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x v="39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x v="39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x v="39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x v="39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x v="39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x v="39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x v="39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x v="39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x v="39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x v="39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x v="39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x v="39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x v="39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x v="39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x v="39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x v="39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x v="39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x v="39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x v="39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x v="39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x v="39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x v="39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x v="39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x v="39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x v="39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x v="39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x v="39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x v="39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x v="39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x v="39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x v="39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x v="39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x v="39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x v="39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x v="39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x v="39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x v="39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x v="39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x v="39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x v="39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x v="39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x v="39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x v="39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x v="39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x v="39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x v="39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x v="39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x v="39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x v="39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x v="39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x v="39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x v="39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x v="39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x v="39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x v="39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x v="39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x v="39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x v="39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x v="39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x v="39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x v="39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x v="39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x v="39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x v="39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x v="39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x v="39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x v="39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x v="39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x v="39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x v="39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x v="39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x v="39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x v="39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x v="39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x v="39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x v="39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x v="39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x v="39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x v="39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x v="39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x v="39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x v="39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x v="39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x v="39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x v="39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x v="39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x v="39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x v="39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x v="39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x v="39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x v="39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x v="39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x v="39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x v="39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x v="39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x v="39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x v="39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x v="39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x v="39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x v="39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x v="39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x v="39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x v="39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x v="39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x v="39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x v="39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x v="39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x v="39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x v="39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x v="39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x v="39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x v="39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x v="39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x v="39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x v="39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x v="39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x v="39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x v="39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x v="39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x v="39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x v="39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x v="39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x v="39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x v="39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x v="39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x v="39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x v="39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x v="39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x v="39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x v="39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x v="39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x v="39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x v="39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x v="39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x v="39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x v="39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x v="39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x v="39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x v="39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x v="39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x v="39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x v="39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x v="39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x v="39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x v="39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x v="39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x v="39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x v="39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x v="39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x v="39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x v="39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x v="39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x v="39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x v="39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x v="39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x v="39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x v="39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x v="39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x v="39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x v="39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x v="39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x v="39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x v="39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x v="39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x v="39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x v="39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x v="39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x v="39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x v="39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x v="39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x v="39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x v="39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x v="39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x v="39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x v="39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x v="39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x v="39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x v="39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x v="39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x v="39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x v="39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x v="39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x v="39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x v="39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x v="39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x v="39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x v="39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x v="39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x v="39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x v="39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x v="39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x v="39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x v="39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x v="39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x v="39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x v="39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x v="39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x v="39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x v="39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x v="39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x v="39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x v="39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x v="39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x v="39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x v="39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x v="39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x v="39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x v="39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x v="39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x v="39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x v="39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x v="39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x v="39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x v="39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x v="39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x v="39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x v="39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x v="39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x v="39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x v="39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x v="39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x v="39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x v="39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x v="39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x v="39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x v="39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x v="39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x v="39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x v="39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x v="39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x v="39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x v="39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x v="39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x v="39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x v="39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x v="39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x v="39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x v="39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x v="39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x v="39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x v="39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x v="39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x v="39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x v="39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x v="39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x v="39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x v="39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x v="39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x v="39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x v="39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x v="39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x v="39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x v="39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x v="39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x v="39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x v="39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x v="39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x v="39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x v="39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x v="39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x v="39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x v="39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x v="39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x v="39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x v="39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x v="39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x v="39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x v="39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x v="39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x v="39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x v="39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x v="39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x v="39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x v="40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x v="40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x v="40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x v="40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x v="40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x v="40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x v="40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x v="40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x v="40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x v="40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x v="40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x v="40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x v="40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x v="40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x v="40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x v="40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x v="40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x v="40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x v="40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x v="40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x v="40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x v="40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x v="40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x v="40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x v="40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x v="40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x v="40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x v="40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x v="40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x v="40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x v="40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x v="40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x v="40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x v="40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x v="40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x v="40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x v="40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x v="40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x v="40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x v="40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x v="40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x v="40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x v="40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x v="40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x v="40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x v="40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x v="40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x v="40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x v="40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x v="40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x v="40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x v="40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x v="40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x v="40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x v="40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x v="40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x v="40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x v="40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x v="40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x v="40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x v="40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x v="40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x v="40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x v="40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x v="40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x v="40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x v="40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x v="40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x v="40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x v="40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x v="40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x v="40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x v="40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x v="40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x v="40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x v="40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x v="40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x v="40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x v="40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x v="40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x v="40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x v="40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x v="40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x v="40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x v="40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x v="40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x v="40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x v="40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x v="40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x v="40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x v="40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x v="40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x v="40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x v="40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x v="40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x v="40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x v="40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x v="40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x v="40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x v="40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x v="40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x v="40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x v="40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x v="40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x v="40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x v="40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x v="40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x v="40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x v="40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x v="40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x v="40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x v="40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x v="40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x v="40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x v="40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x v="40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x v="40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x v="40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x v="40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x v="40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x v="40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x v="40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x v="40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x v="40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x v="40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x v="40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x v="40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x v="40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x v="40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x v="40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x v="40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x v="40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x v="40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x v="40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x v="40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x v="40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x v="40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x v="40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x v="40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x v="40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x v="40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x v="40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x v="40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x v="40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x v="40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x v="40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x v="40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x v="40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x v="40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x v="40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x v="40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x v="40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x v="40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x v="40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x v="40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x v="40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x v="40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x v="40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x v="40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x v="40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x v="40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x v="40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x v="40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x v="40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x v="40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x v="40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x v="40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x v="40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x v="40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x v="40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x v="40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x v="40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x v="40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x v="40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x v="40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x v="40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x v="40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x v="40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x v="40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x v="40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x v="40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x v="40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x v="40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x v="40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x v="40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x v="40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x v="40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x v="40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x v="40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x v="40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x v="40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x v="40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x v="40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x v="40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x v="40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x v="40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x v="40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x v="40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x v="40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x v="40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x v="40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x v="40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x v="40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x v="40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x v="40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x v="40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x v="40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x v="40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x v="40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x v="40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x v="40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x v="40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x v="40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x v="40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x v="40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x v="40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x v="40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x v="40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x v="40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x v="40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x v="40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x v="40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x v="40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x v="40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x v="40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x v="40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x v="40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x v="40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x v="40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x v="40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x v="40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x v="40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x v="40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x v="40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x v="40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x v="40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x v="40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x v="40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x v="40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x v="40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x v="40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x v="40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x v="40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x v="40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x v="40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x v="40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x v="40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x v="40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x v="40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x v="40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x v="40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x v="40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x v="40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x v="40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x v="40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x v="40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x v="40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x v="40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x v="40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x v="40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x v="40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x v="40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x v="40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x v="40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x v="40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x v="40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x v="40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x v="40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x v="40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x v="40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x v="40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x v="40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x v="40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x v="40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x v="40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x v="40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x v="40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x v="40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x v="40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x v="40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x v="40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x v="40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x v="40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x v="40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x v="40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x v="40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x v="40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x v="40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x v="40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x v="40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x v="40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x v="40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x v="40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x v="40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x v="40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x v="40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x v="40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x v="40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x v="40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x v="40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x v="40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x v="40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x v="40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x v="40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x v="40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x v="40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x v="40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x v="40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x v="40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x v="40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x v="40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x v="40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x v="40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x v="40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x v="40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x v="40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x v="40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x v="40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x v="40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x v="40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x v="40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x v="40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x v="40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x v="40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x v="40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x v="40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x v="40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x v="40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x v="40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x v="40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x v="40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x v="40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x v="40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x v="40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x v="40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x v="40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x v="40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x v="40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x v="40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x v="40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x v="40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x v="40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x v="40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x v="40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x v="40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x v="40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x v="40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x v="40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x v="40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x v="40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x v="40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x v="40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x v="40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x v="40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x v="40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x v="40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x v="40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x v="40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x v="40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x v="40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x v="40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x v="40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x v="40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x v="40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x v="40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x v="40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x v="40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x v="40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x v="40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x v="40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x v="40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x v="40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x v="40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x v="40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x v="40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x v="40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x v="40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x v="40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x v="40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x v="40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x v="40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x v="40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x v="40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x v="40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x v="40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x v="40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x v="40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x v="40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x v="40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x v="40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x v="40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x v="40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x v="40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x v="40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x v="40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x v="40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x v="40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x v="40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x v="40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x v="40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x v="40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x v="40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x v="40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x v="40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x v="40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x v="40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x v="40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x v="40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x v="40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x v="40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x v="40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x v="40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x v="40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x v="40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x v="40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x v="40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x v="41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x v="41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x v="41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x v="41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x v="41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x v="41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x v="41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x v="41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x v="41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x v="41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x v="41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x v="41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x v="41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x v="41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x v="41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x v="41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x v="41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x v="41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x v="41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x v="41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x v="41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x v="41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x v="41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x v="41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x v="41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x v="41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x v="41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x v="41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x v="41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x v="41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x v="41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x v="41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x v="41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x v="41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x v="41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x v="41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x v="41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x v="41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x v="41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x v="41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x v="41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x v="41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x v="41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x v="41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x v="41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x v="41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x v="41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x v="41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x v="41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x v="41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x v="41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x v="41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x v="41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x v="41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x v="41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x v="41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x v="41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x v="41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x v="41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x v="41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x v="41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x v="41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x v="41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x v="41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x v="41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x v="41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x v="41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x v="41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x v="41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x v="41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x v="41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x v="41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x v="41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x v="41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x v="41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x v="41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x v="41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x v="41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x v="41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x v="41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x v="41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x v="41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x v="41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x v="41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x v="41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x v="41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x v="41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x v="41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x v="41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x v="41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x v="41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x v="41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x v="41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x v="41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x v="41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x v="41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x v="41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x v="41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x v="41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x v="41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x v="41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x v="41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x v="41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x v="41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x v="41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x v="41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x v="41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x v="41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x v="41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x v="41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x v="41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x v="41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x v="41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x v="41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x v="41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x v="41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x v="41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x v="41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x v="41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x v="41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x v="41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x v="41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x v="41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x v="41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x v="41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x v="41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x v="41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x v="41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x v="41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x v="41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x v="41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x v="41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x v="41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x v="41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x v="41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x v="41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x v="41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x v="41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x v="41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x v="41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x v="41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x v="41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x v="41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x v="41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x v="41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x v="41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x v="41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x v="41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x v="41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x v="41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x v="41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x v="41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x v="41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x v="41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x v="41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x v="41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x v="41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x v="41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x v="41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x v="41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x v="41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x v="41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x v="41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x v="41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x v="41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x v="41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x v="41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x v="41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x v="41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x v="41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x v="41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x v="41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x v="41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x v="41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x v="41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x v="41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x v="41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x v="41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x v="41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x v="41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x v="41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x v="41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x v="41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x v="41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x v="41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x v="41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x v="41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x v="41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x v="41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x v="41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x v="41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x v="41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x v="41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x v="41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x v="41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x v="41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x v="41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x v="41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x v="41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x v="41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x v="41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x v="41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x v="41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x v="41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x v="41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x v="41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x v="41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x v="41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x v="41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x v="41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x v="41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x v="41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x v="41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x v="41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x v="41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x v="41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x v="41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x v="41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x v="41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x v="41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x v="41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x v="41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x v="41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x v="41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x v="41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x v="41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x v="41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x v="41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x v="41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x v="41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x v="41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x v="41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x v="41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x v="41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x v="41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x v="41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x v="41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x v="41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x v="41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x v="41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x v="41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x v="41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x v="41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x v="41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x v="41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x v="41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x v="41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x v="41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x v="41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x v="41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x v="41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x v="41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x v="41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x v="41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x v="41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x v="41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x v="41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x v="41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x v="41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x v="41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x v="41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x v="41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x v="41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x v="41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x v="41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x v="41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x v="41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x v="41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x v="41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x v="41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x v="41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x v="41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x v="41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x v="41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x v="41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x v="41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x v="41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x v="41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x v="41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x v="41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x v="41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x v="41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x v="41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x v="41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x v="41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x v="41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x v="41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x v="41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x v="41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x v="41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x v="41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x v="41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x v="41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x v="41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x v="41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x v="41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x v="41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x v="41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x v="41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x v="41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x v="41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x v="41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x v="41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x v="41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x v="41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x v="41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x v="41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x v="41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x v="41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x v="41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x v="41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x v="41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x v="41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x v="41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x v="41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x v="41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x v="41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x v="41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x v="41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x v="41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x v="41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x v="41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x v="41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x v="41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x v="41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x v="41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x v="41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x v="41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x v="41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x v="41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x v="41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x v="41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x v="41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x v="41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x v="41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x v="41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x v="41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x v="41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x v="41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x v="41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x v="41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x v="41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x v="41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x v="41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x v="41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x v="41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x v="41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x v="41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x v="41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x v="41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x v="41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x v="41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x v="41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x v="41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x v="41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x v="41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x v="41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x v="41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x v="41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x v="41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x v="41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x v="41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x v="41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x v="41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x v="41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x v="41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x v="41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x v="41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x v="41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x v="41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x v="41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x v="41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x v="41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x v="41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x v="41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x v="41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x v="41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x v="41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x v="41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x v="41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x v="41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x v="41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x v="41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x v="41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x v="41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x v="41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x v="41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x v="41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x v="41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x v="41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x v="41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x v="41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x v="41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x v="41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x v="41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x v="41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x v="41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x v="41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x v="41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x v="41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x v="41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x v="41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x v="41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x v="41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x v="41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x v="41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x v="41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x v="41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x v="41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x v="41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x v="41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x v="41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x v="41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x v="41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x v="41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x v="41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x v="42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x v="42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x v="42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x v="42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x v="42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x v="42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x v="42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x v="42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x v="42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x v="42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x v="42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x v="42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x v="42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x v="42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x v="42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x v="42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x v="42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x v="42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x v="42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x v="42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x v="42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x v="42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x v="42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x v="42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x v="42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x v="42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x v="42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x v="42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x v="42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x v="42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x v="42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x v="42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x v="42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x v="42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x v="42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x v="42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x v="42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x v="42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x v="42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x v="42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x v="42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x v="42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x v="42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x v="42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x v="42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x v="42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x v="42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x v="42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x v="42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x v="42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x v="42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x v="42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x v="42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x v="42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x v="42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x v="42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x v="42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x v="42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x v="42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x v="42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x v="42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x v="42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x v="42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x v="42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x v="42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x v="42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x v="42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x v="42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x v="42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x v="42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x v="42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x v="42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x v="4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x v="4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x v="4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x v="4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x v="4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x v="4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x v="4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x v="4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x v="42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x v="4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x v="4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x v="4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x v="42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x v="4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x v="4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x v="4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x v="4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x v="42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x v="42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x v="42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x v="42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x v="4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x v="4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x v="4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x v="4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x v="4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x v="4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x v="4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x v="42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x v="4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x v="4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x v="4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x v="4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x v="4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x v="4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x v="4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x v="4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x v="42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x v="4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x v="4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x v="4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x v="4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x v="4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x v="4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x v="4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x v="4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x v="42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x v="42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x v="42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x v="42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x v="42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x v="42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x v="42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x v="42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x v="42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x v="4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x v="4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x v="4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x v="4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x v="4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x v="4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x v="42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x v="4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x v="4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x v="4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x v="4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x v="4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x v="4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x v="4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x v="4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x v="42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x v="4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x v="4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x v="4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x v="4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x v="4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x v="4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x v="4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x v="4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x v="42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x v="42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x v="42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x v="42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x v="42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x v="42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x v="42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x v="42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x v="42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x v="4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x v="4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x v="4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x v="4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x v="4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x v="4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x v="42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x v="4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x v="4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x v="4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x v="4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x v="4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x v="4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x v="4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x v="4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x v="42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x v="4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x v="4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x v="4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x v="4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x v="4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x v="4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x v="4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x v="4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x v="42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x v="42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x v="42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x v="42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x v="42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x v="42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x v="42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x v="42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x v="42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x v="4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x v="4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x v="4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x v="4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x v="4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x v="4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x v="42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x v="4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x v="4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x v="4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x v="4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x v="4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x v="4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x v="4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x v="4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x v="42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x v="4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x v="4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x v="4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x v="4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x v="4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x v="4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x v="4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x v="4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x v="42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x v="42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x v="42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x v="42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x v="42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x v="42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x v="42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x v="42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x v="42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x v="4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x v="4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x v="4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x v="4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x v="4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x v="4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x v="42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x v="4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x v="4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x v="4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x v="4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x v="4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x v="4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x v="4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x v="42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x v="4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x v="4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x v="4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x v="4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x v="4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x v="4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x v="4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x v="4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x v="42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x v="42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x v="42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x v="42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x v="42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x v="42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x v="42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x v="42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x v="42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x v="4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x v="4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x v="4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x v="4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x v="4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x v="4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x v="42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x v="4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x v="4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x v="4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x v="4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x v="4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x v="4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x v="4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x v="4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x v="42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x v="4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x v="4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x v="4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x v="4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x v="4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x v="4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x v="4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x v="4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x v="4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x v="42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x v="42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x v="42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x v="42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x v="42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x v="42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x v="42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x v="42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x v="42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x v="4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x v="4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x v="4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x v="4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x v="4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x v="4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x v="4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x v="42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x v="4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x v="4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x v="4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x v="4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x v="4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x v="4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x v="42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x v="42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x v="42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x v="42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x v="42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x v="42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x v="42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x v="4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x v="4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x v="4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x v="4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x v="4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x v="4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x v="4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x v="4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x v="4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x v="4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x v="4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x v="4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x v="42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x v="4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x v="4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x v="4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x v="4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x v="4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x v="4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x v="4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x v="42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x v="42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x v="42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x v="42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x v="42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x v="42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x v="42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x v="4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x v="42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x v="42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x v="42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x v="42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x v="42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x v="42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x v="42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x v="42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x v="42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x v="4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x v="4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x v="4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x v="42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x v="42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x v="42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x v="42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x v="42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x v="42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x v="4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x v="42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x v="42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x v="42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x v="42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x v="42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x v="42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x v="42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x v="4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x v="4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x v="42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x v="42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x v="42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x v="42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x v="42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x v="42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x v="42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x v="42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x v="42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x v="4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x v="4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x v="42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x v="42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x v="42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x v="42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x v="42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x v="42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x v="42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x v="42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x v="42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x v="4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x v="4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x v="42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x v="42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x v="42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x v="42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x v="42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x v="42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x v="42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x v="42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x v="42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x v="4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x v="42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x v="42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x v="42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x v="42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x v="42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x v="42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x v="42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x v="42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x v="42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x v="42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x v="42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x v="42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x v="42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x v="42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x v="42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x v="43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x v="43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x v="43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x v="43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x v="43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x v="43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x v="43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x v="43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x v="43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x v="43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x v="43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x v="43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x v="43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x v="43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x v="43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x v="43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x v="43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x v="43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x v="43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x v="43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x v="43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x v="43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x v="43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x v="43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x v="43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x v="43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x v="43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x v="43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x v="43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x v="43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x v="43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x v="43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x v="43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x v="43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x v="43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x v="43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x v="43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x v="43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x v="43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x v="43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x v="43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x v="43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x v="43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x v="43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x v="43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x v="43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x v="43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x v="43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x v="43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x v="43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x v="43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x v="43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x v="43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x v="43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x v="43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x v="43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x v="43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x v="43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x v="43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x v="43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x v="43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x v="43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x v="43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x v="43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x v="43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x v="43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x v="43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x v="43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x v="43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x v="43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x v="43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x v="43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x v="43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x v="43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x v="43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x v="43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x v="43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x v="43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x v="43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x v="43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x v="43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x v="43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x v="43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x v="43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x v="43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x v="43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x v="43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x v="43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x v="43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x v="43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x v="43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x v="43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x v="43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x v="43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x v="43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x v="43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x v="43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x v="43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x v="43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x v="43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x v="43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x v="43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x v="43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x v="43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x v="43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x v="43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x v="43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x v="43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x v="43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x v="43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x v="43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x v="43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x v="43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x v="43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x v="43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x v="43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x v="43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x v="43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x v="43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x v="43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x v="43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x v="43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x v="43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x v="43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x v="43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x v="43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x v="43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x v="43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x v="43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x v="43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x v="43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x v="43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x v="43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x v="43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x v="43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x v="43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x v="43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x v="43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x v="43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x v="43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x v="43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x v="43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x v="43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x v="43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x v="43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x v="43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x v="43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x v="43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x v="44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x v="44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x v="44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x v="44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x v="44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x v="44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x v="44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x v="44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x v="44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x v="44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x v="44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x v="44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x v="44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x v="44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x v="44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x v="44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x v="44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x v="44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x v="44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x v="44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x v="44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x v="44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x v="44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x v="44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x v="44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x v="44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x v="44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x v="44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x v="44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x v="44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x v="44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x v="44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x v="44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x v="44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x v="44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x v="44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x v="44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x v="44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x v="44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x v="44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x v="44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x v="44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x v="44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x v="44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x v="44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x v="44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x v="44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x v="44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x v="44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x v="44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x v="44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x v="44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x v="44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x v="44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x v="44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x v="44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x v="44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x v="44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x v="44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x v="44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x v="44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x v="44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x v="44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x v="44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x v="44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x v="44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x v="44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x v="44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x v="44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x v="44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x v="44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x v="44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x v="44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x v="44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x v="44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x v="44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x v="44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x v="44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x v="44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x v="44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x v="44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x v="44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x v="44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x v="44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x v="44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x v="44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x v="44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x v="44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x v="44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x v="44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x v="44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x v="44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x v="44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x v="44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x v="44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x v="44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x v="44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x v="44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x v="44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x v="44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x v="44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x v="44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x v="44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x v="44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x v="44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x v="44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x v="44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x v="44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x v="44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x v="44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x v="44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x v="44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x v="44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x v="44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x v="44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x v="44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x v="44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x v="44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x v="44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x v="44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x v="44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x v="44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x v="44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x v="44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x v="44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x v="44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x v="44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x v="44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x v="44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x v="44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x v="44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x v="44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x v="44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x v="44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x v="44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x v="44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x v="44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x v="44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x v="44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x v="44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x v="44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x v="44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x v="44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x v="44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x v="44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x v="44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x v="44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x v="44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x v="44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x v="44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x v="44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x v="44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x v="44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x v="44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x v="44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x v="44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x v="44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x v="44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x v="44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x v="44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x v="44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x v="44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x v="44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x v="44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x v="44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x v="44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x v="44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x v="44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x v="44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x v="44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x v="44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x v="44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x v="44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x v="44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x v="44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x v="44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x v="44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x v="44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x v="44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x v="44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x v="44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x v="44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x v="44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x v="44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x v="44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x v="44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x v="44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x v="44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x v="44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x v="44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x v="44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x v="44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x v="44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x v="44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x v="44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x v="44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x v="44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x v="44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x v="44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x v="44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x v="44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x v="44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x v="44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x v="44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x v="44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x v="44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x v="44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x v="44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x v="44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x v="44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x v="44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x v="44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x v="44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x v="44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x v="44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x v="44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x v="44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x v="44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x v="44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x v="44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x v="44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x v="44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x v="44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x v="44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x v="44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x v="44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x v="44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x v="44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x v="44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x v="44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x v="44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x v="44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x v="44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x v="44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x v="44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x v="44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x v="44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x v="44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x v="44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x v="44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x v="44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x v="44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x v="44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x v="44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x v="44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x v="44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x v="44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x v="44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x v="44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x v="44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x v="44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x v="44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x v="44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x v="44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x v="44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x v="44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x v="44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x v="44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x v="44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x v="44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x v="44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x v="44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x v="44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x v="44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x v="44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x v="44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x v="44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x v="44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x v="45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x v="45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x v="45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x v="45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x v="45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x v="45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x v="45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x v="45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x v="45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x v="45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x v="45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x v="45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x v="45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x v="45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x v="45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x v="45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x v="45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x v="45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x v="45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x v="45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x v="45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x v="45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x v="45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x v="45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x v="45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x v="45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x v="45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x v="45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x v="45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x v="45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x v="45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x v="45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x v="45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x v="45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x v="45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x v="45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x v="45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x v="45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x v="45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x v="45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x v="45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x v="45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x v="45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x v="45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x v="45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x v="45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x v="45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x v="45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x v="45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x v="45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x v="45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x v="45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x v="45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x v="45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x v="45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x v="45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x v="45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x v="45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x v="45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x v="45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x v="45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x v="45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x v="45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x v="45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x v="45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x v="45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x v="45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x v="45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x v="45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x v="45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x v="45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x v="45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x v="45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x v="45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x v="45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x v="45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x v="45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x v="45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x v="45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x v="45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x v="45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x v="45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x v="45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x v="45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x v="45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x v="45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x v="45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x v="45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x v="45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x v="45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x v="45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x v="45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x v="45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x v="45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x v="45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x v="45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x v="45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x v="45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x v="45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x v="45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x v="45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x v="45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x v="45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x v="45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x v="45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x v="45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x v="45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x v="45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x v="45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x v="45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x v="45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x v="45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x v="45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x v="45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x v="45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x v="45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x v="45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x v="45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x v="45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x v="45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x v="45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x v="45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x v="45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x v="45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x v="45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x v="45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x v="45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x v="45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x v="45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x v="45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x v="45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x v="45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x v="45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x v="45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x v="45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x v="45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x v="45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x v="45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x v="45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x v="45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x v="45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x v="45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x v="45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x v="45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x v="45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x v="45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x v="45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x v="45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x v="45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x v="45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x v="45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x v="45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x v="45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x v="45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x v="45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x v="45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x v="45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x v="45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x v="45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x v="45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x v="45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x v="45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x v="45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x v="45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x v="45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x v="45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x v="45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x v="45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x v="45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x v="45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x v="45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x v="45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x v="45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x v="45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x v="46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x v="46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x v="46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x v="46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x v="46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x v="46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x v="46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x v="46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x v="46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x v="46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x v="46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x v="46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x v="46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x v="46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x v="46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x v="46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x v="46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x v="47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x v="47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x v="47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x v="47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x v="47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x v="47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x v="47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x v="47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x v="47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x v="47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x v="47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x v="47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x v="47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x v="47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x v="48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x v="48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x v="48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x v="48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x v="48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x v="48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x v="48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x v="48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x v="48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x v="48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x v="48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x v="48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x v="48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x v="48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x v="48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x v="48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x v="49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x v="49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x v="49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x v="49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x v="49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x v="49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x v="49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x v="49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x v="49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x v="49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x v="49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x v="49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x v="49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x v="50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x v="50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x v="50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x v="50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x v="50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x v="50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x v="50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x v="50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x v="50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x v="50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x v="50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x v="50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x v="50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x v="50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x v="50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x v="50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x v="50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x v="50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x v="50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x v="50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x v="50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x v="50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x v="50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x v="50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x v="50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x v="50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x v="50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x v="50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x v="50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x v="50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x v="50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x v="50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x v="50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x v="50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x v="50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x v="50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x v="50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x v="50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x v="50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x v="50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x v="50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x v="50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x v="50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x v="50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x v="50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x v="50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x v="50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x v="50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x v="50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x v="50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x v="50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x v="50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x v="50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x v="50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x v="50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x v="50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x v="50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x v="50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x v="50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x v="50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x v="50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x v="50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x v="50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x v="50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x v="50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x v="50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x v="50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x v="50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x v="50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x v="50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x v="50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x v="50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x v="50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x v="50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x v="50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x v="50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x v="50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x v="50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x v="50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x v="50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x v="50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x v="50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x v="50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x v="50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x v="50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x v="50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x v="50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x v="50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x v="50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x v="50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x v="50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x v="50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x v="50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x v="50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x v="50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x v="50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x v="50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x v="50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x v="50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x v="50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x v="50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x v="50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x v="50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x v="50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x v="50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x v="50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x v="50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x v="50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x v="50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x v="50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x v="50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x v="50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x v="50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x v="50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x v="50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x v="50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x v="50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x v="50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x v="50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x v="50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x v="50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x v="50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x v="50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x v="50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x v="50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x v="50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x v="50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x v="50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x v="50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x v="50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x v="50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x v="50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x v="50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x v="50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x v="50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x v="50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x v="50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x v="50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x v="50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x v="50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x v="50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x v="50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x v="50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x v="50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x v="50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x v="50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x v="50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x v="50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x v="50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x v="50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x v="50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x v="50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x v="50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x v="50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x v="50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x v="50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x v="50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x v="50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x v="50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x v="50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x v="50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x v="50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x v="50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x v="50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x v="50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x v="50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x v="50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x v="50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x v="50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x v="50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x v="50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x v="50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x v="50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x v="50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x v="50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x v="50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x v="50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x v="50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x v="50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x v="50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x v="50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x v="50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x v="50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x v="50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x v="50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x v="50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x v="50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x v="50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x v="50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x v="50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x v="50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x v="50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x v="50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x v="50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x v="50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x v="50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x v="50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x v="50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x v="50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x v="50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x v="50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x v="50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x v="50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x v="50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x v="50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x v="50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x v="50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x v="50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x v="50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x v="50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x v="50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x v="50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x v="50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x v="50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x v="50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x v="50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x v="50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x v="50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x v="50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x v="50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x v="50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x v="50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x v="50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x v="50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x v="50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x v="50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x v="50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x v="50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x v="50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x v="50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x v="50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x v="50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x v="50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x v="50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x v="50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x v="50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x v="50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x v="50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x v="50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x v="50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x v="50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x v="50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x v="50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x v="50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x v="50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x v="50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x v="50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x v="50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x v="50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x v="50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x v="50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x v="50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x v="50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x v="50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x v="50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x v="50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x v="50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x v="50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x v="50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x v="50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x v="50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x v="50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x v="50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x v="50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x v="50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x v="50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x v="50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x v="50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x v="50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x v="50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x v="50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x v="50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x v="50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x v="50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x v="50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x v="50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x v="50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x v="50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x v="50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x v="50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x v="50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x v="50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x v="50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x v="50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x v="50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x v="50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x v="50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x v="50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x v="50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x v="50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x v="50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x v="50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x v="50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x v="50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x v="50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x v="50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x v="50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x v="50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x v="50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x v="50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x v="50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x v="50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x v="50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x v="50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x v="50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x v="50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x v="50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x v="50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x v="50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x v="50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x v="50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x v="50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x v="50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x v="50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x v="50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x v="50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x v="50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x v="50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x v="50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x v="50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x v="50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x v="50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x v="50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x v="50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x v="50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x v="50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x v="50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x v="50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x v="50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x v="50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x v="50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x v="50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x v="50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x v="50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x v="50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x v="50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x v="50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x v="50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x v="50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x v="50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x v="50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x v="50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x v="50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x v="50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x v="50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x v="50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x v="50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x v="50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x v="50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x v="50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x v="50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x v="50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x v="50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x v="50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x v="50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x v="50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x v="50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x v="50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x v="50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x v="50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x v="50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x v="50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x v="50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x v="50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x v="50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x v="50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x v="50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x v="50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x v="50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x v="50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x v="50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x v="50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x v="50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x v="50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x v="50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x v="50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x v="50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x v="50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x v="50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x v="50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x v="50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x v="50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x v="50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x v="50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x v="50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x v="50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x v="50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x v="50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x v="50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x v="50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x v="50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x v="50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x v="50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x v="50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x v="50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x v="50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x v="50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x v="50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x v="50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x v="50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x v="50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x v="50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x v="50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x v="50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x v="50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x v="50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x v="50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x v="50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x v="50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x v="50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x v="50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x v="50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x v="50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x v="50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x v="50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x v="50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x v="51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x v="51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x v="51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x v="51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x v="51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x v="51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x v="51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x v="51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x v="51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x v="51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x v="51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x v="51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x v="51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x v="51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x v="51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x v="51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x v="51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x v="51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x v="51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x v="51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x v="51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x v="51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x v="51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x v="51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x v="51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x v="51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x v="51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x v="51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x v="51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x v="51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x v="51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x v="51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x v="51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x v="51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x v="51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x v="51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x v="51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x v="51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x v="51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x v="51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x v="51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x v="51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x v="51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x v="51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x v="51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x v="51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x v="51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x v="51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x v="51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x v="51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x v="51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x v="51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x v="51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x v="51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x v="51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x v="51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x v="51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x v="51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x v="51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x v="51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x v="51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x v="51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x v="51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x v="51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x v="51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x v="51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x v="51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x v="51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x v="51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x v="51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x v="51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x v="51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x v="51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x v="51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x v="51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x v="51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x v="51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x v="51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x v="51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x v="51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x v="51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x v="51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x v="51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x v="51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x v="51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x v="51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x v="51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x v="51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x v="51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x v="51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x v="51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x v="51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x v="51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x v="51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x v="51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x v="51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x v="51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x v="51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x v="51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x v="51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x v="51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x v="51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x v="51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x v="51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x v="51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x v="51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x v="51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x v="51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x v="51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x v="51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x v="51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x v="51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x v="51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x v="51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x v="51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x v="51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x v="51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x v="51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x v="51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x v="51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x v="51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x v="51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x v="51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x v="51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x v="51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x v="51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x v="51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x v="51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x v="51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x v="51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x v="51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x v="51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x v="51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x v="51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x v="51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x v="51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x v="51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x v="51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x v="51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x v="51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x v="51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x v="51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x v="51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x v="51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x v="51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x v="51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x v="51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x v="51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x v="51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x v="51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x v="51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x v="51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x v="51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x v="51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x v="51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x v="51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x v="51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x v="51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x v="51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x v="51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x v="51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x v="51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x v="51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x v="51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x v="51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x v="51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x v="51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x v="51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x v="51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x v="51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x v="51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x v="51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x v="51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x v="51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x v="51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x v="51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x v="51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x v="51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x v="51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x v="51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x v="51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x v="51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x v="51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x v="51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x v="51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x v="51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x v="51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x v="51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x v="51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x v="51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x v="51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x v="51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x v="51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x v="51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x v="51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x v="51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x v="51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x v="51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x v="51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x v="51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x v="51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x v="51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x v="51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x v="51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x v="51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x v="51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x v="51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x v="51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x v="51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x v="51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x v="51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x v="51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x v="51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x v="51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x v="51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x v="51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x v="51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x v="51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x v="51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x v="51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x v="51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x v="51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x v="51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x v="51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x v="51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x v="51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x v="51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x v="51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x v="51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x v="51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x v="51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x v="51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x v="51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x v="51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x v="51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x v="51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x v="51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x v="51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x v="51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x v="51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x v="51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x v="51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x v="51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x v="51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x v="51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x v="51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x v="51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x v="51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x v="51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x v="51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x v="51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x v="51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x v="51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x v="51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x v="51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x v="51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x v="51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x v="51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x v="51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x v="51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x v="51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x v="51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x v="51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x v="51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x v="51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x v="51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x v="51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x v="51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x v="51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x v="51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x v="51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x v="51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x v="51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x v="51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x v="51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x v="51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x v="51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x v="51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x v="51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x v="51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x v="51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x v="51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x v="51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x v="51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x v="51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x v="51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x v="51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x v="51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x v="51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x v="51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x v="51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x v="51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x v="51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x v="51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x v="51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x v="51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x v="51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x v="51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x v="51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x v="51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x v="51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x v="51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x v="51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x v="51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x v="51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x v="51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x v="51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x v="51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x v="51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x v="51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x v="51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x v="51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x v="51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x v="51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x v="51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x v="51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x v="51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x v="51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x v="51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x v="51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x v="51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x v="51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x v="51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x v="51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x v="51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x v="51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x v="51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x v="51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x v="51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x v="51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x v="51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x v="51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x v="51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x v="51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x v="51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x v="51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x v="51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x v="51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x v="51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x v="51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x v="51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x v="51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x v="51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x v="51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x v="51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x v="51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x v="51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x v="51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x v="51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x v="51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x v="51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x v="51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x v="51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x v="51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x v="51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x v="51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x v="51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x v="51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x v="51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x v="51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x v="51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x v="51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x v="51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x v="51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x v="51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x v="51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x v="51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x v="51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x v="51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x v="51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x v="51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x v="51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x v="51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x v="51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x v="51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x v="51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x v="51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x v="51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x v="51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x v="51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x v="51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x v="51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x v="51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x v="51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x v="51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x v="51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x v="51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x v="51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x v="51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x v="51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x v="51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x v="51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x v="51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x v="51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x v="51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x v="51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x v="51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x v="51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x v="51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x v="51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x v="51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x v="51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x v="51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x v="51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x v="51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x v="51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x v="51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x v="51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x v="51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x v="51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x v="51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x v="51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x v="51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x v="51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x v="51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x v="51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x v="52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x v="52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x v="52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x v="52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x v="52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x v="52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x v="52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x v="52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x v="52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x v="52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x v="52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x v="52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x v="52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x v="52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x v="52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x v="52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x v="52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x v="52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x v="52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x v="52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x v="52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x v="52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x v="52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x v="52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x v="52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x v="52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x v="52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x v="52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x v="52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x v="52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x v="52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x v="52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x v="52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x v="52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x v="52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x v="52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x v="52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x v="52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x v="52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x v="52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x v="52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x v="52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x v="52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x v="52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x v="52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x v="52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x v="52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x v="52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x v="52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x v="52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x v="52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x v="52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x v="52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x v="52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x v="52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x v="52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x v="52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x v="52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x v="52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x v="52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x v="52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x v="52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x v="52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x v="52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x v="52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x v="52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x v="52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x v="52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x v="52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x v="52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x v="52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x v="52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x v="53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x v="53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x v="53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x v="53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x v="53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x v="53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x v="53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x v="53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x v="53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x v="53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x v="53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x v="53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x v="53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x v="53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x v="53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x v="53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x v="53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x v="53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x v="53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x v="53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x v="53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x v="53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x v="53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x v="53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x v="53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x v="53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x v="53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x v="53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x v="53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x v="53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x v="53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x v="53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x v="53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x v="53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x v="53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x v="53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x v="53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x v="53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x v="53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x v="53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x v="53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x v="53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x v="53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x v="53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x v="53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x v="53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x v="53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x v="53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x v="53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x v="53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x v="53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x v="53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x v="53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x v="53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x v="53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x v="53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x v="53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x v="53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x v="53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x v="53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x v="53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x v="53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x v="53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x v="53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x v="53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x v="53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x v="53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x v="53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x v="53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x v="53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x v="53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x v="53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x v="53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x v="53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x v="53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x v="53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x v="53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x v="53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x v="53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x v="53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x v="53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x v="53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x v="53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x v="54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x v="54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x v="54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x v="54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x v="54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x v="54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x v="54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x v="54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x v="54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x v="54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x v="54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x v="54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x v="54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x v="54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x v="54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x v="54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x v="54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x v="54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x v="55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x v="55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x v="55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x v="55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x v="55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x v="55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x v="55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x v="55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x v="55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x v="56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x v="56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x v="56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x v="56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x v="56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x v="56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x v="56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x v="56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x v="56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x v="56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x v="56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x v="56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x v="56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x v="56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x v="56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x v="56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x v="56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x v="56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x v="56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x v="56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x v="56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x v="56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x v="56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x v="56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x v="56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x v="56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x v="56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x v="56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x v="56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x v="56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x v="56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x v="56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x v="56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x v="56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x v="56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x v="56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x v="56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x v="56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x v="56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x v="56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x v="56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x v="56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x v="56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x v="56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x v="56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x v="56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x v="56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x v="56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x v="56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x v="56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x v="56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x v="56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x v="56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x v="57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x v="57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x v="57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x v="57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x v="57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x v="57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x v="57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x v="57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x v="57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x v="57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x v="57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x v="57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x v="57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x v="57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x v="57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x v="57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x v="57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x v="57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x v="57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x v="58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x v="58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x v="58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x v="58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x v="58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x v="58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x v="58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x v="58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x v="58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x v="58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x v="58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x v="58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x v="58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x v="58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x v="58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x v="58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x v="58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x v="58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x v="58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x v="58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x v="58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x v="58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x v="59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x v="59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x v="59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x v="59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x v="59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x v="59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x v="59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x v="59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x v="59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x v="59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x v="59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x v="59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x v="59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x v="59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x v="59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x v="60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x v="60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x v="60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x v="60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x v="60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x v="60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x v="60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x v="60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x v="60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x v="60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x v="60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x v="60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x v="60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x v="60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x v="60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x v="61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x v="61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x v="61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x v="61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x v="61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x v="61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x v="61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x v="61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x v="61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x v="61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x v="61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x v="61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x v="61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x v="61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x v="61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x v="61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x v="61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x v="61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x v="61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x v="61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x v="62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x v="62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x v="62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x v="62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x v="62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x v="62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x v="62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x v="62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x v="62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x v="62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x v="62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x v="62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x v="62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x v="62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x v="62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x v="62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x v="62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x v="62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x v="63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x v="63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x v="63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x v="63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x v="63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x v="63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x v="63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x v="63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x v="63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x v="63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x v="63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x v="63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x v="63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x v="63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x v="6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x v="6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x v="6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x v="6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x v="6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x v="6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x v="6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x v="6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x v="6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x v="6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x v="6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x v="6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x v="6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x v="6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x v="65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x v="65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x v="65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x v="65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x v="65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x v="65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x v="65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x v="65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x v="65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x v="65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x v="6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x v="6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x v="6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x v="6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x v="6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x v="6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x v="6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x v="6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x v="6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x v="6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x v="6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x v="6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x v="6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x v="67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x v="67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x v="67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x v="67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x v="67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x v="67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x v="67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x v="67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x v="67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x v="67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x v="67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x v="67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x v="67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x v="68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x v="68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x v="68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x v="68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x v="68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x v="68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x v="68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x v="68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x v="68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x v="68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x v="68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x v="68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x v="68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x v="68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x v="68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x v="68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x v="68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x v="68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x v="68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x v="68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x v="68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x v="68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x v="69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x v="69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x v="69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x v="69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x v="69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x v="69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x v="69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x v="69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x v="69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x v="69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x v="69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x v="69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x v="69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x v="69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x v="69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x v="69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x v="69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x v="69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x v="69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x v="69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x v="69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x v="69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x v="69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x v="69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x v="69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x v="69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x v="69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x v="69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x v="69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x v="69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x v="69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x v="69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x v="69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x v="69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x v="69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x v="69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x v="69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x v="69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x v="69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x v="69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x v="69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x v="69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x v="69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x v="69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x v="69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x v="69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x v="69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x v="69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x v="69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x v="69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x v="70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x v="70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x v="70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x v="70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x v="70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x v="70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x v="70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x v="70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x v="70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x v="70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x v="70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x v="70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x v="70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x v="70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x v="70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x v="70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x v="70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x v="70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x v="71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x v="71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x v="71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x v="71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x v="71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x v="71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x v="71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x v="71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x v="71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x v="71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x v="71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x v="71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x v="71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x v="71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x v="71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x v="71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x v="71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x v="71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x v="71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x v="71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x v="71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x v="71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x v="71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x v="71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x v="71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x v="71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x v="71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x v="71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x v="71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x v="71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x v="71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x v="71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x v="71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x v="71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x v="71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x v="71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x v="71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x v="71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x v="71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x v="71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x v="71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x v="71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x v="71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x v="71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x v="71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x v="71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x v="71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x v="71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x v="71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x v="71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x v="71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x v="71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x v="71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x v="71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x v="71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x v="71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x v="71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x v="71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x v="71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x v="71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x v="71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x v="71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x v="71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x v="71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x v="71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x v="71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x v="71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x v="71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x v="71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x v="71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x v="71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x v="71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x v="71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x v="71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x v="71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x v="71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x v="71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x v="71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x v="71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x v="71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x v="71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x v="71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x v="71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x v="71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x v="71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x v="71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x v="71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x v="71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x v="71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x v="71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x v="71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x v="71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x v="71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x v="71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x v="71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x v="71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x v="71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x v="71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x v="71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x v="71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x v="71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x v="71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x v="71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x v="71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x v="71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x v="71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x v="71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x v="71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x v="71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x v="71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x v="71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x v="71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x v="71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x v="71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x v="71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x v="71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x v="71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x v="71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x v="71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x v="71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x v="71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x v="71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x v="71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x v="71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x v="71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x v="71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x v="71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x v="71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x v="71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x v="71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x v="71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x v="71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x v="71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x v="71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x v="71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x v="71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x v="71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x v="71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x v="71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x v="71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x v="71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x v="71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x v="71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x v="71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x v="71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x v="71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x v="71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x v="71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x v="71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x v="71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x v="71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x v="71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x v="71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x v="71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x v="71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x v="71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x v="71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x v="71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x v="71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x v="71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x v="71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x v="71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x v="71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x v="71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x v="71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x v="71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x v="71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x v="71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x v="71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x v="71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x v="71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x v="71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x v="71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x v="71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x v="71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x v="71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x v="71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x v="71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x v="71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x v="71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x v="71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x v="71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x v="71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x v="71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x v="71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x v="71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x v="71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x v="71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x v="71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x v="71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x v="71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x v="71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x v="71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x v="71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x v="71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x v="71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x v="71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x v="71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x v="71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x v="71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x v="71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x v="71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x v="71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x v="71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x v="71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x v="71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x v="71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x v="71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x v="71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x v="71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x v="71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x v="71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x v="71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x v="71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x v="71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x v="71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x v="71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x v="71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x v="71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x v="71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x v="71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x v="71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x v="71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x v="71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x v="71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x v="71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x v="71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x v="71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x v="71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x v="71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x v="71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x v="71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x v="71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x v="71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x v="71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x v="71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x v="71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x v="71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x v="71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x v="71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x v="71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x v="71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x v="71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x v="71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x v="71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x v="71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x v="71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x v="71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x v="71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x v="71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x v="71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x v="71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x v="71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x v="71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x v="71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x v="71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x v="71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x v="71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x v="71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x v="71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x v="71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x v="71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x v="71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x v="71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x v="71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x v="71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x v="71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x v="71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x v="71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x v="71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x v="71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x v="71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x v="71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x v="71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x v="71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x v="71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x v="71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x v="71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x v="71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x v="71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x v="71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x v="71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x v="71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x v="71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x v="71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x v="71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x v="71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x v="71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x v="71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x v="71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x v="71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x v="71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x v="71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x v="71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x v="71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x v="71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x v="71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x v="71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x v="71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x v="71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x v="71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x v="71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x v="71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x v="71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x v="71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x v="71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x v="71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x v="71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x v="71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x v="71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x v="71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x v="71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x v="71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x v="71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x v="71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x v="71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x v="71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x v="71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x v="71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x v="71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x v="71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x v="71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x v="71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x v="71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x v="71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x v="71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x v="71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x v="71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x v="71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x v="71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x v="71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x v="71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x v="71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x v="71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x v="71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x v="71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x v="71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x v="71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x v="71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x v="71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x v="71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x v="71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x v="71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x v="71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x v="71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x v="71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x v="71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x v="71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x v="71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x v="71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x v="71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x v="71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x v="71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x v="71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x v="71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x v="71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x v="71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x v="71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x v="71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x v="71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x v="71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x v="71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x v="71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x v="71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x v="71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x v="71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x v="71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x v="71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x v="71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x v="71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x v="71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x v="71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x v="71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x v="71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x v="71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x v="71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x v="71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x v="71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x v="71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x v="71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x v="71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x v="71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x v="71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x v="71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x v="71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x v="71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x v="71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x v="71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x v="71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x v="71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x v="71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x v="71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x v="71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x v="71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x v="71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x v="71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x v="71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x v="71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x v="71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x v="71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x v="71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x v="71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x v="71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x v="71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x v="71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x v="71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x v="71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x v="71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x v="71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x v="71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x v="71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x v="71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x v="71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x v="71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x v="71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x v="71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x v="7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x v="7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x v="7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x v="7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x v="7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x v="7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x v="7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x v="7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x v="7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x v="7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x v="7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x v="7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x v="7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x v="7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x v="7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x v="7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x v="7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x v="7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x v="7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x v="7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x v="7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x v="7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x v="7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x v="7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x v="7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x v="7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x v="7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x v="7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x v="7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x v="7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x v="7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x v="7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x v="7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x v="7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x v="7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x v="7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x v="7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x v="7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x v="7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x v="7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x v="7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x v="7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x v="7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x v="7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x v="7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x v="7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x v="7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x v="7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x v="7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x v="7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x v="7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x v="7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x v="7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x v="7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x v="7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x v="7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x v="7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x v="7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x v="7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x v="7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x v="7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x v="7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x v="7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x v="7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x v="7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x v="7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x v="7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x v="7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x v="7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x v="7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x v="7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x v="7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x v="7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x v="7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x v="7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x v="7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x v="7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x v="7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x v="7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x v="7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x v="7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x v="7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x v="7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x v="7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x v="7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x v="7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x v="7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x v="7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x v="7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x v="7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x v="7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x v="7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x v="7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x v="7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x v="7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x v="7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x v="7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x v="7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x v="7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x v="7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x v="7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x v="7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x v="7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x v="7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x v="7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x v="7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x v="7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x v="7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x v="7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x v="7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x v="7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x v="7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x v="7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x v="7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x v="7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x v="7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x v="7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x v="7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x v="7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x v="7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x v="7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x v="7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x v="7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x v="7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x v="7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x v="7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x v="7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x v="7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x v="7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x v="7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x v="7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x v="7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x v="7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x v="7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x v="7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x v="7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x v="7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x v="7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x v="7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x v="7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x v="7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x v="7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x v="7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x v="7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x v="7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x v="7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x v="7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x v="7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x v="7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x v="7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x v="7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x v="7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x v="7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x v="7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x v="7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x v="7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x v="7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x v="7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x v="7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x v="7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x v="7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x v="7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x v="7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x v="7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x v="7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x v="7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x v="7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x v="7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x v="7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x v="7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x v="7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x v="7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x v="7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x v="7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x v="7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x v="7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x v="7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x v="7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x v="7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x v="7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x v="7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x v="7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x v="7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x v="7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x v="7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x v="7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x v="7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x v="7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x v="7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x v="7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x v="7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x v="7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x v="7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x v="7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x v="7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x v="7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x v="7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x v="7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x v="7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x v="7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x v="7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x v="7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x v="7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x v="7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x v="7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x v="7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x v="7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x v="7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x v="7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x v="7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x v="7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x v="7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x v="7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x v="7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x v="7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x v="7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x v="7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x v="7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x v="7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x v="7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x v="7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x v="7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x v="7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x v="7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x v="7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x v="7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x v="7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x v="7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x v="7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x v="7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x v="7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x v="7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x v="7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x v="7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x v="7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x v="7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x v="7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x v="7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x v="7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x v="7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x v="7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x v="7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x v="7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x v="7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x v="7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x v="7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x v="7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x v="7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x v="7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x v="7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x v="7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x v="7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x v="7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x v="7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x v="7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x v="7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x v="7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x v="7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x v="7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x v="7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x v="7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x v="7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x v="7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x v="7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x v="7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x v="7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x v="7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x v="7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x v="7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x v="7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x v="7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x v="7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x v="7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x v="7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x v="7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x v="7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x v="7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x v="7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x v="7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x v="7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x v="7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x v="7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x v="7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x v="7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x v="7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x v="7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x v="7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x v="7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x v="7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x v="7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x v="7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x v="7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x v="7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x v="7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x v="7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x v="7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x v="7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x v="7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x v="7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x v="7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x v="7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x v="7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x v="7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x v="7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x v="7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x v="7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x v="7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x v="7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x v="7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x v="7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x v="7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x v="7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x v="7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x v="7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x v="7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x v="7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x v="7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x v="7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x v="7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x v="7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x v="7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x v="7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x v="7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x v="7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x v="7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x v="7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x v="7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x v="7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x v="7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x v="7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x v="7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x v="7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x v="7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x v="7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x v="7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x v="7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x v="7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x v="7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x v="7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x v="7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x v="7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x v="7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x v="7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x v="7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x v="7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x v="7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x v="7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x v="7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x v="7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x v="7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x v="7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x v="7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x v="7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x v="7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x v="7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x v="7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x v="7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x v="7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x v="7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x v="7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x v="7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x v="7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x v="7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x v="7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x v="7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x v="7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x v="7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x v="7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x v="7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x v="7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x v="7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x v="7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x v="7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x v="7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x v="7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x v="7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x v="7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x v="7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x v="7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x v="7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x v="7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x v="7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x v="7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x v="7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x v="7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x v="7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x v="7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x v="7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x v="7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x v="7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x v="7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x v="7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x v="7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x v="7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x v="7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x v="7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x v="7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x v="7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x v="7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x v="7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x v="7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x v="7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x v="7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x v="7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x v="7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x v="7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x v="7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x v="7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x v="7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x v="7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x v="7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x v="7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x v="7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x v="7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x v="7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x v="7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x v="0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x v="0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x v="0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x v="0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x v="0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x v="0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x v="0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x v="0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x v="0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x v="0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x v="0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x v="0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x v="0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x v="0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x v="0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x v="0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x v="0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x v="0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x v="0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x v="0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x v="0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x v="0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x v="0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x v="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x v="0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x v="0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x v="0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x v="0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x v="0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x v="0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x v="0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x v="0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x v="0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x v="0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x v="0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x v="0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x v="0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x v="0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x v="0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x v="0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x v="0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x v="0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x v="0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x v="0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x v="0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x v="0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x v="9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x v="9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x v="9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x v="9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x v="9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x v="9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x v="9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x v="9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x v="9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x v="9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x v="9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x v="9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x v="9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x v="9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x v="9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x v="9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x v="9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x v="9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x v="9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x v="9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x v="9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x v="9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x v="9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x v="9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x v="9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x v="9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x v="9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x v="17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x v="17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x v="17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x v="17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x v="17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x v="17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x v="17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x v="17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x v="17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x v="17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x v="17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x v="17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x v="17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x v="17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x v="17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x v="17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x v="17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x v="17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x v="17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x v="17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x v="17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x v="46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x v="46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x v="46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x v="46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x v="46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x v="46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x v="46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x v="46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x v="46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x v="46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x v="46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x v="46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x v="46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x v="46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x v="4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x v="46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x v="46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x v="46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x v="46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x v="46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x v="46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x v="46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x v="73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x v="73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x v="73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x v="73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x v="73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x v="73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x v="73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x v="73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x v="73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x v="73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x v="73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x v="73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x v="73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x v="73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x v="73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x v="73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x v="73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x v="73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x v="73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x v="73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x v="73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x v="73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x v="73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x v="73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x v="73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x v="73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x v="73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x v="73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x v="73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x v="73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x v="73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x v="73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x v="73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x v="73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x v="73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x v="73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x v="73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x v="73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x v="73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x v="73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x v="73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x v="73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x v="73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x v="73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x v="73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x v="73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x v="73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x v="73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x v="73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x v="73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x v="73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x v="73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x v="73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x v="73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x v="73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x v="73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x v="73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x v="73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x v="73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x v="73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x v="73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x v="73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x v="73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x v="73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x v="73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x v="73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x v="73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x v="73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x v="73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x v="73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x v="73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x v="73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x v="73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x v="73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x v="73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x v="73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x v="73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x v="73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x v="73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x v="73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x v="73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x v="73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x v="73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x v="73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x v="73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x v="73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x v="73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x v="73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x v="73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x v="73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x v="73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x v="73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x v="73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x v="73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x v="73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x v="73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x v="73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x v="73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x v="73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x v="73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x v="73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x v="73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x v="73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x v="73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x v="73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x v="73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x v="73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x v="73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x v="73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x v="73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x v="73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x v="73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x v="73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x v="73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x v="73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x v="73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x v="73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x v="73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x v="73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x v="73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x v="73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x v="73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x v="73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x v="73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x v="73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x v="73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x v="73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x v="73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x v="73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x v="73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x v="73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x v="73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x v="73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x v="73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x v="73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x v="73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x v="73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x v="73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x v="73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x v="73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x v="73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x v="73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x v="73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x v="73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x v="73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x v="73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x v="73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x v="73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x v="73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x v="73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x v="73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x v="73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x v="73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x v="73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x v="73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x v="73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x v="73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x v="73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x v="73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x v="73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x v="73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x v="73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x v="73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x v="73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x v="73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x v="73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x v="73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x v="73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x v="73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x v="73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x v="73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x v="73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x v="73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x v="73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x v="73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x v="73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x v="73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x v="73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x v="73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x v="73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x v="73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x v="73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x v="73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x v="73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x v="73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x v="73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x v="73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x v="73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x v="73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x v="73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x v="73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x v="73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x v="73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x v="73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x v="73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x v="73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x v="73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x v="73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x v="73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x v="73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x v="73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x v="73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x v="73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x v="73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x v="73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x v="73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x v="73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x v="73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x v="73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x v="73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x v="73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x v="73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x v="73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x v="73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x v="73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x v="73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x v="73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x v="73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x v="73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x v="73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x v="73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x v="73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x v="73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x v="73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x v="73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x v="73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x v="73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x v="73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x v="73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x v="73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x v="73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x v="73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x v="73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x v="73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x v="73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x v="73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x v="73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x v="73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x v="73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x v="73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x v="73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x v="73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x v="73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x v="73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x v="73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x v="73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x v="73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x v="73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x v="73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x v="73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x v="73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x v="73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x v="73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x v="73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x v="73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x v="73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x v="73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x v="73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x v="73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x v="73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x v="73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x v="73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x v="73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x v="73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x v="73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x v="73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x v="73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x v="73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x v="73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x v="73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x v="73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x v="73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x v="73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x v="73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x v="73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x v="73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x v="73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x v="73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x v="73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x v="73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x v="73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x v="73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x v="73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x v="73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x v="73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x v="73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x v="73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x v="73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x v="73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x v="73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x v="73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x v="73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x v="73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x v="73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x v="73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x v="73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x v="73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x v="73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x v="73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x v="73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x v="73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x v="73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x v="73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x v="73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x v="73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x v="73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x v="73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x v="73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x v="73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x v="73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x v="73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x v="73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x v="73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x v="73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x v="73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x v="73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x v="73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x v="73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x v="73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x v="73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x v="73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x v="73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x v="73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x v="73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x v="73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x v="73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x v="73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x v="73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x v="73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x v="73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x v="73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x v="73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x v="73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x v="73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x v="73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x v="73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x v="73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x v="73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x v="73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x v="73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x v="73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x v="73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x v="73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x v="73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x v="73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x v="73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x v="73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x v="73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x v="73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x v="73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x v="73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x v="73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x v="73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x v="73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x v="73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x v="73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x v="73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x v="73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x v="73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x v="73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x v="73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x v="73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x v="73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x v="73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x v="73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x v="73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x v="73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x v="73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x v="73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x v="73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x v="73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x v="73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x v="73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x v="73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x v="73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x v="73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x v="73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x v="73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x v="73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x v="73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x v="73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x v="73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x v="73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x v="73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x v="73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x v="73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x v="73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x v="73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x v="73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x v="73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x v="73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x v="73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x v="73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x v="73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x v="73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x v="73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x v="73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x v="73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x v="73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x v="73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x v="73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x v="73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x v="73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x v="73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x v="73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x v="73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x v="73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x v="73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x v="73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x v="73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x v="73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x v="73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x v="73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x v="73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x v="73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x v="73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x v="74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x v="74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x v="74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x v="74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x v="74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x v="74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x v="74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x v="74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x v="74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x v="74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x v="74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x v="74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x v="74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x v="74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x v="74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x v="74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x v="74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x v="74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x v="74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x v="74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x v="74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x v="74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x v="74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x v="74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x v="74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x v="74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x v="74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x v="74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x v="74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x v="74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x v="74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x v="74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x v="74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x v="74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x v="74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x v="74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x v="74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x v="74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x v="74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x v="74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x v="74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x v="74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x v="74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x v="74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x v="74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x v="74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x v="74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x v="74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x v="74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x v="74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x v="74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x v="74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x v="74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x v="74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x v="74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x v="74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x v="74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x v="74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x v="74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x v="74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x v="74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x v="74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x v="74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x v="74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x v="74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x v="74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x v="74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x v="74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x v="74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x v="74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x v="74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x v="74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x v="74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x v="74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x v="74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x v="74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x v="74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x v="74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x v="74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x v="74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x v="74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x v="74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x v="74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x v="74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x v="74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x v="74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x v="74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x v="74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x v="74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x v="74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x v="74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x v="74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x v="74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x v="74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x v="74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x v="74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x v="74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x v="74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x v="74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x v="74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x v="74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x v="74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x v="74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x v="74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x v="74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x v="74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x v="74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x v="74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x v="74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x v="74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x v="74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x v="74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x v="74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x v="74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x v="74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x v="74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x v="74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x v="74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x v="74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x v="74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x v="74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x v="74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x v="74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x v="74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x v="74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x v="74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x v="74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x v="74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x v="74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x v="74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x v="74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x v="74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x v="74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x v="74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x v="74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x v="74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x v="74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x v="74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x v="74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x v="74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x v="74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x v="74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x v="74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x v="74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x v="74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x v="74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x v="74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x v="74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x v="74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x v="74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x v="74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x v="74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x v="74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x v="74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x v="74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x v="74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x v="74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x v="74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x v="74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x v="74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x v="74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x v="74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x v="74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x v="74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x v="74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x v="74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x v="74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x v="74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x v="74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x v="74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x v="74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x v="74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x v="74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x v="74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x v="74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x v="74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x v="74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x v="74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x v="74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x v="74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x v="74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x v="74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x v="74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x v="74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x v="74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x v="74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x v="74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x v="74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x v="74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x v="74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x v="74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x v="74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x v="74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x v="74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x v="74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x v="74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x v="74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x v="74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x v="74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x v="74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x v="74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x v="74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x v="74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x v="74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x v="74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x v="74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x v="74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x v="74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x v="74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x v="74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x v="74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x v="74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x v="74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x v="74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x v="74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x v="74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x v="74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x v="74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x v="74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x v="74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x v="74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x v="74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x v="74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x v="74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x v="74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x v="74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x v="74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x v="74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x v="74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x v="74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x v="74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x v="74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x v="74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x v="74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x v="74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x v="74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x v="74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x v="74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x v="74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x v="74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x v="74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x v="74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x v="74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x v="74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x v="74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x v="74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x v="74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x v="74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x v="74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x v="74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x v="74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x v="74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x v="74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x v="74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x v="74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x v="74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x v="74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x v="74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x v="74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x v="74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x v="74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x v="74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x v="74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x v="74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x v="74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x v="74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x v="74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x v="74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x v="74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x v="74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x v="74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x v="74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x v="74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x v="74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x v="74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x v="74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x v="74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x v="74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x v="74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x v="74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x v="74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x v="74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x v="74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x v="74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x v="74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x v="74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x v="74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x v="74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x v="74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x v="74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x v="74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x v="74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x v="74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x v="74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x v="74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x v="74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x v="74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x v="74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x v="74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x v="74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x v="74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x v="74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x v="74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x v="74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x v="74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x v="74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x v="74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x v="74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x v="74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x v="74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x v="74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x v="74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x v="74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x v="74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x v="74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x v="74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x v="74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x v="74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x v="74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x v="74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x v="74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x v="74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x v="74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x v="74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x v="74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x v="74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x v="74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x v="74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x v="74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x v="74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x v="74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x v="74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x v="74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x v="74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x v="74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x v="74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x v="74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x v="74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x v="74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x v="74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x v="74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x v="74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x v="74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x v="74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x v="74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x v="74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x v="74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x v="74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x v="74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x v="74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x v="74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x v="74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x v="74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x v="74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x v="74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x v="74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x v="74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x v="74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x v="74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x v="74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x v="74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x v="74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x v="74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x v="74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x v="74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x v="74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x v="74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x v="74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x v="74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x v="74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x v="74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x v="74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x v="74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x v="74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x v="74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x v="74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x v="74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x v="74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x v="74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x v="74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x v="74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x v="74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x v="74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x v="74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x v="74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x v="74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x v="74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x v="74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x v="74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x v="74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x v="74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x v="74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x v="74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x v="74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x v="74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x v="74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x v="74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x v="74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x v="74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x v="74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x v="74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x v="74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x v="74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x v="74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x v="74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x v="74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x v="74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x v="74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x v="74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x v="74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x v="74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x v="74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x v="74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x v="74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x v="74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x v="74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x v="75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x v="75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x v="75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x v="75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x v="75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x v="75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x v="75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x v="75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x v="75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x v="75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x v="75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x v="75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x v="75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x v="75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x v="75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x v="75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x v="75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x v="75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x v="75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x v="75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x v="75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x v="75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x v="75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x v="75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x v="75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x v="75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x v="75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x v="75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x v="75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x v="75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x v="75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x v="75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x v="75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x v="75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x v="75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x v="75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x v="75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x v="75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x v="75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x v="75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x v="75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x v="75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x v="75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x v="75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x v="75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x v="75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x v="75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x v="75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x v="75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x v="75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x v="75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x v="75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x v="75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x v="75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x v="75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x v="75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x v="75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x v="75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x v="75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x v="75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x v="75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x v="75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x v="75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x v="75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x v="75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x v="75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x v="75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x v="75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x v="75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x v="75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x v="75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x v="75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x v="75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x v="75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x v="75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x v="75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x v="75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x v="75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x v="75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x v="75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x v="75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x v="75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x v="75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x v="75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x v="75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x v="75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x v="75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x v="75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x v="75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x v="75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x v="75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x v="75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x v="75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x v="75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x v="75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x v="75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x v="75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x v="75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x v="75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x v="75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x v="75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x v="75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x v="75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x v="75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x v="75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x v="75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x v="75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x v="75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x v="75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x v="75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x v="75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x v="75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x v="75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x v="75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x v="75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x v="75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x v="75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x v="75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x v="75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x v="75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x v="75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x v="75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x v="75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x v="75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x v="75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x v="75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x v="75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x v="75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x v="75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x v="75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x v="75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x v="75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x v="75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x v="75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x v="75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x v="75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x v="75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x v="75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x v="75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x v="75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x v="75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x v="75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x v="75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x v="75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x v="75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x v="75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x v="75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x v="75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x v="75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x v="75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x v="75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x v="75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x v="75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x v="75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x v="75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x v="75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x v="75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x v="75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x v="75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x v="75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x v="75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x v="75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x v="75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x v="75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x v="75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x v="75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x v="75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x v="75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x v="75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x v="75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x v="75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x v="75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x v="75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x v="75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x v="75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x v="75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x v="75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x v="75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x v="75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x v="75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x v="75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x v="75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x v="75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x v="75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x v="75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x v="75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x v="75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x v="75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x v="75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x v="75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x v="75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x v="75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x v="75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x v="75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x v="75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x v="75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x v="75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x v="75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x v="75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x v="75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x v="75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x v="75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x v="75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x v="75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x v="75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x v="75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x v="75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x v="75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x v="75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x v="75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x v="75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x v="75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x v="75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x v="75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x v="75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x v="75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x v="75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x v="75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x v="75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x v="75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x v="75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x v="75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x v="75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x v="75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x v="75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x v="75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x v="75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x v="75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x v="75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x v="75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x v="75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x v="75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x v="75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x v="75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x v="75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x v="75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x v="75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x v="75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x v="75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x v="75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x v="75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x v="75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x v="75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x v="75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x v="75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x v="75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x v="75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x v="75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x v="75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x v="75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x v="75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x v="75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x v="75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x v="75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x v="75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x v="75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x v="75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x v="75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x v="75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x v="75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x v="75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x v="75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x v="75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x v="75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x v="75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x v="75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x v="75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x v="75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x v="75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x v="75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x v="75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x v="75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x v="75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x v="75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x v="75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x v="75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x v="75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x v="75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x v="75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x v="75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x v="75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x v="75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x v="75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x v="75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x v="75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x v="75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x v="75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x v="75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x v="75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x v="75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x v="75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x v="75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x v="75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x v="75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x v="75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x v="75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x v="75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x v="75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x v="75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x v="75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x v="75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x v="75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x v="75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x v="75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x v="75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x v="75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x v="75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x v="75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x v="75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x v="75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x v="75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x v="75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x v="75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x v="75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x v="75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x v="75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x v="75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x v="75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x v="75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x v="75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x v="75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x v="75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x v="75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x v="75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x v="75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x v="75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x v="75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x v="75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x v="75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x v="75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x v="75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x v="75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x v="75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x v="75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x v="75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x v="75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x v="75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x v="75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x v="75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x v="75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x v="75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x v="75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x v="75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x v="75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x v="75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x v="75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x v="75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x v="75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x v="75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x v="75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x v="75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x v="75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x v="75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x v="75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x v="75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x v="75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x v="75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x v="75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x v="75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x v="75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x v="75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x v="75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x v="75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x v="75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x v="75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x v="75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x v="75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x v="75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x v="75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x v="75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x v="75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x v="75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x v="75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x v="75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x v="75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x v="75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x v="75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x v="75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x v="75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x v="75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x v="75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x v="75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x v="75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x v="75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x v="75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x v="75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x v="75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x v="75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x v="75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x v="75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x v="75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x v="75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x v="75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x v="75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x v="75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x v="75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x v="75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x v="75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x v="75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x v="75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x v="75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x v="75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x v="75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x v="75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x v="75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x v="75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x v="75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x v="75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x v="75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x v="75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x v="75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x v="75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x v="75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x v="75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x v="75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x v="75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x v="76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x v="76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x v="76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x v="76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x v="76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x v="76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x v="76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x v="76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x v="76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x v="76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x v="76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x v="76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x v="76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x v="76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x v="76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x v="76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x v="76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x v="76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x v="76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x v="76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x v="76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x v="76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x v="76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x v="76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x v="76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x v="76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x v="76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x v="76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x v="76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x v="76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x v="76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x v="76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x v="76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x v="76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x v="76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x v="76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x v="76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x v="76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x v="76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x v="76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x v="76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x v="76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x v="76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x v="76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x v="76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x v="76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x v="76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x v="76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x v="76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x v="76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x v="76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x v="76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x v="76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x v="76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x v="76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x v="76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x v="76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x v="76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x v="76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x v="76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x v="76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x v="76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x v="76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x v="76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x v="76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x v="76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x v="76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x v="76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x v="76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x v="76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x v="76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x v="76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x v="76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x v="76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x v="76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x v="76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x v="76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x v="76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x v="76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x v="76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x v="76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x v="76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x v="76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x v="76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x v="76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x v="76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x v="76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x v="76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x v="76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x v="76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x v="76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x v="76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x v="76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x v="76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x v="76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x v="76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x v="76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x v="76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x v="76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x v="76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x v="76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x v="76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x v="76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x v="76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x v="76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x v="76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x v="76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x v="76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x v="76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x v="76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x v="76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x v="76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x v="76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x v="76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x v="76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x v="76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x v="76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x v="76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x v="76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x v="76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x v="76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x v="76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x v="76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x v="76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x v="76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x v="76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x v="76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x v="76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x v="76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x v="76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x v="76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x v="76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x v="76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x v="76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x v="76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x v="76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x v="76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x v="76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x v="76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x v="76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x v="76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x v="76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x v="76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x v="76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x v="76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x v="76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x v="76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x v="76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x v="76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x v="76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x v="76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x v="77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x v="77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x v="77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x v="77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x v="77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x v="77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x v="77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x v="77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x v="77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x v="77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x v="77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x v="77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x v="77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x v="77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x v="77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x v="77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x v="77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x v="77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x v="77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x v="77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x v="77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x v="77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x v="77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x v="77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x v="77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x v="77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x v="77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x v="77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x v="77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x v="77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x v="77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x v="77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x v="77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x v="77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x v="77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x v="77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x v="77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x v="77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x v="77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x v="77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x v="77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x v="77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x v="77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x v="77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x v="77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x v="77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x v="77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x v="77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x v="77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x v="77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x v="77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x v="77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x v="77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x v="77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x v="77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x v="77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x v="77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x v="77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x v="77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x v="77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x v="77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x v="77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x v="77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x v="77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x v="77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x v="77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x v="77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x v="77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x v="77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x v="77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x v="77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x v="77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x v="77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x v="77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x v="77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x v="77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x v="77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x v="77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x v="77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x v="77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x v="77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x v="77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x v="77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x v="77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x v="77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x v="77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x v="77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x v="77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x v="77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x v="77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x v="77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x v="77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x v="77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x v="77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x v="77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x v="77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x v="77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x v="77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x v="77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x v="77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x v="77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x v="77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x v="77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x v="77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x v="77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x v="77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x v="77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x v="77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x v="77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x v="77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x v="77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x v="77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x v="77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x v="77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x v="77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x v="77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x v="77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x v="77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x v="77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x v="77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x v="77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x v="77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x v="77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x v="77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x v="77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x v="77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x v="77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x v="77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x v="77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x v="77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x v="77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x v="77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x v="78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x v="78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x v="78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x v="78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x v="78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x v="78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x v="78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x v="78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x v="78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x v="78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x v="78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x v="78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x v="78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x v="78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x v="78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x v="78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x v="78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x v="78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x v="78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x v="78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x v="78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x v="78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x v="78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x v="78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x v="78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x v="78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x v="78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x v="78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x v="78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x v="78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x v="78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x v="78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x v="78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x v="78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x v="78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x v="78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x v="78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x v="78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x v="78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x v="78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x v="78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x v="78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x v="78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x v="78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x v="78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x v="78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x v="78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x v="78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x v="78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x v="78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x v="78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x v="78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x v="78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x v="78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x v="78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x v="78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x v="78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x v="78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x v="78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x v="78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x v="78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x v="78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x v="78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x v="78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x v="78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x v="78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x v="78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x v="78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x v="78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x v="78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x v="78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x v="78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x v="78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x v="78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x v="78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x v="78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x v="78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x v="78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x v="78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x v="78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x v="78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x v="78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x v="78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x v="78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x v="78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x v="78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x v="78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x v="78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x v="78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x v="78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x v="78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x v="78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x v="78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x v="78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x v="78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x v="78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x v="78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x v="78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x v="78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x v="78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x v="78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x v="78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x v="78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x v="78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x v="78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x v="78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x v="78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x v="78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x v="78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x v="78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x v="78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x v="78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x v="78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x v="78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x v="78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x v="78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x v="78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x v="78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x v="79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x v="79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x v="79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x v="79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x v="79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x v="79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x v="79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x v="79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x v="79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x v="79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x v="79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x v="79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x v="79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x v="79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x v="79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x v="79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x v="79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x v="79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x v="79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x v="79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x v="79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x v="79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x v="79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x v="79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x v="79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x v="79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x v="79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x v="79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x v="79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x v="79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x v="79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x v="79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x v="79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x v="79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x v="79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x v="79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x v="79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x v="79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x v="79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x v="79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x v="79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x v="79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x v="79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x v="79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x v="79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x v="79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x v="79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x v="79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x v="79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x v="79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x v="79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x v="79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x v="79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x v="79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x v="79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x v="79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x v="79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x v="79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x v="79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x v="79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x v="79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x v="79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x v="79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x v="79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x v="79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x v="79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x v="79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x v="79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x v="8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x v="8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x v="8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x v="8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x v="8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x v="8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x v="8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x v="8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x v="8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x v="8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x v="8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x v="8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x v="8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x v="8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x v="8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x v="8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x v="8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x v="8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x v="8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x v="8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x v="8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x v="8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x v="8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x v="8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x v="8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x v="8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x v="8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x v="8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x v="8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x v="8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x v="8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x v="8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x v="8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x v="8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x v="8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x v="8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x v="8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x v="8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x v="8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x v="8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x v="8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x v="8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x v="8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x v="8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x v="8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x v="8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x v="8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x v="8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x v="8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x v="8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x v="8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x v="8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x v="8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x v="8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x v="8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x v="8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x v="8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x v="8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x v="8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x v="8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x v="8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x v="8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x v="8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x v="8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x v="8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x v="8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x v="8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x v="8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x v="8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x v="8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x v="8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x v="8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x v="8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x v="8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x v="8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x v="8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x v="8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x v="8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x v="8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x v="8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x v="8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x v="8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x v="8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x v="8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x v="8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x v="8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x v="8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x v="8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x v="8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x v="8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x v="8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x v="8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x v="8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x v="8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x v="8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x v="8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x v="8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x v="8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x v="8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x v="8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x v="8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x v="8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x v="8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x v="8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x v="8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x v="8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x v="8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x v="8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x v="8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x v="8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x v="8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x v="8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x v="8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x v="8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x v="8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x v="8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x v="8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x v="8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x v="8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x v="8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x v="8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x v="8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x v="8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x v="8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x v="8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x v="8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x v="8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x v="8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x v="8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x v="81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x v="81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x v="81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x v="81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x v="81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x v="81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x v="81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x v="81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x v="81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x v="81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x v="81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x v="81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x v="81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x v="81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x v="81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x v="81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x v="81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x v="81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x v="81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x v="81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x v="81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x v="81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x v="81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x v="81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x v="81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x v="81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x v="81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x v="81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x v="81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x v="81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x v="81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x v="81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x v="81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x v="81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x v="81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x v="81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x v="81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x v="81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x v="81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x v="81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x v="81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x v="81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x v="81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x v="81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x v="81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x v="81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x v="81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x v="81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x v="81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x v="81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x v="81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x v="81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x v="81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x v="81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x v="81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x v="81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x v="81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x v="81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x v="81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x v="81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x v="81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x v="81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x v="81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x v="81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x v="81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x v="81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x v="81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x v="81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x v="81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x v="81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x v="81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x v="81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x v="81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x v="81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x v="81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x v="81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x v="81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x v="81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x v="81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x v="81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x v="81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x v="81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x v="81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x v="81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x v="81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x v="81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x v="81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x v="81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x v="81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x v="81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x v="81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x v="81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x v="81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x v="81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x v="81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x v="81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x v="81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x v="81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x v="81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x v="81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x v="81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x v="81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x v="81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x v="81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x v="81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x v="81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x v="81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x v="81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x v="81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x v="81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x v="81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x v="81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x v="81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x v="81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x v="81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x v="81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x v="81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x v="81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x v="81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x v="81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x v="81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x v="81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x v="81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x v="81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x v="81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x v="81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x v="81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x v="81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x v="81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x v="81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x v="81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x v="81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x v="82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x v="82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x v="82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x v="82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x v="82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x v="82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x v="82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x v="82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x v="82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x v="82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x v="82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x v="82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x v="82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x v="82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x v="82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x v="82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x v="82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x v="82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x v="82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x v="82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x v="82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x v="82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x v="82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x v="82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x v="82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x v="82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x v="82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x v="82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x v="82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x v="82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x v="82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x v="82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x v="82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x v="82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x v="82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x v="82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x v="82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x v="82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x v="82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x v="82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x v="82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x v="82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x v="82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x v="82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x v="82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x v="82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x v="82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x v="82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x v="82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x v="82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x v="82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x v="82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x v="82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x v="82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x v="82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x v="82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x v="82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x v="82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x v="82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x v="82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x v="82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x v="82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x v="82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x v="82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x v="82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x v="82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x v="82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x v="82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x v="82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x v="82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x v="82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x v="82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x v="82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x v="82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x v="82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x v="82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x v="82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x v="82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x v="82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x v="82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x v="82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x v="82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x v="83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x v="83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x v="83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x v="83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x v="83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x v="83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x v="83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x v="83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x v="83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x v="83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x v="83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x v="83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x v="83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x v="83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x v="83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x v="83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x v="83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x v="83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x v="83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x v="83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x v="83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x v="83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x v="83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x v="83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x v="83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x v="83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x v="83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x v="83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x v="83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x v="83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x v="83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x v="83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x v="83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x v="83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x v="83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x v="83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x v="83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x v="83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x v="83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x v="83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x v="83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x v="83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x v="83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x v="83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x v="83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x v="83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x v="83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x v="83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x v="83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x v="83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x v="83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x v="83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x v="83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x v="83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x v="83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x v="83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x v="83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x v="83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x v="83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x v="83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x v="83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x v="83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x v="83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x v="83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x v="83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x v="83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x v="83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x v="83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x v="83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x v="83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x v="83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x v="83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x v="83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x v="83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x v="83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x v="83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x v="83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x v="83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x v="83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x v="83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x v="83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x v="83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x v="83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x v="83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x v="83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x v="83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x v="83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x v="83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x v="8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x v="8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x v="8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x v="8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x v="8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x v="8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x v="8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x v="8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x v="8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x v="8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x v="8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x v="8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x v="8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x v="8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x v="8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x v="8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x v="8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x v="8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x v="8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x v="8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x v="8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x v="8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x v="8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x v="8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x v="8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x v="8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x v="8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x v="8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x v="8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x v="8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x v="8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x v="8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x v="8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x v="8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x v="8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x v="8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x v="8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x v="8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x v="8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x v="8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x v="8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x v="8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x v="8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x v="8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x v="8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x v="8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x v="8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x v="8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x v="8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x v="8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x v="8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x v="8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x v="8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x v="8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x v="8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x v="8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x v="8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x v="8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x v="8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x v="8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x v="8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x v="8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x v="8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x v="8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x v="8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x v="8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x v="8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x v="8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x v="8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x v="8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x v="8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x v="8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x v="8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x v="8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x v="8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x v="8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x v="8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x v="8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x v="8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x v="8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x v="8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x v="8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x v="8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x v="8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x v="8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x v="8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x v="8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x v="8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x v="8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x v="8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x v="8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x v="8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x v="8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x v="8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x v="8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x v="8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x v="8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x v="8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x v="8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x v="8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x v="8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x v="8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x v="8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x v="8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x v="8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x v="8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x v="8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x v="8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x v="8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x v="8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x v="8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x v="8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x v="8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x v="8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x v="8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x v="8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x v="8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x v="85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x v="85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x v="85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x v="85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x v="85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x v="85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x v="85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x v="85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x v="85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x v="85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x v="85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x v="85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x v="85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x v="85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x v="85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x v="85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x v="85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x v="85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x v="85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x v="85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x v="85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x v="85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x v="85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x v="85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x v="85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x v="85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x v="85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x v="85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x v="85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x v="85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x v="85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x v="85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x v="85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x v="85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x v="85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x v="85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x v="85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x v="85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x v="85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x v="85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x v="85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x v="85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x v="85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x v="85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x v="85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x v="85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x v="85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x v="85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x v="85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x v="85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x v="85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x v="85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x v="85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x v="85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x v="85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x v="85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x v="85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x v="85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x v="85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x v="85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x v="85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x v="85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x v="85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x v="85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x v="85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x v="85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x v="85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x v="85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x v="85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x v="85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x v="85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x v="85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x v="85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x v="85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x v="85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x v="85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x v="85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x v="85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x v="85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x v="85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x v="85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x v="85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x v="85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x v="85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x v="85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x v="85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x v="85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x v="85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x v="85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x v="85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x v="85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x v="85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x v="85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x v="85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x v="85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x v="85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x v="85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x v="85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x v="85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x v="85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x v="85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x v="85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x v="85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x v="85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x v="85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x v="85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x v="85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x v="85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x v="85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x v="85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x v="85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x v="85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x v="85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x v="85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x v="85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x v="85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x v="85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x v="85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x v="85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x v="85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x v="85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x v="85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x v="85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x v="85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x v="85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x v="85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x v="85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x v="85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x v="85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x v="85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x v="85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x v="85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x v="85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x v="85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x v="85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x v="85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x v="85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x v="85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x v="85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x v="85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x v="85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x v="85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x v="85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x v="85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x v="85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x v="85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x v="85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x v="85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x v="85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x v="85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x v="85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x v="85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x v="85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x v="85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x v="85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x v="85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x v="85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x v="85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x v="85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x v="85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x v="85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x v="85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x v="85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x v="85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x v="85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x v="85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x v="85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x v="85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x v="85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x v="85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x v="85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x v="85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x v="85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x v="85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x v="85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x v="85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x v="85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x v="85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x v="85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x v="85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x v="85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x v="85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x v="85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x v="85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x v="85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x v="85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x v="85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x v="85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x v="85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x v="85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x v="85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x v="85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x v="85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x v="85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x v="85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x v="85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x v="85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x v="85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x v="85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x v="85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x v="85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x v="85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x v="85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x v="85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x v="85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x v="85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x v="85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x v="85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x v="85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x v="85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x v="85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x v="85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x v="85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x v="85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x v="85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x v="85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x v="85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x v="85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x v="85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x v="85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x v="85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x v="85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x v="85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x v="85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x v="85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x v="85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x v="85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x v="85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x v="85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x v="85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x v="85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x v="85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x v="85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x v="85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x v="85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x v="85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x v="85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x v="85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x v="85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x v="85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x v="85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x v="85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x v="85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x v="85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x v="85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x v="85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x v="85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x v="85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x v="85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x v="85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x v="85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x v="85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x v="85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x v="85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x v="85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x v="85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x v="85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x v="85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x v="85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x v="85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x v="85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x v="85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x v="85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x v="85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x v="85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x v="85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x v="85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x v="85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x v="85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x v="85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x v="85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x v="85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x v="85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x v="85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x v="85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x v="85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x v="85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x v="85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x v="85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x v="85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x v="85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x v="85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x v="85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x v="85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x v="85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x v="85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x v="85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x v="85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x v="85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x v="85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x v="85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x v="85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x v="85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x v="85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x v="85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x v="85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x v="85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x v="85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x v="85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x v="85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x v="85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x v="85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x v="85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x v="85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x v="85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x v="85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x v="85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x v="85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x v="85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x v="85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x v="85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x v="85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x v="85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x v="85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x v="85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x v="85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x v="85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x v="85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x v="85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x v="85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x v="85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x v="85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x v="85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x v="85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x v="85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x v="85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x v="85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x v="85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x v="85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x v="85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x v="85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x v="85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x v="85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x v="85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x v="85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x v="85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x v="85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x v="85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x v="85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x v="85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x v="85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x v="85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x v="85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x v="85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x v="85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x v="85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x v="85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x v="85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x v="85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x v="85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x v="85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x v="85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x v="85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x v="85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x v="85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x v="85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x v="85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x v="85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x v="85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x v="85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x v="85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x v="85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x v="85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x v="85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x v="85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x v="85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x v="85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x v="85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x v="85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x v="85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x v="85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x v="85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x v="85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x v="85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x v="85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x v="85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x v="85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x v="85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x v="85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x v="85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x v="85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x v="85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x v="85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x v="85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x v="85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x v="85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x v="85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x v="85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x v="85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x v="85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x v="85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x v="85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x v="85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x v="85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x v="85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x v="85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x v="85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x v="85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x v="85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x v="85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x v="85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x v="85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x v="85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x v="85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x v="85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x v="85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x v="85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x v="85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x v="85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x v="85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x v="85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x v="85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x v="85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x v="85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x v="85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x v="85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x v="86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x v="86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x v="86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x v="86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x v="86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x v="86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x v="86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x v="86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x v="86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x v="86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x v="86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x v="86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x v="86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x v="86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x v="86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x v="86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x v="86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x v="86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x v="86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x v="86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x v="86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x v="86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x v="86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x v="86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x v="86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x v="86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x v="86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x v="86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x v="86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x v="86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x v="86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x v="86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x v="86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x v="86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x v="86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x v="86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x v="86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x v="86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x v="86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x v="86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x v="86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x v="86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x v="86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x v="86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x v="86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x v="86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x v="86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x v="86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x v="86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x v="86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x v="86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x v="86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x v="86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x v="86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x v="86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x v="86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x v="86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x v="86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x v="86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x v="86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x v="86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x v="86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x v="86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x v="86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x v="86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x v="86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x v="86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x v="86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x v="86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x v="86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x v="86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x v="86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x v="86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x v="86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x v="86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x v="86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x v="86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x v="86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x v="86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x v="86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x v="86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x v="86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x v="86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x v="86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x v="86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x v="86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x v="86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x v="86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x v="86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x v="86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x v="86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x v="86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x v="86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x v="86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x v="86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x v="86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x v="86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x v="86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x v="86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x v="86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x v="86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x v="86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x v="86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x v="86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x v="86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x v="86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x v="86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x v="86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x v="86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x v="86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x v="86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x v="86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x v="86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x v="86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x v="86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x v="86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x v="86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x v="86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x v="86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x v="86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x v="86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x v="86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x v="86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x v="86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x v="86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x v="86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x v="86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x v="86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x v="86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x v="86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x v="86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x v="86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x v="86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x v="86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x v="86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x v="86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x v="86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x v="86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x v="86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x v="86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x v="86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x v="86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x v="86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x v="86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x v="86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x v="86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x v="86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x v="86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x v="86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x v="86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x v="86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x v="86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x v="86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x v="86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x v="86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x v="86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x v="86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x v="86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x v="86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x v="86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x v="86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x v="86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x v="86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x v="86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x v="86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x v="86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x v="86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x v="86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x v="86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x v="86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x v="86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x v="86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x v="86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x v="86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x v="86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x v="86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x v="86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x v="86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x v="86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x v="86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x v="86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x v="86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x v="86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x v="86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x v="86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x v="86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x v="86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x v="86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x v="86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x v="86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x v="86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x v="86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x v="86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x v="86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x v="86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x v="86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x v="86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x v="86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x v="86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x v="86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x v="86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x v="86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x v="86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x v="86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x v="86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x v="86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x v="86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x v="86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x v="86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x v="86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x v="86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x v="86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x v="86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x v="86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x v="86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x v="86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x v="86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x v="86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x v="86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x v="86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x v="86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x v="86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x v="86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x v="86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x v="86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x v="86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x v="86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x v="86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x v="86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x v="86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x v="86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x v="86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x v="86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x v="86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x v="86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x v="86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x v="86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x v="86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x v="86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x v="86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x v="86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x v="86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x v="86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x v="86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x v="86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x v="86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x v="86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x v="86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x v="86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x v="86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x v="86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x v="86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x v="86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x v="86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x v="86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x v="86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x v="86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x v="86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x v="86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x v="86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x v="86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x v="86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x v="86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x v="86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x v="86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x v="86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x v="86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x v="86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x v="86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x v="86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x v="86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x v="86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x v="86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x v="86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x v="86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x v="86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x v="86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x v="86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x v="86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x v="86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x v="86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x v="86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x v="86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x v="86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x v="86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x v="86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x v="86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x v="86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x v="86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x v="86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x v="86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x v="86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x v="86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x v="86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x v="86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x v="86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x v="86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x v="86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x v="86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x v="86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x v="86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x v="86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x v="86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x v="86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x v="86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x v="86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x v="86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x v="86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x v="86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x v="86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x v="86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x v="86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x v="86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x v="86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x v="86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x v="86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x v="86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x v="86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x v="86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x v="86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x v="86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x v="86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x v="86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x v="86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x v="86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x v="86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x v="86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x v="86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x v="86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x v="86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x v="86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x v="86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x v="86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x v="86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x v="86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x v="86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x v="86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x v="86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x v="86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x v="86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x v="86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x v="86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x v="86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x v="86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x v="86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x v="86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x v="86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x v="86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x v="86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x v="86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x v="86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x v="86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x v="86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x v="86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x v="86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x v="86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x v="86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x v="86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x v="86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x v="86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x v="86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x v="86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x v="86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x v="86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x v="86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x v="86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x v="86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x v="86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x v="86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x v="86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x v="86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x v="86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x v="86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x v="86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x v="86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x v="86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x v="86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x v="86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x v="86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x v="86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x v="86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x v="86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x v="86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x v="86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x v="86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x v="86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x v="86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x v="86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x v="86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x v="86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x v="86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x v="86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x v="86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x v="86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x v="86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x v="86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x v="86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x v="86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x v="86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x v="86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x v="86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x v="86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x v="86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x v="86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x v="86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x v="86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x v="86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x v="86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x v="86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x v="86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x v="86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x v="86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x v="86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x v="86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x v="86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x v="86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x v="87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x v="87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x v="87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x v="87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x v="87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x v="87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x v="87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x v="87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x v="87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x v="87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x v="87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x v="87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x v="87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x v="87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x v="87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x v="87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x v="87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x v="87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x v="87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x v="87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x v="87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x v="87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x v="87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x v="87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x v="87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x v="87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x v="87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x v="87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x v="87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x v="87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x v="87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x v="87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x v="87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x v="87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x v="87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x v="87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x v="87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x v="87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x v="87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x v="87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x v="87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x v="87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x v="87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x v="87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x v="87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x v="87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x v="87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x v="87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x v="87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x v="87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x v="87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x v="87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x v="87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x v="87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x v="87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x v="87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x v="87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x v="87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x v="87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x v="87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x v="87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x v="87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x v="87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x v="87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x v="87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x v="87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x v="87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x v="87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x v="87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x v="87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x v="87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x v="87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x v="87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x v="87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x v="87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x v="87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x v="87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x v="87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x v="87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x v="87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x v="87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x v="87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x v="87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x v="87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x v="87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x v="87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x v="87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x v="87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x v="87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x v="87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x v="87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x v="87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x v="87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x v="87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x v="87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x v="87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x v="87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x v="87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x v="87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x v="87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x v="87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x v="87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x v="87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x v="87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x v="87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x v="87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x v="87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x v="87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x v="87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x v="87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x v="87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x v="87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x v="87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x v="87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x v="87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x v="87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x v="87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x v="87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x v="87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x v="87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x v="87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x v="87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x v="87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x v="87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x v="87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x v="87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x v="87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x v="87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x v="87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x v="87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x v="87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x v="87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x v="87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x v="87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x v="87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x v="87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x v="87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x v="87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x v="87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x v="87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x v="87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x v="87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x v="87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x v="87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x v="87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x v="87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x v="87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x v="87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x v="87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x v="87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x v="87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x v="87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x v="87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x v="87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x v="87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x v="87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x v="87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x v="87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x v="87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x v="87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x v="87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x v="87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x v="87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x v="87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x v="87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x v="87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x v="87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x v="87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x v="87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x v="87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x v="87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x v="87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x v="87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x v="87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x v="87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x v="87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x v="87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x v="87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x v="87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x v="87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x v="87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x v="87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x v="87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x v="87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x v="87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x v="87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x v="87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x v="87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x v="87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x v="87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x v="87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x v="87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x v="87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x v="87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x v="87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x v="87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x v="87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x v="87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x v="87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x v="87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x v="87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x v="87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x v="87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x v="87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x v="87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x v="87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x v="87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x v="87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x v="87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x v="87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x v="87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x v="87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x v="87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x v="87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x v="87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x v="87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x v="87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x v="87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x v="87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x v="87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x v="87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x v="87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x v="87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x v="87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x v="87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x v="87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x v="87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x v="87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x v="87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x v="87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x v="87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x v="87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x v="87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x v="87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x v="87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x v="87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x v="87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x v="87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x v="87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x v="87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x v="87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x v="87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x v="87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x v="87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x v="87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x v="87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x v="87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x v="87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x v="87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x v="87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x v="87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x v="87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x v="87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x v="87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x v="87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x v="87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x v="87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x v="87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x v="87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x v="87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x v="87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x v="87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x v="87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x v="87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x v="87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x v="87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x v="87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x v="87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x v="87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x v="87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x v="87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x v="87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x v="87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x v="87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x v="87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x v="87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x v="87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x v="87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x v="87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x v="87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x v="87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x v="87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x v="87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x v="87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x v="87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x v="87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x v="87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x v="87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x v="87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x v="87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x v="87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x v="87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x v="87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x v="87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x v="87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x v="87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x v="87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x v="87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x v="87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x v="87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x v="87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x v="87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x v="87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x v="87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x v="87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x v="87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x v="87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x v="87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x v="87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x v="87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x v="87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x v="87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x v="87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x v="87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x v="87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x v="87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x v="87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x v="87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x v="87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x v="87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x v="87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x v="87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x v="87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x v="87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x v="87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x v="87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x v="87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x v="87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x v="87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x v="87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x v="87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x v="87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x v="87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x v="87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x v="87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x v="87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x v="87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x v="87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x v="87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x v="87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x v="87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x v="87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x v="87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x v="87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x v="87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x v="87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x v="87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x v="87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x v="87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x v="87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x v="87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x v="87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x v="87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x v="87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x v="87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x v="87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x v="87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x v="87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x v="87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x v="87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x v="87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x v="87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x v="87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x v="87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x v="87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x v="87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x v="87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x v="87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x v="87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x v="87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x v="87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x v="87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x v="87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x v="87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x v="87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x v="87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x v="87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x v="87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x v="87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x v="87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x v="87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x v="87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x v="87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x v="87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x v="87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x v="87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x v="87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x v="87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x v="87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x v="87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x v="87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x v="87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x v="87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x v="87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x v="87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x v="87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x v="87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x v="87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x v="87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x v="87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x v="87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x v="87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x v="87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x v="87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x v="87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x v="87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x v="87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x v="87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x v="87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x v="87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x v="87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x v="87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x v="87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x v="87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x v="87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x v="87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x v="88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x v="88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x v="88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x v="88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x v="88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x v="88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x v="88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x v="88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x v="88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x v="88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x v="88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x v="88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x v="88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x v="88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x v="88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x v="88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x v="88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x v="88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x v="88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x v="88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x v="88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x v="88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x v="88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x v="88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x v="88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x v="88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x v="88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x v="88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x v="88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x v="88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x v="88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x v="88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x v="88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x v="88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x v="88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x v="88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x v="88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x v="88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x v="88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x v="88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x v="88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x v="88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x v="88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x v="88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x v="88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x v="88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x v="88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x v="88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x v="88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x v="88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x v="88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x v="88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x v="88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x v="88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x v="88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x v="88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x v="88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x v="88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x v="88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x v="88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x v="88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x v="88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x v="88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x v="88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x v="88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x v="88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x v="88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x v="88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x v="88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x v="88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x v="88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x v="88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x v="88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x v="88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x v="88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x v="88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x v="88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x v="88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x v="88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x v="88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x v="88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x v="88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x v="88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x v="88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x v="88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x v="88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x v="88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x v="88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x v="88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x v="88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x v="88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x v="88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x v="88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x v="88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x v="88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x v="88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x v="88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x v="88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x v="88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x v="88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x v="88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x v="88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x v="88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x v="88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x v="88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x v="88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x v="88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x v="88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x v="88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x v="88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x v="88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x v="88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x v="88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x v="88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x v="88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x v="88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x v="88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x v="88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x v="88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x v="88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x v="88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x v="88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x v="88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x v="88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x v="88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x v="88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x v="88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x v="88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x v="88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x v="88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x v="88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x v="88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x v="88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x v="88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x v="88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x v="88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x v="88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x v="88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x v="88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x v="88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x v="88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x v="88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x v="88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x v="88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x v="88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x v="88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x v="88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x v="88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x v="88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x v="88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x v="88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x v="88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x v="88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x v="88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x v="88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x v="88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x v="88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x v="88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x v="88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x v="88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x v="88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x v="88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x v="88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x v="88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x v="88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x v="88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x v="88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x v="88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x v="88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x v="88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x v="88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x v="88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x v="88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x v="88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x v="88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x v="88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x v="88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x v="88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x v="88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x v="88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x v="88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x v="88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x v="88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x v="88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x v="88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x v="88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x v="88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x v="88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x v="88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x v="88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x v="88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x v="88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x v="88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x v="88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x v="88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x v="88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x v="88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x v="88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x v="88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x v="88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x v="88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x v="88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x v="88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x v="88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x v="88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x v="88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x v="88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x v="88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x v="88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x v="88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x v="88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x v="88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x v="88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x v="88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x v="88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x v="88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x v="88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x v="88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x v="88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x v="88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x v="88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x v="88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x v="88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x v="88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x v="88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x v="88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x v="88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x v="88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x v="88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x v="88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x v="88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x v="88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x v="88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x v="88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x v="88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x v="88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x v="88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x v="88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x v="88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x v="88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x v="88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x v="88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x v="88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x v="88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x v="88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x v="88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x v="88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x v="88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x v="88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x v="88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x v="88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x v="88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x v="88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x v="88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x v="88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x v="88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x v="88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x v="88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x v="88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x v="88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x v="88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x v="88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x v="88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x v="88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x v="88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x v="88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x v="88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x v="88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x v="88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x v="88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x v="88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x v="88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x v="88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x v="88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x v="88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x v="88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x v="88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x v="88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x v="88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x v="88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x v="88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x v="88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x v="88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x v="88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x v="88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x v="88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x v="88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x v="88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x v="88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x v="88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x v="88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x v="88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x v="88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x v="88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x v="88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x v="88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x v="88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x v="88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x v="88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x v="88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x v="88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x v="88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x v="88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x v="88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x v="88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x v="88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x v="88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x v="88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x v="88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x v="88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x v="88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x v="88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x v="88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x v="88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x v="88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x v="88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x v="88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x v="88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x v="88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x v="88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x v="88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x v="88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x v="88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x v="88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x v="88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x v="88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x v="88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x v="88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x v="88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x v="88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x v="88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x v="88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x v="88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x v="88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x v="88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x v="88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x v="88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x v="88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x v="88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x v="88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x v="88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x v="88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x v="88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x v="88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x v="88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x v="88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x v="88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x v="88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x v="88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x v="88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x v="88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x v="88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x v="88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x v="88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x v="88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x v="88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x v="88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x v="88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x v="88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x v="88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x v="88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x v="88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x v="88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x v="88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x v="88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x v="88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x v="88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x v="88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x v="88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x v="88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x v="88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x v="88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x v="88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x v="88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x v="88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x v="88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x v="88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x v="88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x v="88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x v="88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x v="88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x v="88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x v="88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x v="88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x v="88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x v="88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x v="88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x v="88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x v="88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x v="88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x v="88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x v="88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x v="88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x v="88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x v="88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x v="88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x v="88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x v="88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x v="88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x v="88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x v="88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x v="88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x v="88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x v="88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x v="88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x v="88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x v="88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x v="88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x v="88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x v="88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x v="88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x v="88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x v="88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x v="88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x v="88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x v="88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x v="89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x v="89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x v="89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x v="89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x v="89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x v="89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x v="89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x v="89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x v="89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x v="89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x v="89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x v="89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x v="89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x v="89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x v="89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x v="89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x v="89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x v="89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x v="89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x v="89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x v="89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x v="89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x v="89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x v="89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x v="89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x v="89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x v="89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x v="89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x v="89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x v="89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x v="89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x v="89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x v="89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x v="89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x v="89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x v="89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x v="89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x v="89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x v="89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x v="89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x v="89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x v="89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x v="89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x v="89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x v="89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x v="89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x v="89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x v="89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x v="89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x v="89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x v="89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x v="89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x v="89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x v="89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x v="89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x v="89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x v="89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x v="89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x v="89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x v="89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x v="89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x v="89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x v="89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x v="89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x v="89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x v="89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x v="89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x v="89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x v="89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x v="89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x v="89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x v="89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x v="89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x v="89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x v="89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x v="89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x v="89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x v="89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x v="89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x v="89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x v="89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x v="89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x v="89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x v="89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x v="89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x v="89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x v="89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x v="89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x v="89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x v="89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x v="89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x v="89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x v="89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x v="89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x v="89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x v="89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x v="89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x v="89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x v="89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x v="89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x v="89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x v="89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x v="89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x v="89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x v="89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x v="89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x v="89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x v="89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x v="89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x v="89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x v="89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x v="89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x v="89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x v="89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x v="89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x v="89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x v="89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x v="89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x v="89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x v="89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x v="89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x v="89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x v="89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x v="89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x v="89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x v="89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x v="89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x v="89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x v="89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x v="89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x v="89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x v="89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x v="89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x v="89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x v="89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x v="89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x v="89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x v="89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x v="89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x v="89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x v="89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x v="89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x v="89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x v="89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x v="89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x v="89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x v="89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x v="89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x v="89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x v="89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x v="89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x v="89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x v="89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x v="89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x v="89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x v="89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x v="89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x v="89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x v="89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x v="89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x v="89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x v="89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x v="89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x v="89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x v="89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x v="89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x v="89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x v="89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x v="89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x v="89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x v="89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x v="89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x v="89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x v="89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x v="89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x v="89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x v="89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x v="89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x v="89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x v="89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x v="89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x v="89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x v="89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x v="89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x v="89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x v="89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x v="89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x v="89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x v="89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x v="89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x v="89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x v="89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x v="89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x v="89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x v="89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x v="89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x v="89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x v="89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x v="89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x v="89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x v="89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x v="89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x v="89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x v="89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x v="89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x v="89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x v="89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x v="89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x v="89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x v="89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x v="89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x v="89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x v="89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x v="89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x v="89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x v="89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x v="89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x v="89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x v="89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x v="89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x v="89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x v="89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x v="89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x v="89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x v="89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x v="89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x v="89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x v="89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x v="89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x v="89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x v="89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x v="89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x v="89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x v="89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x v="89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x v="89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x v="89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x v="89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x v="89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x v="89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x v="89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x v="89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x v="89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x v="89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x v="89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x v="89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x v="89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x v="89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x v="89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x v="89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x v="89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x v="89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x v="89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x v="89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x v="89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x v="89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x v="89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x v="89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x v="89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x v="89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x v="89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x v="89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x v="89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x v="89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x v="89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x v="89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x v="89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x v="89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x v="89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x v="89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x v="89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x v="89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x v="89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x v="89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x v="89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x v="89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x v="89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x v="89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x v="89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x v="89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x v="89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x v="89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x v="89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x v="89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x v="89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x v="89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x v="89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x v="89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x v="89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x v="89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x v="89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x v="89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x v="89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x v="89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x v="89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x v="89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x v="89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x v="89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x v="89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x v="89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x v="89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x v="89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x v="89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x v="89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x v="89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x v="89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x v="89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x v="89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x v="89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x v="89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x v="89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x v="89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x v="89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x v="89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x v="89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x v="89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x v="89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x v="89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x v="89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x v="89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x v="89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x v="89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x v="89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x v="89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x v="89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x v="89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x v="89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x v="89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x v="89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x v="89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x v="89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x v="89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x v="89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x v="89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x v="89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x v="89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x v="89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x v="89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x v="89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x v="89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x v="89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x v="89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x v="89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x v="89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x v="89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x v="89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x v="89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x v="89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x v="89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x v="89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x v="89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x v="89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x v="89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x v="89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x v="89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x v="89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x v="89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x v="89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x v="89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x v="89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x v="89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x v="89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x v="89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x v="89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x v="89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x v="89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x v="89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x v="89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x v="89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x v="89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x v="89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x v="89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x v="89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x v="89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x v="89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x v="89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x v="89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x v="89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x v="89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x v="89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x v="89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x v="89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x v="89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x v="89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x v="89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x v="89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x v="89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x v="89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x v="89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x v="89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x v="89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x v="89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x v="89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x v="89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x v="89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x v="89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x v="89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x v="89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x v="89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x v="89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x v="89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x v="89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x v="89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x v="89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x v="89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x v="89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x v="89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x v="89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x v="89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x v="89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x v="89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x v="89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x v="89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x v="89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x v="89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x v="89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x v="9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x v="9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x v="9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x v="9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x v="90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x v="90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x v="90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x v="90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x v="90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x v="90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x v="9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x v="9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x v="9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x v="90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x v="90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x v="90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x v="9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x v="90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x v="90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x v="9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x v="9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x v="9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x v="90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x v="90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x v="90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x v="9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x v="90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x v="90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x v="9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x v="9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x v="9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x v="90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x v="90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x v="90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x v="9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x v="90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x v="90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x v="90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x v="9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x v="90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x v="90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x v="90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x v="9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x v="90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x v="90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x v="90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x v="9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x v="9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x v="9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x v="90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x v="90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x v="90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x v="90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x v="90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x v="9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x v="90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x v="90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x v="90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x v="9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x v="9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x v="9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x v="9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x v="90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x v="90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x v="9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x v="9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x v="9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x v="90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x v="90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x v="90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x v="9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x v="9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x v="9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x v="90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x v="90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x v="90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x v="9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x v="9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x v="9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x v="9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x v="9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x v="91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x v="9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x v="91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x v="91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x v="91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x v="91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x v="91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x v="91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x v="91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x v="91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x v="91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x v="91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x v="91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x v="91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x v="91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x v="91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x v="91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x v="91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x v="91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x v="91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x v="9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x v="91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x v="91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x v="91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x v="9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x v="9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x v="91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x v="9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x v="91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x v="91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x v="91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x v="91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x v="91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x v="91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x v="91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x v="91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x v="91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x v="91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x v="91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x v="91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x v="91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x v="91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x v="91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x v="91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x v="91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x v="9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x v="9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x v="91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x v="91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x v="91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x v="91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x v="91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x v="9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x v="9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x v="91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x v="9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x v="91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x v="91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x v="91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x v="91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x v="91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x v="91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x v="91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x v="91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x v="91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x v="91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x v="91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x v="91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x v="91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x v="91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x v="91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x v="91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x v="91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x v="91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x v="91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x v="91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x v="9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x v="9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x v="91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x v="9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x v="91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x v="91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x v="91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x v="91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x v="91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x v="91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x v="91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x v="91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x v="91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x v="91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x v="91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x v="91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x v="91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x v="91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x v="91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x v="91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x v="91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x v="9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x v="91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x v="91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x v="91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x v="9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x v="9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x v="91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x v="9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x v="91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x v="91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x v="91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x v="91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x v="91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x v="91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x v="91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x v="91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x v="91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x v="91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x v="91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x v="91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x v="91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x v="91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x v="91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x v="91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x v="91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x v="9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x v="91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x v="91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x v="91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x v="9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x v="9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x v="91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x v="9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x v="91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x v="91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x v="91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x v="91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x v="91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x v="91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x v="91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x v="91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x v="91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x v="91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x v="91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x v="91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x v="91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x v="91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x v="91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x v="91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x v="91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x v="9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x v="91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x v="91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x v="91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x v="9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x v="9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x v="91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x v="91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x v="91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x v="91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x v="91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x v="91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x v="91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x v="9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x v="91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x v="9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x v="92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x v="92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x v="92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x v="92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x v="92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x v="92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x v="92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x v="92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x v="92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x v="92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x v="92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x v="92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x v="92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x v="92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x v="92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x v="92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x v="92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x v="92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x v="92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x v="92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x v="92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x v="92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x v="92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x v="92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x v="92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x v="92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x v="92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x v="92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x v="92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x v="92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x v="92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x v="92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x v="92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x v="92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x v="92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x v="92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x v="92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x v="92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x v="92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x v="92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x v="92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x v="92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x v="92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x v="92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x v="92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x v="92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x v="92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x v="92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x v="92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x v="92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x v="92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x v="92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x v="92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x v="92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x v="92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x v="92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x v="92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x v="92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x v="92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x v="92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x v="92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x v="92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x v="92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x v="92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x v="92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x v="92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x v="92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x v="92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x v="92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x v="92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x v="92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x v="92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x v="92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x v="92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x v="92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x v="92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x v="92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x v="92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x v="92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x v="92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x v="92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x v="92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x v="92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x v="92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x v="92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x v="92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x v="92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x v="92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x v="92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x v="92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x v="92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x v="92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x v="92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x v="92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x v="92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x v="92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x v="92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x v="92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x v="92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x v="92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x v="92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x v="92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x v="92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x v="92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x v="92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x v="92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x v="92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x v="92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x v="92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x v="92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x v="92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x v="92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x v="92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x v="92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x v="92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x v="92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x v="92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x v="92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x v="92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x v="92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x v="92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x v="92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x v="92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x v="92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x v="92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x v="92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x v="92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x v="92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x v="92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x v="92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x v="92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x v="92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x v="92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x v="92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x v="92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x v="92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x v="92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x v="92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x v="92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x v="92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x v="92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x v="92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x v="92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x v="92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x v="92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x v="92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x v="92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x v="92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x v="92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x v="92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x v="92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x v="92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x v="92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x v="92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x v="92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x v="92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x v="92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x v="92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x v="92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x v="92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x v="92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x v="92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x v="92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x v="92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x v="92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x v="92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x v="92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x v="92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x v="92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x v="92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x v="92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x v="92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x v="92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x v="92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x v="92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x v="92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x v="92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x v="92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x v="92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x v="92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x v="92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x v="92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x v="92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x v="92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x v="92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x v="9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x v="9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x v="92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x v="9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x v="92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x v="92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x v="9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x v="9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x v="9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x v="92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x v="9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x v="9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x v="92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x v="92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x v="9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x v="9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x v="92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x v="92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x v="92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x v="92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x v="92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x v="92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x v="92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x v="92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x v="92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x v="92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x v="92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x v="92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x v="92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x v="9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x v="9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x v="9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x v="9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x v="92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x v="9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x v="92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x v="92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x v="9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x v="9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x v="9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x v="9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x v="92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x v="92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x v="9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x v="9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x v="92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x v="92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x v="92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x v="92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x v="92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x v="92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x v="92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x v="92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x v="92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x v="92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x v="92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x v="92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x v="92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x v="9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x v="9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x v="9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x v="9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x v="92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x v="9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x v="92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x v="92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x v="9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x v="9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x v="9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x v="92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x v="92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x v="9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x v="9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x v="92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x v="92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x v="92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x v="92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x v="92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x v="92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x v="92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x v="92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x v="92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x v="92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x v="92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x v="92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x v="92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x v="9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x v="9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x v="9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x v="9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x v="92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x v="9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x v="92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x v="92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x v="9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x v="9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x v="9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x v="92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x v="9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x v="9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x v="92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x v="92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x v="9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x v="9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x v="92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x v="92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x v="92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x v="92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x v="92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x v="92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x v="92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x v="92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x v="92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x v="92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x v="92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x v="92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x v="92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x v="9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x v="9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x v="9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x v="9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x v="92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x v="9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x v="92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x v="92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x v="9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x v="9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x v="9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x v="92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x v="9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x v="9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x v="92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x v="92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x v="9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x v="9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x v="92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x v="92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x v="92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x v="92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x v="92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x v="92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x v="92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x v="92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x v="92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x v="92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x v="92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x v="92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x v="92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x v="9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x v="9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x v="9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x v="9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x v="92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x v="9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x v="92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x v="92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x v="9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x v="9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x v="9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x v="92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x v="9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x v="9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x v="92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x v="92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x v="9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x v="9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x v="92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x v="92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x v="92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x v="92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x v="92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x v="92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x v="92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x v="92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x v="92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x v="92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x v="92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x v="92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x v="92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x v="92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x v="9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x v="9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x v="9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x v="9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x v="92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x v="9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x v="92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x v="92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x v="9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x v="9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x v="92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x v="92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x v="92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x v="9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x v="9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x v="9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x v="9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x v="9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x v="92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x v="9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x v="92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x v="92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x v="9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x v="9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x v="9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x v="92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x v="92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x v="92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x v="9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x v="9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x v="9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x v="9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x v="9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x v="92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x v="92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x v="92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x v="9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x v="9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x v="92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x v="92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x v="92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x v="92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x v="92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x v="92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x v="92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x v="92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x v="92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x v="92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x v="92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x v="92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x v="9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x v="9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x v="9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x v="9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x v="9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x v="9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x v="9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x v="9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x v="9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x v="9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x v="9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x v="9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x v="9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x v="9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x v="9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x v="9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x v="9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x v="9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x v="9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x v="9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x v="9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x v="9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x v="9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x v="9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x v="9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x v="9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x v="9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x v="9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x v="9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x v="9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x v="9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x v="9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x v="9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x v="9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x v="9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x v="9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x v="9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x v="9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x v="9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x v="9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x v="9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x v="9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x v="9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x v="9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x v="9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x v="9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x v="9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x v="9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x v="9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x v="9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x v="9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x v="9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x v="9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x v="9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x v="9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x v="9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x v="9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x v="9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x v="9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x v="9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x v="9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x v="9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x v="9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x v="9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x v="9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x v="9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x v="9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x v="9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x v="9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x v="9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x v="9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x v="9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x v="9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x v="9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x v="9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x v="9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x v="9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x v="9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x v="9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x v="9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x v="9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x v="9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x v="9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x v="9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x v="9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x v="9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x v="9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x v="9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x v="9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x v="9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x v="9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x v="9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x v="9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x v="9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x v="9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x v="9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x v="9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x v="9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x v="9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x v="9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x v="9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x v="9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x v="9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x v="9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x v="9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x v="9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x v="9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x v="9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x v="9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x v="9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x v="9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x v="9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x v="9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x v="9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x v="9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x v="9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x v="9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x v="9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x v="9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x v="9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x v="9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x v="9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x v="9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x v="9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x v="9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x v="9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x v="9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x v="9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x v="9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x v="9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x v="9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x v="9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x v="9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x v="9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x v="9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x v="9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x v="9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x v="9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x v="9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x v="9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x v="9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x v="9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x v="9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x v="9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x v="9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x v="9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x v="9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x v="9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x v="9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x v="9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x v="9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x v="9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x v="9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x v="9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x v="9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x v="9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x v="9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x v="9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x v="9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x v="9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x v="9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x v="9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x v="9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x v="9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x v="9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x v="9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x v="9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x v="9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x v="9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x v="9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x v="9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x v="9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x v="9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x v="9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x v="9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x v="9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x v="9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x v="9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x v="9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x v="9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x v="9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x v="9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x v="9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x v="9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x v="9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x v="9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x v="9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x v="9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x v="9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x v="9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x v="9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x v="9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x v="9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x v="9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x v="9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x v="9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x v="9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x v="9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x v="9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x v="9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x v="9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x v="9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x v="9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x v="9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x v="9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x v="9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x v="9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x v="9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x v="9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x v="9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x v="9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x v="9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x v="9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x v="9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x v="9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x v="9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x v="9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x v="9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x v="9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x v="9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x v="9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x v="9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x v="9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x v="9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x v="9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x v="9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x v="9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x v="9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x v="9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x v="9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x v="9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x v="9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x v="9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x v="9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x v="9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x v="9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x v="9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x v="9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x v="9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x v="9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x v="9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x v="9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x v="9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x v="9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x v="9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x v="9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x v="9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x v="9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x v="9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x v="9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x v="9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x v="9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x v="9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x v="9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x v="9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x v="9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x v="9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x v="9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x v="9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x v="9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x v="9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x v="9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x v="9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x v="9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x v="9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x v="9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x v="9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x v="9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x v="9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x v="9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x v="9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x v="9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x v="9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x v="9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x v="9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x v="9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x v="9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x v="9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x v="9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x v="9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x v="9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x v="9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x v="9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x v="9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x v="9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x v="9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x v="9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x v="9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x v="9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x v="9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x v="9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x v="9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x v="9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x v="9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x v="9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x v="9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x v="9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x v="9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x v="9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x v="9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x v="9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x v="9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x v="9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x v="9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x v="9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x v="9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x v="9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x v="9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x v="9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x v="9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x v="9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x v="9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x v="9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x v="9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x v="9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x v="9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x v="9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x v="9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x v="9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x v="9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x v="9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x v="9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x v="9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x v="9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x v="9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x v="9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x v="9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x v="9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x v="9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x v="9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x v="9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x v="9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x v="9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x v="9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x v="9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x v="9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x v="9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x v="9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x v="9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x v="9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x v="9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x v="9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x v="9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x v="9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x v="9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x v="9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x v="9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x v="9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x v="9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x v="9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x v="9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x v="9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x v="9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x v="9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x v="9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x v="9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x v="9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x v="9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x v="9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x v="9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x v="9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x v="9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x v="9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x v="9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x v="9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x v="9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x v="9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x v="9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x v="9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x v="9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x v="9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x v="9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x v="9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x v="9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x v="9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x v="9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x v="9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x v="9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x v="9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x v="9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x v="9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x v="9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x v="9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x v="9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x v="9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x v="9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x v="9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x v="9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x v="9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x v="9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x v="9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x v="9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x v="9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x v="9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x v="9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x v="9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x v="9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x v="9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x v="9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x v="9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x v="9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x v="9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x v="9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x v="9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x v="9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x v="9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x v="9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x v="9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x v="9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x v="9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x v="9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x v="9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x v="9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x v="9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x v="9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x v="9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x v="9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x v="94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x v="94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x v="94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x v="94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x v="94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x v="94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x v="94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x v="94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x v="94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x v="94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x v="94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x v="94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x v="94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x v="94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x v="94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x v="94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x v="94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x v="94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x v="94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x v="94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x v="94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x v="94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x v="94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x v="94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x v="94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x v="94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x v="94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x v="94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x v="94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x v="94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x v="94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x v="94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x v="94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x v="94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x v="94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x v="94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x v="94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x v="94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x v="94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x v="94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x v="94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x v="94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x v="94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x v="94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x v="94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x v="94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x v="94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x v="94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x v="94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x v="94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x v="94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x v="94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x v="94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x v="94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x v="94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x v="94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x v="94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x v="94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x v="94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x v="94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x v="94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x v="94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x v="94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x v="94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x v="94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x v="94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x v="94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x v="94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x v="94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x v="94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x v="94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x v="94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x v="94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x v="94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x v="94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x v="94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x v="94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x v="94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x v="94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x v="94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x v="94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x v="94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x v="94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x v="94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x v="94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x v="94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x v="94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x v="94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x v="94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x v="94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x v="94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x v="94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x v="94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x v="94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x v="94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x v="94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x v="94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x v="94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x v="94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x v="94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x v="94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x v="94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x v="94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x v="94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x v="94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x v="94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x v="94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x v="94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x v="94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x v="94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x v="94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x v="94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x v="94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x v="94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x v="94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x v="94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x v="94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x v="94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x v="94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x v="94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x v="94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x v="94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x v="94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x v="94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x v="94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x v="94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x v="94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x v="94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x v="94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x v="94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x v="94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x v="94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x v="94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x v="94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x v="94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x v="94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x v="94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x v="94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x v="94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x v="94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x v="94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x v="94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x v="94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x v="94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x v="94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x v="94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x v="94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x v="94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x v="94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x v="94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x v="94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x v="94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x v="94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x v="94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x v="94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x v="94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x v="94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x v="94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x v="94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x v="94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x v="94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x v="94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x v="94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x v="94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x v="94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x v="94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x v="94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x v="94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x v="94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x v="94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x v="94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x v="94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x v="94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x v="94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x v="94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x v="94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x v="94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x v="94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x v="94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x v="94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x v="94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x v="94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x v="94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x v="94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x v="94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x v="94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x v="94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x v="94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x v="94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x v="94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x v="94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x v="94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x v="94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x v="94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x v="94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x v="94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x v="94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x v="94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x v="94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x v="94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x v="94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x v="94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x v="94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x v="94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x v="94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x v="94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x v="94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x v="94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x v="94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x v="94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x v="94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x v="94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x v="94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x v="94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x v="94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x v="94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x v="94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x v="94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x v="94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x v="94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x v="94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x v="94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x v="94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x v="94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x v="94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x v="94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x v="94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x v="94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x v="94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x v="94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x v="94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x v="94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x v="94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x v="94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x v="94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x v="94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x v="94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x v="94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x v="94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x v="94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x v="94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x v="94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x v="94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x v="94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x v="94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x v="94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x v="94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x v="94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x v="94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x v="94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x v="94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x v="94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x v="94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x v="94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x v="94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x v="94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x v="94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x v="94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x v="94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x v="94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x v="94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x v="94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x v="94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x v="94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x v="94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x v="94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x v="94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x v="94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x v="94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x v="94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x v="94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x v="94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x v="94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x v="94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x v="94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x v="94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x v="94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x v="94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x v="94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x v="94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x v="94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x v="94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x v="94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x v="94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x v="94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x v="94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x v="94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x v="94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x v="94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x v="94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x v="94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x v="94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x v="94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x v="94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x v="94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x v="94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x v="94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x v="94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x v="94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x v="94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x v="94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x v="94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x v="94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x v="94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x v="94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x v="94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x v="94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x v="94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x v="94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x v="94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x v="94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x v="94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x v="94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x v="94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x v="94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x v="94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x v="94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x v="94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x v="94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x v="94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x v="94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x v="94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x v="94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x v="94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x v="94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x v="94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x v="94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x v="94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x v="94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x v="94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x v="94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x v="94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x v="94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x v="94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x v="94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x v="94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x v="94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x v="94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x v="94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x v="94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x v="94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x v="94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x v="94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x v="94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x v="94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x v="94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x v="94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x v="94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x v="94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x v="94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x v="94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x v="94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x v="94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x v="94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x v="94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x v="94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x v="94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x v="94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x v="94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x v="94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x v="94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x v="94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x v="94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x v="94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x v="94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x v="94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x v="94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x v="94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x v="94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x v="94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x v="94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x v="94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x v="94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x v="94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x v="94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x v="94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x v="94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x v="94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x v="94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x v="94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x v="94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x v="94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x v="94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x v="94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x v="94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x v="94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x v="94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x v="94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x v="94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x v="94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x v="94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x v="94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x v="94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x v="94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x v="94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x v="94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x v="94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x v="94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x v="94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x v="94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x v="94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x v="94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x v="94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x v="94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x v="94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x v="94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x v="94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x v="94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x v="94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x v="94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x v="94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x v="94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x v="94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x v="94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x v="94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x v="94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x v="95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x v="95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x v="95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x v="95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x v="95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x v="95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x v="95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x v="95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x v="95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x v="95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x v="95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x v="95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x v="95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x v="95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x v="95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x v="95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x v="95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x v="95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x v="95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x v="95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x v="95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x v="95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x v="95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x v="95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x v="95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x v="95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x v="95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x v="95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x v="95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x v="95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x v="95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x v="95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x v="95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x v="95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x v="95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x v="95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x v="95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x v="95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x v="95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x v="95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x v="95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x v="95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x v="95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x v="95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x v="95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x v="95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x v="95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x v="95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x v="95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x v="95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x v="95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x v="95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x v="95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x v="95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x v="95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x v="95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x v="95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x v="95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x v="95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x v="95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x v="95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x v="95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x v="95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x v="95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x v="95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x v="95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x v="95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x v="95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x v="95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x v="95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x v="95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x v="95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x v="95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x v="95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x v="95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x v="95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x v="95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x v="95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x v="95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x v="95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x v="95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x v="95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x v="95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x v="95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x v="95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x v="95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x v="95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x v="95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x v="95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x v="95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x v="95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x v="95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x v="95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x v="95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x v="95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x v="95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x v="95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x v="95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x v="95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x v="95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x v="95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x v="95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x v="95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x v="95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x v="95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x v="95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x v="95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x v="95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x v="95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x v="95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x v="95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x v="95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x v="95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x v="95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x v="95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x v="95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x v="95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x v="95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x v="95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x v="95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x v="95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x v="95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x v="95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x v="95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x v="95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x v="95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x v="95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x v="95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x v="95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x v="95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x v="95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x v="95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x v="95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x v="95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x v="95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x v="95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x v="95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x v="95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x v="95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x v="95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x v="95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x v="95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x v="95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x v="95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x v="95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x v="95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x v="95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x v="95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x v="95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x v="95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x v="95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x v="95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x v="95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x v="95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x v="95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x v="95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x v="95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x v="95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x v="95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x v="95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x v="95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x v="95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x v="95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x v="95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x v="95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x v="95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x v="95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x v="95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x v="95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x v="95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x v="95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x v="95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x v="95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x v="95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x v="95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x v="95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x v="95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x v="95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x v="95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x v="95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x v="95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x v="95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x v="95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x v="95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x v="95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x v="95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x v="95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x v="95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x v="95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x v="95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x v="95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x v="95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x v="95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x v="95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x v="95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x v="95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x v="95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x v="95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x v="95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x v="95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x v="95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x v="95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x v="95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x v="95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x v="95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x v="95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x v="95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x v="95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x v="95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x v="95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x v="95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x v="95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x v="95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x v="95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x v="95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x v="95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x v="95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x v="95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x v="95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x v="95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x v="95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x v="95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x v="95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x v="95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x v="95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x v="95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x v="95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x v="95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x v="95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x v="95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x v="95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x v="95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x v="95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x v="95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x v="95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x v="95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x v="95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x v="95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x v="95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x v="95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x v="95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x v="95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x v="95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x v="95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x v="95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x v="95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x v="95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x v="95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x v="95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x v="95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x v="95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x v="95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x v="95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x v="95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x v="95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x v="95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x v="95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x v="95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x v="95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x v="95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x v="95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x v="95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x v="95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x v="95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x v="95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x v="95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x v="95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x v="95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x v="95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x v="95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x v="95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x v="95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x v="95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x v="95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x v="95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x v="95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x v="95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x v="95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x v="95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x v="95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x v="95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x v="95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x v="95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x v="95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x v="95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x v="95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x v="95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x v="95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x v="95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x v="95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x v="95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x v="95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x v="95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x v="95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x v="95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x v="95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x v="95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x v="95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x v="95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x v="95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x v="95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x v="95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x v="95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x v="95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x v="95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x v="95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x v="95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x v="95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x v="95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x v="95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x v="95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x v="95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x v="95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x v="95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x v="95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x v="95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x v="95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x v="95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x v="95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x v="95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x v="95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x v="95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x v="95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x v="95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x v="95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x v="95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x v="95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x v="95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x v="95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x v="95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x v="95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x v="95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x v="95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x v="95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x v="95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x v="95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x v="95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x v="95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x v="95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x v="95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x v="95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x v="95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x v="95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x v="95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x v="95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x v="95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x v="95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x v="95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x v="95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x v="95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x v="95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x v="95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x v="95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x v="95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x v="95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x v="95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x v="95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x v="95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x v="95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x v="95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x v="95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x v="95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x v="95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x v="95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x v="95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x v="95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x v="95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x v="95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x v="95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x v="95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x v="95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x v="95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x v="95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x v="95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x v="95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x v="95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x v="95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x v="95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x v="95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x v="95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x v="95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x v="95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x v="95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x v="95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x v="95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x v="95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x v="95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x v="95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x v="95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x v="95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x v="95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x v="95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x v="95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x v="95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x v="95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x v="95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x v="95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x v="95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x v="95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x v="95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x v="95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x v="95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x v="95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x v="95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x v="95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x v="95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x v="95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x v="95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x v="95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x v="95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x v="95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x v="95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x v="95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x v="95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x v="95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x v="95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x v="96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x v="96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x v="96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x v="96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x v="96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x v="96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x v="96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x v="96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x v="96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x v="96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x v="96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x v="96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x v="96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x v="96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x v="96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x v="96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x v="96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x v="96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x v="96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x v="96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x v="96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x v="96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x v="96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x v="96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x v="96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x v="96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x v="96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x v="96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x v="96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x v="96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x v="96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x v="96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x v="96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x v="96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x v="96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x v="96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x v="96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x v="96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x v="96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x v="96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x v="96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x v="96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x v="96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x v="96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x v="96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x v="96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x v="96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x v="96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x v="96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x v="96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x v="96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x v="96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x v="96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x v="96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x v="96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x v="96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x v="96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x v="96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x v="96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x v="96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x v="96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x v="96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x v="96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x v="96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x v="96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x v="96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x v="96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x v="96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x v="96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x v="96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x v="96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x v="96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x v="96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x v="96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x v="96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x v="96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x v="96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x v="96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x v="96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x v="96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x v="96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x v="96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x v="96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x v="96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x v="96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x v="96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x v="96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x v="96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x v="96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x v="96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x v="96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x v="96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x v="96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x v="96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x v="96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x v="96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x v="96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x v="96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x v="96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x v="96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x v="96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x v="96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x v="96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x v="96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x v="96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x v="96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x v="96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x v="96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x v="96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x v="96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x v="96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x v="96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x v="96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x v="96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x v="96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x v="96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x v="96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x v="96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x v="96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x v="96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x v="96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x v="96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x v="96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x v="96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x v="96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x v="96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x v="96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x v="96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x v="96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x v="96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x v="96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x v="96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x v="96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x v="96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x v="96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x v="96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x v="96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x v="96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x v="96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x v="96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x v="96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x v="96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x v="96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x v="96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x v="96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x v="96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x v="96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x v="96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x v="96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x v="96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x v="96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x v="96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x v="96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x v="96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x v="96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x v="96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x v="96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x v="96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x v="96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x v="96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x v="96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x v="96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x v="96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x v="96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x v="96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x v="96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x v="96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x v="96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x v="96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x v="96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x v="96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x v="96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x v="96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x v="96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x v="96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x v="96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x v="96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x v="96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x v="96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x v="96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x v="96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x v="96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x v="96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x v="96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x v="96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x v="96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x v="96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x v="96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x v="96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x v="96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x v="96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x v="96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x v="96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x v="96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x v="96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x v="96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x v="96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x v="96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x v="96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x v="96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x v="96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x v="96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x v="96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x v="96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x v="96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x v="96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x v="96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x v="96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x v="96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x v="96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x v="96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x v="96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x v="96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x v="96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x v="96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x v="96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x v="96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x v="96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x v="96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x v="96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x v="96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x v="96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x v="96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x v="96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x v="96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x v="96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x v="96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x v="96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x v="96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x v="96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x v="96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x v="96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x v="96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x v="96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x v="96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x v="96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x v="96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x v="96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x v="96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x v="96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x v="96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x v="96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x v="96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x v="96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x v="96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x v="96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x v="96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x v="96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x v="96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x v="96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x v="96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x v="96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x v="96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x v="96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x v="96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x v="96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x v="96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x v="96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x v="96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x v="96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x v="96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x v="96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x v="96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x v="96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x v="96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x v="96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x v="96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x v="96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x v="96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x v="96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x v="96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x v="96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x v="96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x v="96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x v="96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x v="96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x v="96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x v="96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x v="96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x v="96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x v="96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x v="96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x v="96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x v="96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x v="96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x v="96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x v="96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x v="96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x v="96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x v="96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x v="96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x v="96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x v="96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x v="96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x v="96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x v="96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x v="96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x v="96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x v="96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x v="96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x v="96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x v="96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x v="96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x v="96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x v="96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x v="96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x v="96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x v="96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x v="96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x v="96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x v="96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x v="96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x v="96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x v="96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x v="96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x v="96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x v="96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x v="96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x v="96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x v="96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x v="96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x v="96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x v="96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x v="96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x v="96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x v="96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x v="96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x v="96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x v="96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x v="96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x v="96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x v="96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x v="96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x v="96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x v="96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x v="96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x v="96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x v="96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x v="96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x v="96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x v="96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x v="96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x v="96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x v="96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x v="96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x v="96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x v="96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x v="96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x v="96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x v="96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x v="96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x v="96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x v="96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x v="96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x v="96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x v="96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x v="96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x v="96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x v="96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x v="96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x v="96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x v="96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x v="96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x v="96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x v="96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x v="96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x v="96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x v="96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x v="96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x v="96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x v="96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x v="96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x v="96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x v="96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x v="96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x v="96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x v="96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x v="96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x v="96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x v="96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x v="96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x v="96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x v="96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x v="96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x v="96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x v="96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x v="96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x v="96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x v="96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x v="96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x v="96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x v="96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x v="96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x v="96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x v="96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x v="96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x v="96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x v="96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x v="96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x v="96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x v="96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x v="96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x v="96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x v="96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x v="96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x v="96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x v="96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x v="96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x v="96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x v="96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x v="96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x v="96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x v="96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x v="96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x v="96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x v="96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x v="97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x v="97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x v="97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x v="97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x v="97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x v="97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x v="97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x v="97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x v="97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x v="97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x v="97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x v="97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x v="97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x v="97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x v="97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x v="97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x v="97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x v="97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x v="97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x v="97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x v="97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x v="97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x v="97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x v="97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x v="97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x v="97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x v="97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x v="97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x v="97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x v="97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x v="97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x v="97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x v="97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x v="97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x v="97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x v="97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x v="97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x v="97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x v="97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x v="97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x v="97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x v="97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x v="97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x v="97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x v="97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x v="97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x v="97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x v="97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x v="97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x v="97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x v="97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x v="97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x v="97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x v="97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x v="97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x v="97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x v="97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x v="97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x v="97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x v="97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x v="97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x v="97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x v="97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x v="97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x v="97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x v="97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x v="97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x v="97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x v="97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x v="97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x v="97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x v="97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x v="97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x v="97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x v="97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x v="97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x v="97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x v="97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x v="97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x v="97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x v="97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x v="97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x v="97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x v="97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x v="97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x v="97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x v="97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x v="97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x v="97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x v="97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x v="97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x v="97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x v="97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x v="97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x v="97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x v="97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x v="97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x v="97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x v="97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x v="97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x v="97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x v="97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x v="97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x v="97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x v="97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x v="97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x v="97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x v="97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x v="97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x v="97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x v="97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x v="97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x v="97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x v="97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x v="97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x v="97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x v="97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x v="97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x v="97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x v="97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x v="97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x v="97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x v="97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x v="97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x v="97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x v="97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x v="97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x v="97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x v="97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x v="97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x v="97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x v="97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x v="97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x v="97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x v="97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x v="97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x v="97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x v="97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x v="97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x v="97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x v="97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x v="97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x v="97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x v="97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x v="97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x v="97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x v="97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x v="97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x v="97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x v="97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x v="97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x v="97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x v="97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x v="97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x v="97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x v="97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x v="97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x v="97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x v="97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x v="97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x v="97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x v="97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x v="97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x v="97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x v="97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x v="97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x v="97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x v="97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x v="97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x v="97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x v="97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x v="97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x v="97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x v="97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x v="97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x v="97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x v="97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x v="97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x v="97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x v="97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x v="97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x v="97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x v="97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x v="97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x v="97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x v="97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x v="97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x v="97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x v="97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x v="97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x v="97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x v="97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x v="97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x v="97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x v="97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x v="97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x v="97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x v="97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x v="97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x v="97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x v="97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x v="97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x v="97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x v="97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x v="97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x v="97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x v="97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x v="97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x v="97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x v="97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x v="97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x v="97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x v="97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x v="97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x v="97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x v="97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x v="97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x v="97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x v="97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x v="97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x v="97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x v="97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x v="97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x v="97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x v="97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x v="97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x v="97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x v="97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x v="97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x v="97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x v="97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x v="97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x v="97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x v="97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x v="97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x v="97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x v="97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x v="97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x v="97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x v="97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x v="97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x v="97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x v="97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x v="97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x v="97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x v="97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x v="97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x v="97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x v="97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x v="97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x v="97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x v="97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x v="97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x v="97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x v="97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x v="97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x v="97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x v="97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x v="97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x v="97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x v="97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x v="97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x v="97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x v="97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x v="97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x v="97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x v="97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x v="97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x v="97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x v="97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x v="97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x v="97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x v="97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x v="97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x v="97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x v="97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x v="97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x v="97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x v="97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x v="97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x v="97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x v="97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x v="97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x v="97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x v="97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x v="97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x v="97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x v="97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x v="97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x v="97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x v="97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x v="97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x v="97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x v="97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x v="97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x v="97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x v="97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x v="97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x v="97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x v="97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x v="97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x v="97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x v="97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x v="97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x v="97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x v="97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x v="97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x v="97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x v="97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x v="97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x v="97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x v="97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x v="97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x v="97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x v="97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x v="97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x v="97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x v="97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x v="97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x v="97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x v="97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x v="97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x v="97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x v="97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x v="97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x v="97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x v="97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x v="97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x v="97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x v="97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x v="97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x v="97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x v="97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x v="97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x v="97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x v="97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x v="97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x v="97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x v="97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x v="97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x v="97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x v="97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x v="97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x v="97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x v="97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x v="97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x v="97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x v="97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x v="97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x v="97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x v="97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x v="97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x v="97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x v="97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x v="97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x v="97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x v="97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x v="97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x v="97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x v="97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x v="97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x v="97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x v="97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x v="97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x v="97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x v="97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x v="97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x v="97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x v="97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x v="97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x v="97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x v="97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x v="97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x v="97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x v="97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x v="97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x v="97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x v="97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x v="97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x v="97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x v="97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x v="97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x v="97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x v="97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x v="97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x v="97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x v="97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x v="97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x v="97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x v="97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x v="97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x v="97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x v="97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x v="97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x v="97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x v="97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x v="97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x v="97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x v="97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x v="97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x v="97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x v="97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x v="97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x v="97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x v="97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x v="97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x v="97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x v="97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x v="97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x v="97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x v="97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x v="97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x v="97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x v="97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x v="97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x v="97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x v="98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x v="98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x v="99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x v="99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x v="100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x v="100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x v="101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x v="101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x v="102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x v="102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x v="103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x v="103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x v="104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x v="104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x v="105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x v="105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x v="106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x v="106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x v="107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x v="107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x v="108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x v="108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x v="109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x v="109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x v="110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x v="110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x v="111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x v="111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x v="112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x v="113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x v="113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x v="114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x v="114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x v="114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x v="114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x v="114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x v="114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x v="114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x v="114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x v="114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x v="114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x v="114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x v="114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x v="114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x v="114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x v="98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x v="98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x v="98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x v="98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x v="98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x v="98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x v="98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x v="98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x v="98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x v="98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x v="98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x v="98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x v="98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x v="98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x v="98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x v="98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x v="98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x v="98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x v="98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x v="98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x v="98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x v="98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x v="98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x v="98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x v="98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x v="98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x v="98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x v="98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x v="98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x v="98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x v="98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x v="98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x v="98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x v="98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x v="98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x v="98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x v="98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x v="98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x v="98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x v="98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x v="98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x v="98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x v="98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x v="98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x v="98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x v="98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x v="98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x v="98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x v="98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x v="98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x v="98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x v="98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x v="98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x v="98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x v="98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x v="98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x v="98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x v="98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x v="98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x v="98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x v="98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x v="98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x v="98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x v="98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x v="98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x v="98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x v="98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x v="98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x v="98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x v="98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x v="98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x v="98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x v="98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x v="98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x v="98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x v="98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x v="98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x v="98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x v="98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x v="98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x v="98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x v="98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x v="98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x v="98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x v="98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x v="98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x v="98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x v="98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x v="98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x v="98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x v="98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x v="98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x v="98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x v="98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x v="98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x v="98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x v="98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x v="98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x v="98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x v="98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x v="98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x v="98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x v="98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x v="98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x v="98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x v="98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x v="98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x v="98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x v="98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x v="98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x v="98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x v="98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x v="98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x v="98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x v="98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x v="98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x v="98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x v="98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x v="98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x v="98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x v="98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x v="98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x v="98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x v="98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x v="98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x v="98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x v="98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x v="98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x v="98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x v="98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x v="98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x v="98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x v="98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x v="98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x v="98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x v="98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x v="98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x v="98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x v="98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x v="98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x v="98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x v="98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x v="98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x v="98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x v="98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x v="98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x v="98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x v="98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x v="98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x v="98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x v="98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x v="98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x v="98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x v="98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x v="98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x v="98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x v="98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x v="98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x v="98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x v="98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x v="98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x v="98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x v="98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x v="98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x v="98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x v="98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x v="98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x v="98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x v="98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x v="98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x v="98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x v="98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x v="98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x v="98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x v="98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x v="98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x v="98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x v="98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x v="98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x v="98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x v="98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x v="98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x v="98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x v="98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x v="98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x v="98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x v="98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x v="98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x v="98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x v="98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x v="98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x v="98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x v="98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x v="98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x v="98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x v="98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x v="98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x v="98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x v="98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x v="98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x v="98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x v="98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x v="98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x v="98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x v="98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x v="98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x v="98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x v="98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x v="98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x v="98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x v="98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x v="98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x v="98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x v="98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x v="98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x v="98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x v="98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x v="98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x v="98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x v="98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x v="98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x v="98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x v="98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x v="98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x v="98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x v="98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x v="98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x v="98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x v="98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x v="98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x v="98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x v="98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x v="98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x v="98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x v="98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x v="98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x v="98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x v="98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x v="98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x v="98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x v="98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x v="98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x v="98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x v="98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x v="98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x v="98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x v="98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x v="98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x v="98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x v="98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x v="98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x v="98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x v="98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x v="98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x v="98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x v="98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x v="98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x v="98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x v="98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x v="98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x v="98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x v="98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x v="98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x v="98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x v="98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x v="98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x v="98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x v="98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x v="98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x v="98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x v="98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x v="98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x v="98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x v="98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x v="98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x v="98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x v="98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x v="98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x v="98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x v="98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x v="98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x v="98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x v="98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x v="98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x v="98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x v="98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x v="98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x v="98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x v="98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x v="98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x v="98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x v="98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x v="98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x v="98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x v="98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x v="98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x v="98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x v="98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x v="98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x v="98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x v="98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x v="98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x v="98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x v="98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x v="98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x v="98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x v="98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x v="98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x v="98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x v="98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x v="98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x v="98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x v="98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x v="98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x v="98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x v="98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x v="98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x v="98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x v="98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x v="98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x v="98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x v="98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x v="98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x v="98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x v="98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x v="98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x v="98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x v="98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x v="98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x v="98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x v="98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x v="98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x v="98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x v="98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x v="98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x v="98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x v="98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x v="98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x v="98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x v="98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x v="98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x v="98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x v="98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x v="98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x v="98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x v="98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x v="98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x v="98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x v="98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x v="98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x v="98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x v="98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x v="98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x v="98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x v="98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x v="98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x v="98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x v="98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x v="98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x v="98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x v="98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x v="98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x v="98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x v="98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x v="98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x v="98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x v="98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x v="98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x v="98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x v="98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x v="98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x v="98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x v="98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x v="98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x v="98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x v="98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x v="98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x v="98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x v="98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x v="98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x v="98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x v="98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x v="98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x v="98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x v="98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x v="98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x v="98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x v="98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x v="98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x v="98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x v="98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x v="98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x v="98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x v="115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x v="115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x v="115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x v="115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x v="115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x v="115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x v="115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x v="115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x v="115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x v="115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x v="115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x v="115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x v="115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x v="115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x v="115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x v="115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x v="115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x v="115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x v="115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x v="115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x v="115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x v="115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x v="115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x v="115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x v="115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x v="115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x v="115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x v="115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x v="115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x v="115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x v="115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x v="115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x v="115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x v="115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x v="115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x v="115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x v="115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x v="115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x v="115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x v="115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x v="115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x v="115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x v="115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x v="115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x v="115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x v="115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x v="115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x v="115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x v="115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x v="115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x v="115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x v="115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x v="115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x v="115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x v="115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x v="115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x v="115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x v="115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x v="99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x v="99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x v="9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x v="99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x v="99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x v="99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x v="9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x v="99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x v="99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x v="99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x v="99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x v="99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x v="99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x v="99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x v="9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x v="99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x v="99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x v="99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x v="99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x v="99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x v="99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x v="99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x v="99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x v="99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x v="9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x v="99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x v="99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x v="9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x v="99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x v="99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x v="99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x v="9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x v="99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x v="99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x v="9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x v="99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x v="99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x v="99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x v="9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x v="99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x v="99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x v="99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x v="99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x v="9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x v="99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x v="99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x v="9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x v="99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x v="99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x v="99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x v="9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x v="99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x v="99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x v="9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x v="99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x v="99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x v="99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x v="99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x v="99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x v="99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x v="99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x v="99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x v="99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x v="9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x v="99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x v="99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x v="9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x v="99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x v="99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x v="99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x v="9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x v="99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x v="99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x v="9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x v="99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x v="99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x v="99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x v="9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x v="99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x v="99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x v="99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x v="99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x v="99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x v="99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x v="99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x v="99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x v="99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x v="9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x v="99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x v="99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x v="99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x v="9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x v="99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x v="99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x v="99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x v="9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x v="99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x v="99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x v="9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x v="99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x v="99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x v="99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x v="9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x v="99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x v="99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x v="99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x v="99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x v="99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x v="99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x v="99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x v="99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x v="99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x v="9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x v="99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x v="99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x v="9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x v="99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x v="99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x v="99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x v="9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x v="99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x v="99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x v="9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x v="99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x v="99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x v="99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x v="9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x v="99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x v="99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x v="99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x v="99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x v="99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x v="99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x v="99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x v="99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x v="99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x v="9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x v="99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x v="99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x v="99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x v="99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x v="99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x v="99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x v="99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x v="99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x v="9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x v="99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x v="9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x v="99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x v="99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x v="99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x v="9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x v="9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x v="99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x v="99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x v="99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x v="99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x v="99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x v="99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x v="99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x v="99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x v="99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x v="9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x v="99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x v="99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x v="99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x v="99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x v="99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x v="9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x v="99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x v="99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x v="9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x v="99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x v="99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x v="99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x v="116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x v="116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x v="116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x v="116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x v="116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x v="116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x v="116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x v="116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x v="116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x v="116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x v="116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x v="116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x v="116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x v="116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x v="116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x v="116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x v="116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x v="116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x v="116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x v="116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x v="116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x v="116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x v="116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x v="116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x v="116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x v="116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x v="116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x v="116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x v="116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x v="116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x v="116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x v="116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x v="116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x v="116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x v="100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x v="100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x v="100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x v="100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x v="100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x v="100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x v="100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x v="100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x v="100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x v="100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x v="100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x v="100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x v="100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x v="100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x v="100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x v="100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x v="100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x v="100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x v="100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x v="100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x v="100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x v="100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x v="100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x v="100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x v="100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x v="100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x v="100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x v="100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x v="100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x v="100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x v="100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x v="100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x v="100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x v="100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x v="100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x v="100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x v="100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x v="100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x v="100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x v="100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x v="100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x v="100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x v="100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x v="100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x v="100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x v="100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x v="100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x v="100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x v="100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x v="100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x v="100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x v="100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x v="100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x v="100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x v="100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x v="100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x v="100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x v="100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x v="100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x v="100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x v="100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x v="100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x v="100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x v="100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x v="100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x v="100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x v="100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x v="100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x v="100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x v="100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x v="100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x v="100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x v="100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x v="100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x v="100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x v="100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x v="100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x v="100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x v="100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x v="100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x v="100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x v="100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x v="100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x v="100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x v="100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x v="100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x v="100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x v="100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x v="100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x v="100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x v="100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x v="100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x v="100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x v="100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x v="100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x v="100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x v="100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x v="100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x v="100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x v="100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x v="100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x v="100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x v="100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x v="100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x v="100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x v="100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x v="100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x v="100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x v="100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x v="100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x v="100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x v="100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x v="100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x v="100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x v="100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x v="100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x v="100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x v="100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x v="100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x v="100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x v="100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x v="100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x v="100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x v="100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x v="100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x v="100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x v="100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x v="100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x v="100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x v="100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x v="100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x v="100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x v="100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x v="100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x v="100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x v="100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x v="100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x v="100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x v="100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x v="100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x v="100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x v="100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x v="100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x v="100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x v="100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x v="100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x v="100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x v="100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x v="100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x v="100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x v="100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x v="100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x v="100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x v="101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x v="101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x v="101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x v="101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x v="101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x v="101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x v="101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x v="101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x v="101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x v="101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x v="101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x v="101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x v="101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x v="101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x v="101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x v="101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x v="101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x v="101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x v="101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x v="101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x v="101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x v="101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x v="101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x v="101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x v="101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x v="101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x v="101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x v="101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x v="101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x v="101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x v="101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x v="101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x v="101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x v="101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x v="101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x v="101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x v="101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x v="101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x v="101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x v="101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x v="101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x v="115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x v="115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x v="115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x v="115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x v="115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x v="115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x v="115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x v="115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x v="115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x v="115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x v="115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x v="115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x v="115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x v="115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x v="115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x v="115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x v="115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x v="115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x v="115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x v="115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x v="115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x v="115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x v="115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x v="115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x v="115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x v="115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x v="115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x v="115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x v="115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x v="115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x v="115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x v="115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x v="115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x v="115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x v="115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x v="115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x v="115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x v="115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x v="115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x v="115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x v="115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x v="115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x v="115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x v="115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x v="115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x v="115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x v="115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x v="115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x v="115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x v="115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x v="115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x v="115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x v="115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x v="115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x v="115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x v="115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x v="115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x v="115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x v="115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x v="115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x v="115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x v="115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x v="115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x v="115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x v="115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x v="115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x v="115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x v="115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x v="115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x v="115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x v="115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x v="115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x v="115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x v="115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x v="115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x v="115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x v="115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x v="115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x v="115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x v="115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x v="115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x v="115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x v="115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x v="115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x v="115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x v="115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x v="115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x v="115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x v="115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x v="115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x v="115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x v="115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x v="115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x v="115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x v="115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x v="115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x v="115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x v="101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x v="101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x v="101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x v="101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x v="101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x v="101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x v="101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x v="101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x v="101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x v="101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x v="101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x v="101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x v="101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x v="101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x v="101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x v="101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x v="101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x v="101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x v="101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x v="101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x v="101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x v="101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x v="101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x v="101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x v="101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x v="101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x v="101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x v="101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x v="101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x v="101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x v="101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x v="101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x v="101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x v="101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x v="101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x v="101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x v="101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x v="101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x v="101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x v="101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x v="101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x v="101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x v="101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x v="101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x v="101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x v="101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x v="101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x v="101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x v="101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x v="101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x v="101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x v="101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x v="101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x v="101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x v="101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x v="101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x v="101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x v="101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x v="101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x v="101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x v="101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x v="101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x v="101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x v="101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x v="101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x v="101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x v="101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x v="101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x v="101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x v="101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x v="101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x v="101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x v="101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x v="101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x v="101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x v="101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x v="101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x v="101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x v="101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x v="101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x v="101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x v="101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x v="101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x v="101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x v="101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x v="101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x v="101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x v="101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x v="101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x v="101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x v="101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x v="101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x v="101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x v="101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x v="101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x v="101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x v="101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x v="101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x v="101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x v="101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x v="101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x v="101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x v="101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x v="101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x v="101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x v="101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x v="101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x v="101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x v="101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x v="101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x v="101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x v="101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x v="101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x v="101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x v="101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x v="101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x v="101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x v="101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x v="101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x v="101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x v="101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x v="101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x v="101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x v="101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x v="101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x v="101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x v="101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x v="101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x v="101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x v="101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x v="101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x v="101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x v="101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x v="101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x v="101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x v="101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x v="101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x v="101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x v="101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x v="101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x v="101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x v="101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x v="101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x v="101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x v="101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x v="101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x v="101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x v="101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x v="101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x v="101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x v="101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x v="101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x v="101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x v="101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x v="101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x v="101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x v="101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x v="101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x v="101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x v="101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x v="101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x v="101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x v="101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x v="101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x v="101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x v="101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x v="101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x v="101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x v="101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x v="101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x v="101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x v="101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x v="101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x v="101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x v="101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x v="101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x v="101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x v="101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x v="101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x v="101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x v="101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x v="101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x v="101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x v="101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x v="101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x v="101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x v="101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x v="101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x v="101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x v="101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x v="101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x v="101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x v="101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x v="101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x v="101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x v="101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x v="101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x v="101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x v="101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x v="101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x v="101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x v="101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x v="101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x v="101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x v="101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x v="101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x v="101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x v="101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x v="101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x v="101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x v="101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x v="101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x v="101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x v="101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x v="101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x v="101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x v="101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x v="101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x v="101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x v="101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x v="101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x v="101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x v="101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x v="101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x v="101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x v="101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x v="101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x v="101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x v="101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x v="101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x v="101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x v="101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x v="101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x v="101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x v="101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x v="101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x v="101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x v="101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x v="101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x v="101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x v="101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x v="101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x v="101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x v="101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x v="101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x v="101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x v="101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x v="101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x v="101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x v="101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x v="101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x v="101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x v="101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x v="101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x v="101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x v="101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x v="101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x v="101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x v="101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x v="101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x v="101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x v="101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x v="101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x v="101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x v="101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x v="101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x v="101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x v="101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x v="101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x v="101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x v="101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x v="101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x v="101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x v="101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x v="101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x v="101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x v="101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x v="101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x v="101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x v="101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x v="101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x v="101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x v="101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x v="101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x v="101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x v="101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x v="101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x v="101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x v="101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x v="101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x v="101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x v="101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x v="101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x v="101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x v="101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x v="101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x v="101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x v="101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x v="101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x v="101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x v="101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x v="101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x v="101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x v="101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x v="101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x v="101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x v="101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x v="101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x v="101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x v="101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x v="101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x v="101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x v="101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x v="101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x v="101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x v="101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x v="101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x v="101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x v="101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x v="101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x v="101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x v="101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x v="101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x v="101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x v="101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x v="101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x v="101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x v="101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x v="101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x v="101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x v="101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x v="101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x v="101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x v="101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x v="101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x v="101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x v="101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x v="101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x v="101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x v="101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x v="101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x v="101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x v="101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x v="101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x v="101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x v="101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x v="101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x v="101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x v="101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x v="101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x v="101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x v="101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x v="102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x v="102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x v="102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x v="102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x v="102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x v="102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x v="102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x v="102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x v="102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x v="102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x v="102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x v="102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x v="102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x v="102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x v="102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x v="102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x v="102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x v="102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x v="102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x v="102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x v="102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x v="102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x v="102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x v="102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x v="102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x v="102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x v="102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x v="102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x v="102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x v="102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x v="102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x v="102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x v="102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x v="102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x v="102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x v="102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x v="102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x v="102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x v="102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x v="102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x v="102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x v="102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x v="102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x v="102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x v="102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x v="102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x v="102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x v="102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x v="102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x v="102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x v="102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x v="102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x v="102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x v="102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x v="102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x v="102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x v="102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x v="102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x v="102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x v="102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x v="102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x v="102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x v="102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x v="102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x v="102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x v="102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x v="102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x v="102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x v="102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x v="102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x v="102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x v="102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x v="102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x v="102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x v="102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x v="102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x v="102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x v="102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x v="102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x v="102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x v="102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x v="102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x v="102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x v="102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x v="102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x v="102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x v="102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x v="102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x v="102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x v="102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x v="102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x v="102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x v="102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x v="102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x v="102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x v="102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x v="102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x v="102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x v="102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x v="102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x v="102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x v="102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x v="102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x v="102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x v="102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x v="102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x v="102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x v="102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x v="102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x v="102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x v="102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x v="102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x v="102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x v="102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x v="102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x v="102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x v="102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x v="102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x v="102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x v="102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x v="102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x v="102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x v="102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x v="102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x v="102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x v="102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x v="102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x v="102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x v="102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x v="102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x v="102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x v="102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x v="102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x v="102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x v="102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x v="102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x v="102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x v="102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x v="102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x v="102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x v="102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x v="102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x v="102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x v="102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x v="102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x v="102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x v="102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x v="102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x v="102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x v="102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x v="102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x v="102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x v="102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x v="102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x v="102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x v="102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x v="102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x v="102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x v="102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x v="102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x v="102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x v="102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x v="102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x v="102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x v="102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x v="102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x v="102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x v="102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x v="102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x v="102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x v="102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x v="102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x v="102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x v="102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x v="102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x v="102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x v="102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x v="102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x v="102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x v="102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x v="102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x v="102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x v="102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x v="102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x v="102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x v="102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x v="102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x v="102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x v="102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x v="102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x v="102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x v="102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x v="102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x v="102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x v="102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x v="102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x v="102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x v="102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x v="102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x v="102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x v="102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x v="102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x v="102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x v="102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x v="102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x v="102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x v="102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x v="102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x v="102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x v="102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x v="102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x v="102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x v="102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x v="102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x v="102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x v="102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x v="102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x v="102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x v="102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x v="102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x v="102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x v="102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x v="102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x v="102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x v="102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x v="102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x v="102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x v="102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x v="102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x v="102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x v="102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x v="102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x v="102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x v="102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x v="102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x v="102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x v="102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x v="102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x v="102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x v="102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x v="102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x v="102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x v="102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x v="102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x v="102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x v="102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x v="102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x v="102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x v="102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x v="102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x v="102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x v="102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x v="102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x v="102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x v="102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x v="102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x v="102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x v="102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x v="102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x v="102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x v="102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x v="102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x v="102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x v="102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x v="102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x v="102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x v="102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x v="102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x v="102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x v="102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x v="102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x v="102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x v="102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x v="102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x v="102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x v="102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x v="102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x v="102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x v="102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x v="102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x v="102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x v="102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x v="102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x v="102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x v="102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x v="102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x v="102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x v="102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x v="102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x v="102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x v="102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x v="102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x v="102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x v="102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x v="102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x v="102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x v="102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x v="102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x v="102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x v="102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x v="102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x v="102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x v="102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x v="102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x v="102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x v="102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x v="102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x v="102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x v="102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x v="102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x v="102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x v="102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x v="102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x v="102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x v="102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x v="102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x v="102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x v="102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x v="102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x v="102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x v="102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x v="102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x v="102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x v="102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x v="102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x v="102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x v="102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x v="102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x v="102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x v="102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x v="102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x v="102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x v="102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x v="102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x v="102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x v="102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x v="102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x v="102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x v="102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x v="102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x v="102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x v="102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x v="102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x v="102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x v="102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x v="102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x v="102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x v="102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x v="102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x v="102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x v="102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x v="102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x v="102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x v="102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x v="102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x v="102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x v="102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x v="102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x v="102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x v="102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x v="102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x v="102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x v="102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x v="102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x v="102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x v="102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x v="102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x v="102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x v="102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x v="102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x v="102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x v="102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x v="102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x v="102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x v="102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x v="102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x v="102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x v="102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x v="102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x v="102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x v="102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x v="102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x v="102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x v="102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x v="102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x v="102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x v="102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x v="102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x v="102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x v="102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x v="102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x v="102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x v="102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x v="102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x v="102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x v="102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x v="102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x v="102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x v="102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x v="102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x v="102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x v="102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x v="102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x v="102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x v="102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x v="102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x v="102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x v="102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x v="102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x v="102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x v="102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x v="102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x v="102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x v="102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x v="102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x v="102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x v="102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x v="102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x v="102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x v="102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x v="103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x v="103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x v="103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x v="103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x v="103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x v="103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x v="103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x v="103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x v="103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x v="103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x v="103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x v="103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x v="103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x v="103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x v="103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x v="103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x v="103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x v="103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x v="103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x v="103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x v="103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x v="103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x v="103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x v="103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x v="103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x v="103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x v="103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x v="103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x v="103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x v="103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x v="103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x v="103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x v="103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x v="103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x v="103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x v="103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x v="103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x v="103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x v="103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x v="103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x v="103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x v="103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x v="103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x v="103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x v="103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x v="103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x v="103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x v="103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x v="103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x v="103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x v="103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x v="103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x v="103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x v="103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x v="103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x v="103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x v="103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x v="103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x v="103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x v="103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x v="103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x v="103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x v="103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x v="103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x v="103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x v="103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x v="103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x v="103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x v="103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x v="103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x v="103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x v="103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x v="103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x v="103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x v="103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x v="103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x v="103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x v="103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x v="103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x v="103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x v="103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x v="103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x v="103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x v="103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x v="103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x v="103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x v="103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x v="103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x v="103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x v="103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x v="103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x v="103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x v="103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x v="103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x v="103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x v="103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x v="103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x v="103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x v="103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x v="103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x v="103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x v="103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x v="103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x v="103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x v="103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x v="103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x v="103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x v="103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x v="103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x v="103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x v="103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x v="103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x v="103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x v="103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x v="103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x v="103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x v="103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x v="103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x v="103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x v="103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x v="103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x v="103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x v="103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x v="103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x v="103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x v="103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x v="103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x v="103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x v="103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x v="103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x v="103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x v="103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x v="103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x v="103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x v="103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x v="103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x v="103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x v="103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x v="103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x v="103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x v="103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x v="103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x v="103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x v="103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x v="103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x v="103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x v="103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x v="103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x v="103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x v="103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x v="103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x v="103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x v="103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x v="103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x v="103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x v="103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x v="103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x v="103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x v="103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x v="103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x v="103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x v="103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x v="103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x v="103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x v="103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x v="103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x v="103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x v="103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x v="103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x v="103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x v="103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x v="103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x v="103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x v="103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x v="103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x v="103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x v="103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x v="103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x v="103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x v="103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x v="103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x v="103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x v="103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x v="103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x v="103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x v="103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x v="103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x v="103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x v="103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x v="103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x v="103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x v="103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x v="103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x v="103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x v="103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x v="103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x v="103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x v="103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x v="103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x v="103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x v="103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x v="103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x v="103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x v="103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x v="103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x v="103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x v="103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x v="103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x v="103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x v="103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x v="103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x v="103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x v="103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x v="103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x v="103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x v="103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x v="103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x v="103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x v="103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x v="103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x v="103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x v="103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x v="103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x v="103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x v="103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x v="103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x v="103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x v="103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x v="103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x v="103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x v="103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x v="103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x v="103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x v="103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x v="103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x v="103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x v="103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x v="103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x v="117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x v="117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x v="117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x v="117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x v="117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x v="117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x v="117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x v="117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x v="117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x v="117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x v="117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x v="117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x v="117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x v="117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x v="117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x v="117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x v="117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x v="117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x v="117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x v="117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x v="117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x v="117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x v="117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x v="117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x v="117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x v="117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x v="117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x v="117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x v="117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x v="117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x v="117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x v="117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x v="117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x v="117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x v="117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x v="117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x v="117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x v="117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x v="117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x v="117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x v="117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x v="117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x v="117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x v="117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x v="117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x v="117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x v="117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x v="117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x v="117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x v="117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x v="117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x v="117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x v="117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x v="117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x v="117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x v="117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x v="117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x v="117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x v="117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x v="117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x v="117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x v="117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x v="117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x v="117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x v="117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x v="117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x v="117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x v="117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x v="117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x v="117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x v="117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x v="117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x v="117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x v="117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x v="117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x v="117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x v="117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x v="117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x v="117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x v="117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x v="117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x v="117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x v="117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x v="117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x v="117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x v="117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x v="117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x v="117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x v="117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x v="117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x v="117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x v="117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x v="117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x v="117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x v="117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x v="117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x v="117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x v="117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x v="117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x v="117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x v="117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x v="117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x v="117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x v="117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x v="117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x v="117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x v="117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x v="117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x v="117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x v="117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x v="117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x v="117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x v="117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x v="117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x v="117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x v="117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x v="117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x v="117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x v="117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x v="117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x v="117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x v="117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x v="117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x v="117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x v="117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x v="117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x v="117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x v="117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x v="117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x v="117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x v="117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x v="117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x v="117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x v="117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x v="104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x v="104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x v="104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x v="104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x v="104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x v="104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x v="104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x v="104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x v="104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x v="104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x v="104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x v="104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x v="104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x v="104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x v="104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x v="104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x v="104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x v="104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x v="104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x v="104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x v="104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x v="104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x v="104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x v="104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x v="104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x v="104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x v="104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x v="104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x v="104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x v="104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x v="104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x v="104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x v="104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x v="104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x v="104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x v="104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x v="104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x v="104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x v="104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x v="104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x v="104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x v="104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x v="104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x v="104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x v="104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x v="104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x v="104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x v="104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x v="104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x v="104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x v="104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x v="104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x v="104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x v="104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x v="104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x v="104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x v="104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x v="104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x v="104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x v="104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x v="104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x v="104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x v="104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x v="104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x v="104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x v="104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x v="104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x v="104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x v="104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x v="104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x v="104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x v="104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x v="104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x v="104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x v="104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x v="104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x v="104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x v="104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x v="104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x v="104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x v="104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x v="104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x v="104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x v="104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x v="104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x v="104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x v="104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x v="104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x v="104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x v="104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x v="104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x v="104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x v="104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x v="104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x v="104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x v="104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x v="104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x v="104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x v="104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x v="104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x v="104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x v="104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x v="104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x v="104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x v="104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x v="104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x v="104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x v="104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x v="104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x v="104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x v="104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x v="104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x v="104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x v="104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x v="104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x v="104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x v="104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x v="104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x v="104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x v="104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x v="104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x v="104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x v="104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x v="104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x v="104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x v="104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x v="104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x v="104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x v="104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x v="104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x v="104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x v="104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x v="104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x v="104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x v="104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x v="104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x v="104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x v="104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x v="104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x v="104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x v="104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x v="104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x v="104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x v="104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x v="104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x v="104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x v="104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x v="104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x v="104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x v="104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x v="104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x v="104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x v="104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x v="104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x v="104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x v="104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x v="104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x v="104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x v="104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x v="104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x v="104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x v="104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x v="104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x v="104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x v="104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x v="104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x v="104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x v="104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x v="104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x v="104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x v="104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x v="104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x v="104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x v="104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x v="104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x v="104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x v="104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x v="104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x v="104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x v="104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x v="104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x v="104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x v="104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x v="104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x v="104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x v="104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x v="104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x v="104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x v="104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x v="104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x v="104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x v="104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x v="104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x v="104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x v="104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x v="104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x v="104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x v="104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x v="104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x v="104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x v="104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x v="104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x v="104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x v="104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x v="104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x v="104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x v="104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x v="104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x v="104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x v="104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x v="104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x v="104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x v="104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x v="104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x v="104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x v="104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x v="104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x v="104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x v="104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x v="104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x v="104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x v="104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x v="104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x v="104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x v="104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x v="104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x v="104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x v="104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x v="104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x v="104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x v="104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x v="104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x v="104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x v="104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x v="104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x v="104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x v="104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x v="104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x v="104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x v="104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x v="104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x v="104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x v="104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x v="104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x v="104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x v="104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x v="104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x v="104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x v="104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x v="104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x v="104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x v="104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x v="104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x v="104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x v="104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x v="104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x v="104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x v="104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x v="104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x v="104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x v="104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x v="104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x v="104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x v="104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x v="104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x v="104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x v="104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x v="104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x v="104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x v="104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x v="104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x v="104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x v="104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x v="104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x v="104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x v="104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x v="104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x v="104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x v="104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x v="104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x v="104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x v="104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x v="104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x v="104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x v="104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x v="104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x v="104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x v="104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x v="104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x v="104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x v="104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x v="104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x v="104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x v="104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x v="104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x v="104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x v="104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x v="104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x v="104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x v="104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x v="104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x v="104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x v="104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x v="104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x v="104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x v="104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x v="104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x v="104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x v="104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x v="104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x v="104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x v="104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x v="104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x v="104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x v="104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x v="104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x v="104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x v="104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x v="104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x v="104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x v="104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x v="104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x v="104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x v="104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x v="104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x v="104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x v="104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x v="104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x v="104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x v="104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x v="104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x v="104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x v="104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x v="104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x v="104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x v="104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x v="104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x v="104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x v="104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x v="104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x v="104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x v="104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x v="104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x v="104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x v="104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x v="104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x v="104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x v="104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x v="104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x v="104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x v="104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x v="104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x v="104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x v="104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x v="104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x v="104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x v="104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x v="104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x v="104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x v="104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x v="104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x v="104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x v="104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x v="104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x v="104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x v="104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x v="104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x v="104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x v="104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x v="104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x v="104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x v="104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x v="104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x v="104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x v="104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x v="104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x v="104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x v="104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x v="104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x v="104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x v="104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x v="104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x v="104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x v="104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x v="104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x v="104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x v="104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x v="104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x v="104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x v="104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x v="104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x v="104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x v="104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x v="104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x v="104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x v="104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x v="104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x v="104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x v="104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x v="104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x v="104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x v="104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x v="104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x v="104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x v="104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x v="104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x v="104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x v="104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x v="104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x v="104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x v="104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x v="104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x v="104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x v="104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x v="104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x v="104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x v="104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x v="104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x v="104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x v="104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x v="105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x v="105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x v="105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x v="105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x v="105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x v="105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x v="105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x v="105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x v="105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x v="105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x v="105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x v="105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x v="105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x v="105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x v="105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x v="105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x v="105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x v="105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x v="105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x v="105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x v="105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x v="105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x v="105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x v="105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x v="105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x v="105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x v="105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x v="105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x v="105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x v="105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x v="105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x v="105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x v="105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x v="105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x v="105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x v="105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x v="105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x v="105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x v="105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x v="105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x v="105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x v="105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x v="105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x v="105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x v="105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x v="105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x v="105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x v="105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x v="105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x v="105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x v="105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x v="105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x v="105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x v="105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x v="105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x v="105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x v="105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x v="105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x v="105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x v="105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x v="105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x v="105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x v="105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x v="105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x v="105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x v="105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x v="105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x v="105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x v="105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x v="105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x v="105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x v="105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x v="105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x v="105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x v="105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x v="105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x v="105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x v="105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x v="105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x v="105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x v="105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x v="105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x v="105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x v="105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x v="105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x v="105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x v="105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x v="105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x v="105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x v="105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x v="105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x v="105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x v="105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x v="105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x v="105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x v="105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x v="105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x v="105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x v="105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x v="105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x v="105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x v="105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x v="105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x v="105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x v="105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x v="105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x v="105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x v="105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x v="105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x v="105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x v="105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x v="105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x v="105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x v="105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x v="105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x v="105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x v="105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x v="105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x v="105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x v="105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x v="105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x v="105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x v="105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x v="105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x v="105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x v="105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x v="105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x v="105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x v="105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x v="105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x v="105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x v="105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x v="105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x v="105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x v="105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x v="105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x v="105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x v="105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x v="105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x v="105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x v="105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x v="105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x v="105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x v="105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x v="105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x v="105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x v="105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x v="105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x v="105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x v="105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x v="105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x v="105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x v="105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x v="105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x v="105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x v="105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x v="105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x v="105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x v="105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x v="105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x v="105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x v="105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x v="105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x v="105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x v="105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x v="105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x v="105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x v="105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x v="105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x v="105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x v="105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x v="105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x v="105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x v="105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x v="105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x v="105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x v="105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x v="105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x v="105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x v="105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x v="105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x v="105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x v="105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x v="105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x v="105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x v="105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x v="105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x v="105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x v="105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x v="105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x v="105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x v="105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x v="105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x v="105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x v="105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x v="105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x v="105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x v="105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x v="105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x v="105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x v="105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x v="105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x v="105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x v="105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x v="105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x v="105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x v="105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x v="105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x v="105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x v="105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x v="105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x v="105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x v="105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x v="105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x v="105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x v="105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x v="105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x v="105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x v="105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x v="105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x v="105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x v="105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x v="105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x v="105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x v="105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x v="105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x v="105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x v="105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x v="105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x v="105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x v="105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x v="105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x v="105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x v="105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x v="105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x v="105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x v="105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x v="105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x v="105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x v="105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x v="105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x v="105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x v="105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x v="105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x v="105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x v="105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x v="105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x v="105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x v="105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x v="105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x v="105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x v="105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x v="105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x v="105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x v="105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x v="105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x v="105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x v="105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x v="105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x v="105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x v="105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x v="105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x v="105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x v="105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x v="105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x v="105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x v="105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x v="105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x v="105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x v="105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x v="105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x v="105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x v="105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x v="105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x v="105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x v="105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x v="105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x v="105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x v="105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x v="105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x v="105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x v="105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x v="105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x v="105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x v="105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x v="105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x v="105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x v="105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x v="105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x v="105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x v="105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x v="105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x v="105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x v="105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x v="105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x v="105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x v="105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x v="105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x v="105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x v="105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x v="105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x v="105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x v="105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x v="105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x v="105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x v="105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x v="105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x v="105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x v="105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x v="105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x v="105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x v="105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x v="105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x v="105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x v="105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x v="105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x v="105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x v="105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x v="105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x v="105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x v="105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x v="105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x v="105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x v="105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x v="105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x v="105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x v="105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x v="105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x v="105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x v="105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x v="105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x v="105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x v="105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x v="105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x v="105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x v="105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x v="105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x v="105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x v="105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x v="105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x v="105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x v="105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x v="105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x v="105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x v="105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x v="105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x v="105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x v="105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x v="105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x v="105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x v="105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x v="105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x v="105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x v="105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x v="105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x v="105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x v="105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x v="105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x v="105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x v="105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x v="105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x v="105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x v="105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x v="105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x v="105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x v="105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x v="105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x v="105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x v="105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x v="105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x v="105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x v="105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x v="105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x v="105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x v="105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x v="105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x v="105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x v="105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x v="105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x v="105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x v="105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x v="105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x v="105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x v="105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x v="105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x v="105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x v="105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x v="105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x v="105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x v="105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x v="105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x v="105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x v="105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x v="105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x v="105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x v="105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x v="105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x v="105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x v="105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x v="105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x v="105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x v="105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x v="105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x v="105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x v="105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x v="105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x v="105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x v="105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x v="105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x v="105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x v="105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x v="105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x v="105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x v="105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x v="105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x v="105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x v="105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x v="105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x v="105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x v="105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x v="106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x v="106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x v="106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x v="106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x v="106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x v="106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x v="106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x v="106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x v="106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x v="106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x v="106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x v="106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x v="106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x v="106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x v="106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x v="106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x v="106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x v="106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x v="106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x v="106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x v="106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x v="106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x v="106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x v="106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x v="106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x v="106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x v="106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x v="106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x v="106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x v="106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x v="106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x v="106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x v="106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x v="106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x v="106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x v="106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x v="106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x v="106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x v="106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x v="106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x v="106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x v="106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x v="106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x v="107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x v="107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x v="107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x v="107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x v="107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x v="107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x v="107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x v="107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x v="107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x v="107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x v="107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x v="107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x v="107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x v="107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x v="107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x v="107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x v="107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x v="107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x v="107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x v="107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x v="107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x v="107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x v="107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x v="107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x v="107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x v="107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x v="107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x v="107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x v="107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x v="107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x v="107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x v="107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x v="107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x v="107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x v="107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x v="107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x v="107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x v="107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x v="107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x v="107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x v="107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x v="107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x v="107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x v="107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x v="107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x v="107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x v="107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x v="107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x v="107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x v="107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x v="107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x v="107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x v="107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x v="107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x v="107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x v="107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x v="107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x v="107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x v="107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x v="107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x v="107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x v="107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x v="107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x v="107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x v="107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x v="107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x v="107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x v="107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x v="107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x v="107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x v="107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x v="107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x v="107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x v="107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x v="107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x v="107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x v="107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x v="107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x v="107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x v="107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x v="107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x v="107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x v="107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x v="107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x v="107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x v="107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x v="107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x v="107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x v="107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x v="107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x v="107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x v="107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x v="107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x v="107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x v="107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x v="107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x v="107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x v="107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x v="107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x v="107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x v="107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x v="107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x v="107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x v="107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x v="107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x v="107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x v="107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x v="107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x v="107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x v="107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x v="107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x v="107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x v="107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x v="107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x v="107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x v="107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x v="107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x v="107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x v="107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x v="107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x v="107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x v="107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x v="107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x v="107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x v="107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x v="107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x v="107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x v="107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x v="107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x v="107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x v="107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x v="107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x v="107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x v="107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x v="107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x v="107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x v="107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x v="107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x v="107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x v="107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x v="107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x v="107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x v="107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x v="107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x v="107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x v="107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x v="107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x v="107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x v="107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x v="107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x v="107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x v="107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x v="107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x v="107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x v="107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x v="107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x v="107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x v="107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x v="107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x v="107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x v="107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x v="107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x v="107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x v="107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x v="107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x v="107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x v="107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x v="107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x v="107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x v="107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x v="107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x v="107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x v="107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x v="107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x v="107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x v="107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x v="107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x v="107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x v="107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x v="107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x v="107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x v="107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x v="107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x v="107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x v="107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x v="107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x v="107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x v="107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x v="107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x v="107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x v="107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x v="107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x v="107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x v="107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x v="107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x v="107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x v="107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x v="107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x v="107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x v="107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x v="107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x v="107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x v="107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x v="107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x v="107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x v="107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x v="107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x v="107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x v="107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x v="107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x v="107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x v="107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x v="107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x v="107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x v="107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x v="107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x v="107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x v="107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x v="107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x v="107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x v="107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x v="107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x v="107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x v="107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x v="107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x v="107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x v="107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x v="107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x v="107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x v="107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x v="107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x v="107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x v="107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x v="107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x v="107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x v="107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x v="107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x v="107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x v="107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x v="107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x v="107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x v="107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x v="107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x v="107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x v="107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x v="107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x v="107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x v="107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x v="107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x v="107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x v="107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x v="107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x v="107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x v="107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x v="107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x v="107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x v="107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x v="107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x v="107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x v="107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x v="107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x v="107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x v="107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x v="107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x v="107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x v="107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x v="107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x v="107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x v="107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x v="107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x v="107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x v="107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x v="107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x v="107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x v="107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x v="107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x v="107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x v="107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x v="107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x v="107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x v="107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x v="107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x v="107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x v="107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x v="107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x v="107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x v="107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x v="107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x v="107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x v="107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x v="107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x v="107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x v="107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x v="107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x v="107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x v="107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x v="107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x v="107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x v="107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x v="107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x v="107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x v="107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x v="107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x v="107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x v="107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x v="107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x v="107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x v="107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x v="107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x v="107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x v="107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x v="107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x v="107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x v="107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x v="107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x v="107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x v="107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x v="107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x v="107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x v="107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x v="107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x v="107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x v="107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x v="107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x v="107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x v="107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x v="107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x v="107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x v="107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x v="107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x v="107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x v="107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x v="107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x v="107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x v="107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x v="107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x v="107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x v="107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x v="107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x v="107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x v="107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x v="107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x v="107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x v="107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x v="107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x v="107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x v="107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x v="107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x v="107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x v="107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x v="107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x v="107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x v="107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x v="107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x v="107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x v="107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x v="107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x v="107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x v="107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x v="107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x v="107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x v="107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x v="107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x v="107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x v="107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x v="107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x v="107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x v="107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x v="107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x v="107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x v="107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x v="107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x v="107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x v="107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x v="107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x v="107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x v="107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x v="107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x v="107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x v="107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x v="107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x v="107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x v="107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x v="107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x v="107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x v="107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x v="107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x v="107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x v="107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x v="107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x v="107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x v="107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x v="107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x v="107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x v="107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x v="107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x v="107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x v="107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x v="107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x v="107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x v="107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x v="107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x v="107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x v="107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x v="107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x v="107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x v="107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x v="107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x v="107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x v="107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x v="107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x v="107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x v="107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x v="107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x v="107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x v="107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x v="107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x v="107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x v="107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x v="107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x v="118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x v="118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x v="118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x v="118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x v="118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x v="118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x v="118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x v="118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x v="118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x v="118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x v="118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x v="118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x v="118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x v="118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x v="118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x v="118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x v="118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x v="118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x v="118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x v="118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x v="118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x v="118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x v="118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x v="118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x v="118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x v="118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x v="118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x v="118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x v="118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x v="118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x v="118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x v="108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x v="108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x v="108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x v="108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x v="108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x v="108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x v="108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x v="108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x v="108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x v="108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x v="108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x v="108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x v="108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x v="108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x v="108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x v="108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x v="108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x v="108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x v="108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x v="108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x v="108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x v="108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x v="108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x v="108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x v="108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x v="108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x v="108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x v="108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x v="108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x v="108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x v="108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x v="108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x v="108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x v="108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x v="108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x v="108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x v="108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x v="108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x v="108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x v="108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x v="108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x v="108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x v="108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x v="108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x v="108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x v="108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x v="108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x v="108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x v="109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x v="109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x v="109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x v="109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x v="109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x v="109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x v="109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x v="109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x v="109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x v="109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x v="109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x v="109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x v="109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x v="109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x v="109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x v="109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x v="109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x v="109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x v="109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x v="109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x v="109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x v="109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x v="109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x v="109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x v="109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x v="109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x v="109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x v="109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x v="109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x v="109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x v="109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x v="109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x v="109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x v="109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x v="109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x v="109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x v="109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x v="109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x v="109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x v="109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x v="109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x v="109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x v="109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x v="109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x v="109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x v="109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x v="109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x v="109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x v="109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x v="109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x v="109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x v="109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x v="109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x v="109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x v="109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x v="109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x v="109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x v="109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x v="109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x v="109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x v="109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x v="109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x v="109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x v="109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x v="109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x v="109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x v="109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x v="109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x v="109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x v="109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x v="109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x v="109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x v="109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x v="109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x v="109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x v="109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x v="110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x v="110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x v="110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x v="110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x v="110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x v="110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x v="110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x v="110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x v="110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x v="110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x v="110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x v="110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x v="110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x v="110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x v="110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x v="110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x v="110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x v="110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x v="110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x v="110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x v="110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x v="110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x v="110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x v="110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x v="110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x v="110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x v="110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x v="110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x v="110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x v="110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x v="110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x v="110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x v="110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x v="110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x v="110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x v="110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x v="110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x v="110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x v="110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x v="110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x v="110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x v="110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x v="110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x v="110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x v="110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x v="110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x v="110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x v="110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x v="110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x v="110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x v="110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x v="110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x v="110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x v="110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x v="110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x v="110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x v="110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x v="110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x v="110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x v="110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x v="110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x v="110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x v="110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x v="110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x v="110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x v="110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x v="110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x v="110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x v="110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x v="110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x v="110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x v="110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x v="110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x v="110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x v="110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x v="110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x v="110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x v="110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x v="110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x v="110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x v="110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x v="110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x v="110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x v="110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x v="110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x v="110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x v="110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x v="110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x v="110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x v="110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x v="110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x v="110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x v="110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x v="110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x v="110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x v="110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x v="110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x v="110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x v="110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x v="110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x v="110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x v="110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x v="110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x v="110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x v="110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x v="110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x v="110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x v="110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x v="110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x v="110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x v="110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x v="110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x v="110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x v="110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x v="110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x v="110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x v="110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x v="110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x v="110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x v="110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x v="110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x v="110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x v="110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x v="110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x v="110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x v="110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x v="110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x v="110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x v="110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x v="110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x v="110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x v="110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x v="110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x v="110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x v="110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x v="110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x v="110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x v="110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x v="110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x v="110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x v="110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x v="110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x v="110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x v="110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x v="110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x v="110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x v="110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x v="110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x v="110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x v="110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x v="110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x v="110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x v="110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x v="110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x v="110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x v="110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x v="110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x v="110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x v="110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x v="110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x v="110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x v="110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x v="110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x v="110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x v="110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x v="110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x v="110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x v="110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x v="110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x v="110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x v="110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x v="110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x v="110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x v="110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x v="110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x v="110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x v="110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x v="110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x v="110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x v="110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x v="110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x v="110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x v="110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x v="110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x v="110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x v="110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x v="110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x v="110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x v="110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x v="110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x v="110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x v="110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x v="110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x v="110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x v="110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x v="110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x v="110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x v="110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x v="110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x v="110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x v="110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x v="110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x v="110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x v="110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x v="110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x v="110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x v="110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x v="110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x v="110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x v="110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x v="110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x v="110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x v="110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x v="110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x v="110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x v="110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x v="110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x v="110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x v="110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x v="111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x v="111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x v="111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x v="111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x v="111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x v="111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x v="111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x v="111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x v="111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x v="111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x v="111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x v="111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x v="111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x v="111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x v="111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x v="111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x v="111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x v="111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x v="111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x v="111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x v="111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x v="111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x v="111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x v="111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x v="111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x v="111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x v="111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x v="111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x v="111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x v="111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x v="111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x v="111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x v="111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x v="111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x v="111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x v="111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x v="111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x v="111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x v="111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x v="111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x v="111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x v="111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x v="111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x v="111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x v="111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x v="111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x v="111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x v="111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x v="111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x v="111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x v="111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x v="111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x v="111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x v="111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x v="111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x v="111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x v="111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x v="111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x v="111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x v="111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x v="111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x v="111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x v="111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x v="111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x v="111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x v="110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x v="110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x v="110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x v="110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x v="110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x v="110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x v="110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x v="110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x v="110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x v="110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x v="110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x v="110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x v="110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x v="110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x v="110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x v="110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x v="110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x v="110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x v="110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x v="110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x v="110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x v="110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x v="110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x v="110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x v="110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x v="110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x v="110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x v="110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x v="110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x v="110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x v="110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x v="110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x v="110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x v="110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x v="110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x v="110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x v="110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x v="110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x v="110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x v="110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x v="110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x v="110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x v="110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x v="110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x v="110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x v="110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x v="110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x v="110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x v="110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x v="110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x v="110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x v="110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x v="110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x v="110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x v="110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x v="110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x v="110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x v="110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x v="110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x v="110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x v="110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x v="110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x v="110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x v="110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x v="110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x v="110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x v="110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x v="110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x v="110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x v="110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x v="110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x v="110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x v="110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x v="110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x v="110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x v="110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x v="110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x v="110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x v="110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x v="110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x v="110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x v="110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x v="110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x v="110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x v="110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x v="110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x v="110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x v="110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x v="110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x v="110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x v="110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x v="110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x v="110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x v="110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x v="110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x v="110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x v="110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x v="110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x v="110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x v="110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x v="110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x v="110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x v="110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x v="110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x v="110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x v="110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x v="110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x v="110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x v="110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x v="110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x v="110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x v="110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x v="110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x v="110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x v="110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x v="110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x v="110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x v="110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x v="110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x v="110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x v="110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x v="110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x v="110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x v="110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x v="110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x v="110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x v="110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x v="110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x v="110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x v="110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x v="110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x v="110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x v="110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x v="110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x v="110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x v="110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x v="110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x v="110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x v="110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x v="110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x v="110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x v="110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x v="110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x v="110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x v="110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x v="110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x v="110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x v="110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x v="110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x v="110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x v="110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x v="110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x v="110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x v="110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x v="110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x v="110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x v="110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x v="110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x v="110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x v="110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x v="110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x v="110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x v="110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x v="110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x v="110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x v="110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x v="110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x v="110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x v="110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x v="110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x v="110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x v="110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x v="110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x v="110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x v="110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x v="110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x v="110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x v="110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x v="110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x v="110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x v="110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x v="110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x v="110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x v="110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x v="110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x v="110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x v="110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x v="110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x v="110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x v="110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x v="110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x v="110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x v="110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x v="110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x v="110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x v="110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x v="110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x v="110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x v="110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x v="110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x v="110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x v="111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x v="111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x v="111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x v="111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x v="111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x v="111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x v="111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x v="111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x v="111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x v="111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x v="111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x v="111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x v="111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x v="111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x v="111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x v="111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x v="111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x v="111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x v="111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x v="111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x v="111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x v="111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x v="111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x v="111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x v="111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x v="111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x v="111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x v="111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x v="111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x v="111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x v="111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x v="111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x v="111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x v="111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x v="111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x v="111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x v="111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x v="111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x v="111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x v="111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x v="111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x v="111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x v="111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x v="111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x v="111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x v="111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x v="111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x v="111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x v="111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x v="111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x v="111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x v="111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x v="111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x v="111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x v="111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x v="111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x v="111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x v="111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x v="111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x v="111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x v="111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x v="111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x v="111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x v="111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x v="111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x v="111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x v="111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x v="111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x v="111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x v="111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x v="111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x v="111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x v="111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x v="111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x v="111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x v="111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x v="111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x v="111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x v="111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x v="111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x v="111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x v="111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x v="111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x v="111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x v="111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x v="111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x v="111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x v="111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x v="111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x v="111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x v="111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x v="111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x v="111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x v="111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x v="111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x v="111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x v="111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x v="111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x v="111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x v="111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x v="111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x v="111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x v="111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x v="111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x v="111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x v="111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x v="111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x v="111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x v="111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x v="111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x v="111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x v="111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x v="111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x v="111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x v="111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x v="111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x v="111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x v="111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x v="111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x v="111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x v="111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x v="111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x v="111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x v="111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x v="111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x v="111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x v="111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x v="111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x v="111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x v="111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x v="111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x v="111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x v="111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x v="111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x v="111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x v="111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x v="111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x v="111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x v="111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x v="111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x v="111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x v="111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x v="111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x v="111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x v="111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x v="111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x v="111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x v="111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x v="111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x v="111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x v="111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x v="111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x v="111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x v="111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x v="111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x v="111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x v="111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x v="111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x v="111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x v="111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x v="111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x v="111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x v="111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x v="111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x v="111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x v="111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x v="111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x v="111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x v="111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x v="111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x v="111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x v="111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x v="111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x v="111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x v="111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x v="111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x v="111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x v="111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x v="111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x v="111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x v="111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x v="111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x v="111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x v="111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x v="111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x v="111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x v="111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x v="111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x v="111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x v="111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x v="111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x v="111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x v="111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x v="111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x v="111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x v="111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x v="111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x v="111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x v="111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x v="111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x v="111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x v="111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x v="111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x v="111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x v="111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x v="111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x v="111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x v="111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x v="111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x v="111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x v="111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x v="111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x v="111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x v="111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x v="111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x v="111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x v="111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x v="111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x v="111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x v="111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x v="111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x v="111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x v="111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x v="111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x v="111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x v="111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x v="111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x v="111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x v="111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x v="111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x v="111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x v="111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x v="111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x v="111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x v="111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x v="111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x v="111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x v="111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x v="111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x v="111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x v="111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x v="111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x v="111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x v="111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x v="111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x v="111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x v="111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x v="111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x v="111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x v="111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x v="111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x v="111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x v="111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x v="111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x v="111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x v="111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x v="111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x v="111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x v="111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x v="111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x v="111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x v="111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x v="111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x v="111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x v="111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x v="111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x v="111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x v="111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x v="111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x v="111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x v="111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x v="111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x v="111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x v="111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x v="111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x v="111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x v="111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x v="111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x v="111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x v="111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x v="111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x v="111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x v="111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x v="111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x v="111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x v="111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x v="111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x v="111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x v="111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x v="111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x v="111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x v="111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x v="111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x v="111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x v="111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x v="111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x v="111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x v="111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x v="111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x v="111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x v="111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x v="111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x v="111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x v="111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x v="111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x v="111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x v="111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x v="111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x v="111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x v="111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x v="111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x v="111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x v="111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x v="111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x v="111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x v="111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x v="111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x v="111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x v="111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x v="111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x v="111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x v="111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x v="111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x v="111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x v="111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x v="111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x v="111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x v="111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x v="111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x v="111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x v="111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x v="111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x v="111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x v="111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x v="111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x v="111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x v="111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x v="111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x v="111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x v="111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x v="111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x v="111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x v="111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x v="111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x v="111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x v="111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x v="111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x v="111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x v="111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x v="111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x v="111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x v="111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x v="111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x v="111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x v="111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x v="112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x v="112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x v="112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x v="112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x v="112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x v="112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x v="112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x v="112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x v="112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x v="112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x v="112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x v="112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x v="112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x v="112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x v="112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x v="112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x v="112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x v="112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x v="113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x v="113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x v="113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x v="113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x v="113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x v="113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x v="113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x v="113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x v="113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x v="113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x v="113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x v="113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x v="113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x v="113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x v="113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x v="113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x v="113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x v="113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x v="113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x v="113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x v="113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x v="113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x v="113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x v="113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x v="113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x v="113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x v="113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x v="113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x v="113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x v="113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x v="113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x v="113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x v="113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x v="113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x v="113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x v="113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x v="113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x v="113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x v="113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x v="113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x v="113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x v="113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x v="113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x v="113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x v="113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x v="113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x v="113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x v="113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x v="113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x v="113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x v="113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x v="113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x v="113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x v="113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x v="113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x v="113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x v="113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x v="113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x v="113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x v="113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x v="113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x v="113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x v="113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x v="113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x v="113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x v="113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x v="113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x v="113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x v="113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x v="113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x v="113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x v="113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x v="113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x v="113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x v="113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x v="113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x v="113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x v="113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x v="113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x v="113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x v="113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x v="113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x v="113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x v="113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x v="113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x v="113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x v="113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x v="113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x v="113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x v="113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x v="113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x v="113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x v="113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x v="113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x v="113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x v="113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x v="113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x v="113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x v="113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x v="113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x v="113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x v="113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x v="113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x v="113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x v="113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x v="113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x v="113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x v="113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x v="113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x v="113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x v="113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x v="113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x v="113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x v="113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x v="113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x v="113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x v="113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x v="113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x v="113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x v="113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x v="113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x v="113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x v="113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x v="113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x v="113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x v="113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x v="113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x v="113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x v="113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x v="113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x v="113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x v="113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x v="113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x v="113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x v="113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x v="113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x v="113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x v="113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x v="113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x v="113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x v="113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x v="113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x v="113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x v="113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x v="113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x v="113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x v="113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x v="113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x v="113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x v="113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x v="113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x v="113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x v="113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x v="113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x v="113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x v="113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x v="113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x v="113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x v="113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x v="113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x v="113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x v="113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x v="113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x v="113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x v="113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x v="113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x v="113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x v="113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x v="113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x v="113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x v="113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x v="113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x v="113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x v="113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x v="113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x v="113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x v="113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x v="113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x v="113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x v="113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x v="113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x v="113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x v="113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x v="113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x v="113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x v="113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x v="113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x v="113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x v="113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x v="113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x v="113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x v="113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x v="113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x v="113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x v="113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x v="113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x v="113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x v="113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x v="113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x v="113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x v="113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x v="113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x v="113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x v="113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x v="113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x v="113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x v="113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x v="113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x v="113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x v="113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x v="113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x v="113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x v="113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x v="113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x v="113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x v="113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x v="113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x v="113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x v="113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x v="113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x v="113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x v="113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x v="113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x v="113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x v="113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x v="113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x v="113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x v="113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x v="113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x v="113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x v="113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x v="113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x v="113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x v="113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x v="113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x v="113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x v="113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x v="113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x v="113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x v="113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x v="113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x v="113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x v="113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x v="113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x v="113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x v="113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x v="113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x v="113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x v="113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x v="113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x v="113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x v="113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x v="113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x v="113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x v="113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x v="113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x v="113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x v="113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x v="113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x v="113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x v="113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x v="113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x v="113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x v="113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x v="113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x v="113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x v="113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x v="113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x v="113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x v="113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x v="113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x v="113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x v="113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x v="113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x v="113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x v="113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x v="113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x v="113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x v="113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x v="113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x v="113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x v="113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x v="113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x v="113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x v="113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x v="113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x v="113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x v="113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x v="113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x v="113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x v="113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x v="113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x v="113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x v="113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x v="113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x v="113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x v="113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x v="113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x v="113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x v="113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x v="113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x v="113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x v="113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x v="113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x v="113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x v="113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x v="113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x v="113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x v="113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x v="113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x v="113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x v="113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x v="113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x v="113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x v="113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x v="113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x v="113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x v="113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x v="113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x v="113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x v="113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x v="113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x v="113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x v="113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x v="113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x v="113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x v="113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x v="113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x v="113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x v="113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x v="113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x v="113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x v="113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x v="113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x v="113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x v="113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x v="113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x v="113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x v="113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x v="113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x v="113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x v="113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x v="113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x v="113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x v="113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x v="113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x v="113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x v="113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x v="113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x v="113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x v="113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x v="113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x v="113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x v="113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x v="113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x v="113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x v="113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x v="113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x v="113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x v="113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x v="113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x v="113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x v="113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x v="113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x v="113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x v="113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x v="113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x v="113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x v="113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x v="113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x v="113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x v="113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x v="113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x v="113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x v="113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x v="113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x v="113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x v="113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x v="113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x v="113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x v="113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x v="113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x v="113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x v="113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x v="113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x v="113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x v="113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x v="113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x v="113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x v="113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x v="113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x v="113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x v="113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x v="113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x v="113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x v="113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x v="113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x v="113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x v="113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x v="113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x v="113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x v="113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x v="113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x v="113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x v="113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x v="113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x v="113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x v="113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x v="113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x v="113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x v="113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x v="113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x v="113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x v="113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x v="113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x v="113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x v="113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x v="113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x v="113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x v="113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x v="0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x v="0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x v="0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x v="0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x v="0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x v="0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x v="0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x v="0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x v="0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x v="0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x v="0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x v="0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x v="0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x v="0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x v="0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x v="0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x v="0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x v="0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x v="0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x v="0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x v="0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x v="0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x v="0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x v="0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x v="0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x v="0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x v="0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x v="0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x v="0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x v="0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x v="0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x v="0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x v="0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x v="0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x v="0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x v="0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x v="0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x v="0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x v="0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x v="0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x v="0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x v="0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x v="0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x v="0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x v="0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x v="0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x v="0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x v="0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x v="0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x v="0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x v="0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x v="0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x v="0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x v="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x v="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x v="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x v="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x v="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x v="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x v="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x v="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x v="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x v="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x v="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x v="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x v="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x v="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x v="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x v="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x v="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x v="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x v="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x v="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x v="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x v="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x v="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x v="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x v="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x v="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x v="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x v="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x v="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x v="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x v="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x v="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x v="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x v="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x v="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x v="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x v="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x v="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x v="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x v="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x v="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x v="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x v="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x v="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x v="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x v="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x v="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x v="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x v="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x v="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x v="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x v="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x v="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x v="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x v="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x v="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x v="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x v="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x v="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x v="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x v="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x v="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x v="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x v="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x v="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x v="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x v="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x v="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x v="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x v="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x v="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x v="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x v="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x v="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x v="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x v="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x v="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x v="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x v="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x v="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x v="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x v="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x v="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x v="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x v="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x v="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x v="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x v="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x v="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x v="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x v="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x v="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x v="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x v="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x v="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x v="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x v="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x v="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x v="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x v="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x v="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x v="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x v="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x v="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x v="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x v="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x v="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x v="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x v="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x v="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x v="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x v="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x v="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x v="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x v="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x v="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x v="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x v="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x v="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x v="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x v="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x v="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x v="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x v="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x v="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x v="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x v="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x v="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x v="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x v="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x v="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x v="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x v="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x v="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x v="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x v="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x v="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x v="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x v="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x v="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x v="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x v="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x v="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x v="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x v="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x v="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x v="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x v="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x v="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x v="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x v="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x v="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x v="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x v="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x v="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x v="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x v="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x v="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x v="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x v="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x v="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x v="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x v="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x v="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x v="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x v="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x v="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x v="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x v="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x v="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x v="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x v="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x v="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x v="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x v="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x v="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x v="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x v="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x v="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x v="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x v="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x v="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x v="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x v="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x v="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x v="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x v="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x v="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x v="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x v="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x v="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x v="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x v="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x v="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x v="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x v="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x v="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x v="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x v="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x v="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x v="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x v="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x v="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x v="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x v="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x v="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x v="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x v="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x v="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x v="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x v="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x v="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x v="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x v="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x v="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x v="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x v="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x v="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x v="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x v="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x v="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x v="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x v="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x v="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x v="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x v="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x v="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x v="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x v="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x v="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x v="2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x v="2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x v="2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x v="2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x v="2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x v="2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x v="2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x v="2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x v="2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x v="2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x v="2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x v="2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x v="2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x v="2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x v="2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x v="2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x v="2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x v="2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x v="2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x v="2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x v="2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x v="2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x v="2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x v="2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x v="2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x v="2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x v="2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x v="2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x v="2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x v="2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x v="2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x v="2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x v="2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x v="2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x v="2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x v="2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x v="2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x v="3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x v="3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x v="3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x v="3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x v="3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x v="3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x v="3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x v="3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x v="3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x v="3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x v="3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x v="3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x v="3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x v="3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x v="3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x v="3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x v="3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x v="3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x v="3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x v="3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x v="3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x v="3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x v="3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x v="3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x v="3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x v="3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x v="3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x v="3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x v="3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x v="3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x v="3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x v="3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x v="3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x v="3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x v="3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x v="3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x v="3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x v="3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x v="3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x v="3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x v="3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x v="3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x v="3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x v="3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x v="3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x v="3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x v="3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x v="3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x v="4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x v="4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x v="4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x v="4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x v="4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x v="4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x v="4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x v="4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x v="4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x v="4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x v="4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x v="4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x v="4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x v="4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x v="4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x v="4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x v="4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x v="4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x v="4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x v="4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x v="4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x v="4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x v="4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x v="4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x v="4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x v="4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x v="4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x v="4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x v="4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x v="4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x v="4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x v="4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x v="4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x v="4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x v="4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x v="4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x v="4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x v="4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x v="4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x v="5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x v="5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x v="5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x v="5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x v="5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x v="5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x v="5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x v="5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x v="5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x v="5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x v="5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x v="5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x v="5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x v="5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x v="5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x v="5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x v="5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x v="5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x v="5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x v="5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x v="5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x v="5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x v="5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x v="5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x v="5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x v="5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x v="5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x v="5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x v="5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x v="5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x v="5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x v="5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x v="5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x v="5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x v="5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x v="5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x v="5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x v="5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x v="5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x v="5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x v="5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x v="5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x v="5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x v="5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x v="5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x v="5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x v="5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x v="5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x v="5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x v="5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x v="5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x v="5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x v="5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x v="5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x v="5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x v="5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x v="5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x v="5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x v="5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x v="5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x v="5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x v="5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x v="5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x v="5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x v="5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x v="5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x v="5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x v="5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x v="5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x v="5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x v="5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x v="5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x v="5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x v="5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x v="5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x v="5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x v="5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x v="5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x v="5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x v="5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x v="5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x v="5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x v="5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x v="5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x v="5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x v="5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x v="5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x v="5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x v="5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x v="5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x v="5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x v="5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x v="5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x v="5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x v="5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x v="5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x v="5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x v="5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x v="5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x v="5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x v="5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x v="5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x v="5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x v="5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x v="5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x v="5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x v="5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x v="5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x v="5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x v="5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x v="5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x v="5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x v="5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x v="5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x v="5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x v="5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x v="5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x v="5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x v="5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x v="5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x v="5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x v="5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x v="5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x v="5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x v="5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x v="5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x v="5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x v="5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x v="5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x v="5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x v="5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x v="5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x v="5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x v="5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x v="5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x v="5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x v="5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x v="5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x v="5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x v="5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x v="5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x v="5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x v="5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x v="5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x v="5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x v="5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x v="5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x v="5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x v="5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x v="5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x v="5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x v="5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x v="5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x v="5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x v="5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x v="5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x v="5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x v="5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x v="5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x v="5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x v="5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x v="5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x v="5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x v="5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x v="5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x v="5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x v="5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x v="5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x v="5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x v="5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x v="5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x v="5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x v="5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x v="5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x v="5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x v="5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x v="5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x v="5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x v="5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x v="5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x v="5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x v="5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x v="5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x v="5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x v="5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x v="5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x v="5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x v="5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x v="5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x v="5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x v="5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x v="5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x v="5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x v="5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x v="5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x v="5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x v="5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x v="5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x v="5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x v="5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x v="5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x v="5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x v="5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x v="5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x v="5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x v="5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x v="5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x v="5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x v="5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x v="5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x v="5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x v="5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x v="5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x v="5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x v="5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x v="5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x v="5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x v="5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x v="5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x v="5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x v="5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x v="5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x v="5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x v="5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x v="5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x v="5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x v="5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x v="5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x v="5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x v="5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x v="5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x v="5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x v="5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x v="5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x v="5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x v="5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x v="5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x v="5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x v="5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x v="5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x v="5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x v="6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x v="6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x v="6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x v="6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x v="6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x v="6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x v="6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x v="6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x v="6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x v="6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x v="6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x v="6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x v="6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x v="6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x v="6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x v="6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x v="6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x v="6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x v="6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x v="6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x v="6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x v="6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x v="6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x v="6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x v="6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x v="6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x v="6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x v="6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x v="6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x v="6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x v="6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x v="6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x v="6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x v="6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x v="6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x v="6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x v="6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x v="6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x v="6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x v="6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x v="15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x v="15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x v="15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x v="15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x v="15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x v="15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x v="15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x v="15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x v="15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x v="15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x v="15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x v="15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x v="15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x v="15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x v="15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x v="15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x v="15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x v="15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x v="15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x v="15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x v="15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x v="15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x v="15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x v="15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x v="15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x v="15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x v="15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x v="15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x v="15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x v="15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x v="15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x v="15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x v="15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x v="15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x v="15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x v="15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x v="15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x v="15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x v="15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x v="15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x v="15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x v="15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x v="15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x v="15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x v="15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x v="15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x v="15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x v="15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x v="15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x v="15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x v="15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x v="15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x v="15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x v="15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x v="15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x v="15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x v="15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x v="15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x v="15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x v="15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x v="15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x v="15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x v="15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x v="15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x v="15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x v="15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x v="15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x v="15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x v="15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x v="15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x v="15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x v="15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x v="15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x v="15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x v="15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x v="15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x v="15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x v="15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x v="15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x v="15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x v="15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x v="15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x v="15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x v="15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x v="15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x v="15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x v="15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x v="15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x v="15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x v="15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x v="15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x v="15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x v="15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x v="15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x v="15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x v="15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x v="15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x v="15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x v="15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x v="15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x v="15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x v="15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x v="15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x v="15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x v="15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x v="15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x v="15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x v="15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x v="15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x v="15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x v="15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x v="15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x v="15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x v="15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x v="15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x v="15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x v="15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x v="15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x v="15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x v="15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x v="15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x v="15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x v="15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x v="15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x v="15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x v="15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x v="15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x v="15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x v="15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x v="15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x v="15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x v="15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x v="15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x v="15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x v="15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x v="15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x v="15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x v="15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x v="15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x v="15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x v="15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x v="15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x v="15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x v="15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x v="15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x v="15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x v="15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x v="15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x v="15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x v="15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x v="15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x v="15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x v="15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x v="15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x v="15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x v="15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x v="15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x v="15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x v="15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x v="15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x v="15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x v="15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x v="15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x v="15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x v="15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x v="15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x v="15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x v="15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x v="15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x v="15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x v="15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x v="15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x v="15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x v="15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x v="15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x v="15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x v="15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x v="15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x v="15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x v="15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x v="15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x v="15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x v="15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x v="15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x v="15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x v="15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x v="15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x v="15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x v="15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x v="15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x v="15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x v="15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x v="15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x v="15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x v="15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x v="15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x v="15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x v="15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x v="15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x v="15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x v="15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x v="15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x v="15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x v="15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x v="15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x v="15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x v="15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x v="15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x v="15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x v="15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x v="15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x v="15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x v="15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x v="15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x v="15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x v="15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x v="15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x v="15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x v="15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x v="15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x v="15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x v="15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x v="15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x v="15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x v="15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x v="15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x v="15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x v="15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x v="15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x v="15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x v="15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x v="15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x v="15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x v="15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x v="15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x v="15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x v="15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x v="15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x v="15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x v="15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x v="15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x v="15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x v="15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x v="15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x v="15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x v="15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x v="15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x v="15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x v="15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x v="15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x v="15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x v="15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x v="15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x v="15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x v="15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x v="15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x v="15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x v="15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x v="15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x v="15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x v="15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x v="15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x v="15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x v="15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x v="15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x v="15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x v="15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x v="15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x v="15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x v="15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x v="15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x v="15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x v="15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x v="15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x v="15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x v="15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x v="15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x v="15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x v="15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x v="15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x v="15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x v="15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x v="15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x v="15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x v="15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x v="15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x v="15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x v="15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x v="15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x v="15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x v="15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x v="15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x v="15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x v="15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x v="15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x v="15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x v="15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x v="15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x v="15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x v="15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x v="15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x v="15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x v="15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x v="15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x v="15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x v="15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x v="15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x v="15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x v="15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x v="15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x v="15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x v="15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x v="15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x v="15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x v="15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x v="15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x v="15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x v="15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x v="15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x v="15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x v="15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x v="15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x v="15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x v="15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x v="15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x v="15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x v="15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x v="15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x v="15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x v="15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x v="15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x v="15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x v="15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x v="15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x v="15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x v="15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x v="15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x v="15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x v="15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x v="15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x v="15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x v="15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x v="15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x v="15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x v="15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x v="15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x v="15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x v="15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x v="15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x v="15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x v="15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x v="15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x v="15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x v="15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x v="15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x v="15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x v="15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x v="15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x v="15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x v="15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x v="15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x v="15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x v="15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x v="15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x v="15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x v="15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x v="15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x v="15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x v="15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x v="15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x v="15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x v="15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x v="15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x v="15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x v="15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x v="15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x v="15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x v="15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x v="15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x v="15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x v="15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x v="15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x v="15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x v="15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x v="15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x v="15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x v="15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x v="15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x v="15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x v="15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x v="15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x v="15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x v="15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x v="15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x v="15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x v="15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x v="15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x v="15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x v="15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x v="15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x v="15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x v="15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x v="15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x v="15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x v="15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x v="15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x v="15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x v="15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x v="15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x v="15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x v="15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x v="15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x v="15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x v="14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x v="14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x v="14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x v="14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x v="14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x v="14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x v="14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x v="14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x v="14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x v="14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x v="14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x v="14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x v="14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x v="14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x v="14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x v="14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x v="14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x v="14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x v="14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x v="14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x v="14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x v="14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x v="14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x v="14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x v="14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x v="14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x v="14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x v="14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x v="14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x v="14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x v="14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x v="14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x v="14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x v="14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x v="14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x v="14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x v="14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x v="14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x v="14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x v="14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x v="14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x v="14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x v="14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x v="14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x v="14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x v="14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x v="14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x v="14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x v="14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x v="14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x v="14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x v="14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x v="14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x v="14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x v="14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x v="14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x v="14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x v="14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x v="14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x v="14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x v="14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x v="14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x v="14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x v="14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x v="14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x v="14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x v="14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x v="14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x v="14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x v="14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x v="14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x v="14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x v="14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x v="14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x v="14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x v="14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x v="14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x v="14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x v="14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x v="14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x v="14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x v="14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x v="14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x v="14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x v="14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x v="14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x v="14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x v="14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x v="14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x v="14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x v="14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x v="14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x v="14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x v="14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x v="14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x v="14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x v="14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x v="14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x v="14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x v="14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x v="14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x v="14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x v="14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x v="14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x v="14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x v="14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x v="14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x v="14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x v="14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x v="14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x v="14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x v="14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x v="14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x v="14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x v="14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x v="14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x v="14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x v="14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x v="14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x v="14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x v="14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x v="14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x v="14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x v="14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x v="14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x v="14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x v="14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x v="14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x v="14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x v="14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x v="14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x v="14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x v="14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x v="14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x v="14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x v="14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x v="14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x v="14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x v="14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x v="14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x v="14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x v="14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x v="14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x v="14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x v="14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x v="14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x v="14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x v="14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x v="14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x v="14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x v="14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x v="14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x v="14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x v="14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x v="14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x v="14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x v="14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x v="14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x v="14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x v="14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x v="14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x v="14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x v="14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x v="14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x v="14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x v="14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x v="14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x v="14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x v="14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x v="14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x v="14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x v="14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x v="14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x v="14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x v="14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x v="14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x v="14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x v="14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x v="14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x v="14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x v="14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x v="14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x v="14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x v="14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x v="14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x v="14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x v="14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x v="14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x v="14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x v="14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x v="14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x v="14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x v="14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x v="14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x v="14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x v="14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x v="14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x v="14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x v="14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x v="14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x v="14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x v="14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x v="14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x v="14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x v="14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x v="14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x v="14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x v="14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x v="14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x v="14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x v="14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x v="14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x v="14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x v="14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x v="14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x v="14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x v="14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x v="14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x v="14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x v="14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x v="14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x v="14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x v="14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x v="14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x v="14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x v="14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x v="14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x v="14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x v="14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x v="14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x v="14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x v="14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x v="14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x v="14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x v="14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x v="14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x v="14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x v="14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x v="14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x v="14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x v="14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x v="14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x v="14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x v="14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x v="14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x v="14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x v="14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x v="14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x v="14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x v="14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x v="14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x v="14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x v="14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x v="14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x v="14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x v="14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x v="14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x v="14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x v="14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x v="14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x v="14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x v="14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x v="14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x v="14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x v="14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x v="14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x v="14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x v="14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x v="14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x v="14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x v="14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x v="14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x v="14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x v="14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x v="14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x v="14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x v="14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x v="14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x v="14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x v="14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x v="14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x v="14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x v="14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x v="14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x v="14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x v="14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x v="14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x v="14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x v="14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x v="14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x v="14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x v="14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x v="14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x v="14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x v="14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x v="14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x v="14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x v="14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x v="14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x v="14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x v="14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x v="14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x v="14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x v="14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x v="14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x v="14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x v="14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x v="14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x v="14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x v="14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x v="14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x v="14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x v="14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x v="14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x v="14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x v="14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x v="14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x v="14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x v="14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x v="14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x v="14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x v="14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x v="14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x v="14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x v="14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x v="14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x v="14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x v="14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x v="14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x v="14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x v="14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x v="14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x v="14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x v="14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x v="14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x v="14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x v="14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x v="14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x v="14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x v="14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x v="14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x v="14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x v="14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x v="14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x v="14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x v="14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x v="14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x v="14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x v="14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x v="14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x v="14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x v="14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x v="14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x v="14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x v="14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x v="14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x v="14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x v="14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x v="14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x v="14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x v="14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x v="14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x v="14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x v="14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x v="14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x v="14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x v="14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x v="14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x v="14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x v="14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x v="14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x v="14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x v="14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x v="14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x v="14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x v="14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x v="14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x v="14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x v="14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x v="14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x v="14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x v="14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x v="14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x v="14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x v="14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x v="14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x v="14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x v="14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x v="14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x v="14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x v="14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x v="14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x v="14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x v="14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x v="14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x v="14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x v="14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x v="14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x v="14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x v="14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x v="14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x v="14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x v="14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x v="14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x v="14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x v="14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x v="14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x v="14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x v="14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x v="14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x v="14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x v="14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x v="14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x v="7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x v="7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x v="7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x v="7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x v="7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x v="7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x v="7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x v="7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x v="7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x v="7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x v="7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x v="7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x v="7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x v="7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x v="7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x v="7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x v="7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x v="7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x v="7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x v="7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x v="7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x v="7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x v="7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x v="7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x v="7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x v="7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x v="7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x v="7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x v="7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x v="7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x v="7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x v="7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x v="7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x v="7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x v="7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x v="7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x v="7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x v="8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x v="8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x v="8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x v="8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x v="8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x v="8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x v="8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x v="8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x v="8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x v="8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x v="8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x v="8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x v="8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x v="8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x v="8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x v="8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x v="8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x v="8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x v="8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x v="8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x v="8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x v="8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x v="8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x v="8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x v="8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x v="8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x v="8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x v="8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x v="8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x v="8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x v="8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x v="8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x v="8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x v="8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x v="8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x v="8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x v="8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x v="8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x v="8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x v="8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x v="8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x v="8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x v="8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x v="8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x v="8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x v="8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x v="8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x v="8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x v="8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x v="8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x v="8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x v="8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x v="8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x v="8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x v="8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x v="8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x v="8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x v="8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x v="8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x v="8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x v="8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x v="8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x v="8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x v="8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x v="8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x v="8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x v="8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x v="8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x v="8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x v="8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x v="8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x v="8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x v="8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x v="8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x v="8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x v="8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x v="8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x v="8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x v="8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x v="8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x v="8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x v="8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x v="8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x v="8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x v="8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x v="8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x v="8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x v="8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x v="8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x v="8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x v="8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x v="8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x v="8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x v="8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x v="8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x v="8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x v="8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x v="8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x v="8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x v="8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x v="8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x v="8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x v="8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x v="8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x v="8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x v="8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x v="8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x v="8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x v="8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x v="8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x v="8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x v="8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x v="8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x v="8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x v="8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x v="8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x v="8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x v="8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x v="8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x v="8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x v="8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x v="8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x v="8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x v="8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x v="8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x v="8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x v="8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x v="8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x v="8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x v="8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x v="8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x v="8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x v="8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x v="8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x v="8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x v="8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x v="8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x v="8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x v="8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x v="8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x v="8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x v="8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x v="8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x v="8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x v="8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x v="8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x v="8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x v="8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x v="8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x v="8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x v="8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x v="8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x v="8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x v="8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x v="8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x v="8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x v="8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x v="8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x v="8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x v="8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x v="8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x v="8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x v="8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x v="8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x v="8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x v="8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x v="8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x v="8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x v="8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x v="8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x v="8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x v="8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x v="8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x v="8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x v="8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x v="8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x v="8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x v="8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x v="8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x v="8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x v="8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x v="8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x v="8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x v="8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x v="8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x v="8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x v="8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x v="8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x v="8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x v="8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x v="8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x v="8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x v="8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x v="8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x v="8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x v="8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x v="8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x v="8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x v="8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x v="8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x v="8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x v="8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x v="8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x v="8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x v="8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x v="8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x v="8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x v="8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x v="8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x v="8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x v="8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x v="8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x v="8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x v="8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x v="8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x v="8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x v="8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x v="8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x v="8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x v="8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x v="8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x v="8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x v="8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x v="8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x v="8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x v="8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x v="8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x v="8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x v="8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x v="8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x v="8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x v="8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x v="8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x v="8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x v="8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x v="8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x v="8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x v="8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x v="8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x v="8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x v="8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x v="8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x v="8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x v="8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x v="8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x v="8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x v="8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x v="8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x v="8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x v="8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x v="8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x v="8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x v="8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x v="8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x v="8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x v="8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x v="8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x v="8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x v="8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x v="8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x v="8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x v="8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x v="8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x v="8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x v="8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x v="8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x v="8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x v="8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x v="8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x v="8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x v="8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x v="8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x v="8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x v="8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x v="8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x v="8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x v="8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x v="8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x v="8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x v="8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x v="8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x v="8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x v="8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x v="8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x v="8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x v="8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x v="8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x v="8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x v="8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x v="8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x v="8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x v="8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x v="8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x v="8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x v="8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x v="8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x v="8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x v="8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x v="8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x v="8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x v="8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x v="8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x v="8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x v="8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x v="8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x v="8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x v="8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x v="8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x v="8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x v="8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x v="8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x v="8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x v="8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x v="8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x v="8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x v="8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x v="8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x v="8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x v="8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x v="8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x v="8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x v="8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x v="8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x v="8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x v="8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x v="8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x v="8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x v="8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x v="8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x v="8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x v="8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x v="8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x v="8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x v="8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x v="8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x v="8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x v="8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x v="8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x v="8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x v="8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x v="8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x v="8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x v="8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x v="8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x v="8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x v="8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x v="8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x v="8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x v="8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x v="8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x v="8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x v="8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x v="8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x v="8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x v="8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x v="8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x v="8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x v="8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x v="8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x v="8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x v="8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x v="8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x v="8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x v="8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x v="8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x v="8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x v="8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x v="8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x v="8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x v="8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x v="8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x v="8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x v="8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x v="8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x v="8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x v="8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x v="8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x v="8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x v="8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x v="8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x v="8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x v="8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x v="8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x v="8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x v="8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x v="8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x v="8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x v="8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x v="8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x v="8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x v="8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x v="8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x v="8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x v="8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x v="8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x v="8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x v="8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x v="8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x v="8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x v="8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x v="8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x v="8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x v="8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x v="8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x v="8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x v="8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x v="8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x v="8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x v="8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x v="8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x v="8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x v="8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x v="8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x v="16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x v="16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x v="16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x v="16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x v="16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x v="16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x v="16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x v="16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x v="16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x v="16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x v="16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x v="16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x v="16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x v="16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x v="16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x v="16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x v="16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x v="16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x v="16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x v="16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x v="16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x v="16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x v="16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x v="16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x v="16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x v="16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x v="16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x v="16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x v="16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x v="16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x v="16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x v="16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x v="16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x v="16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x v="16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x v="16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x v="16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x v="16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x v="16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x v="16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x v="16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x v="16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x v="16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x v="16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x v="16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x v="16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x v="16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x v="16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x v="16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x v="16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x v="16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x v="16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x v="16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x v="16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x v="16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x v="16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x v="16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x v="16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x v="16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x v="16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x v="16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x v="16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x v="16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x v="16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x v="16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x v="16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x v="16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x v="16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x v="16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x v="16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x v="16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x v="16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x v="16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x v="16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x v="16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x v="16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x v="16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x v="16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x v="16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x v="16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x v="16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x v="16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x v="16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x v="16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x v="16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x v="16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x v="16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x v="16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x v="16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x v="16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x v="16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x v="16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x v="16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x v="16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x v="16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x v="16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x v="16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x v="16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x v="16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x v="16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x v="16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x v="16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x v="16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x v="16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x v="16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x v="16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x v="16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x v="16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x v="16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x v="16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x v="16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x v="16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x v="16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x v="16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x v="16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x v="16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x v="16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x v="16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x v="16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x v="16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x v="16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x v="16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x v="16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x v="16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x v="16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x v="16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x v="16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x v="16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x v="16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x v="16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x v="16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x v="16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x v="16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x v="16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x v="16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x v="16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x v="16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x v="16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x v="16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x v="16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x v="16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x v="16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x v="16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x v="16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x v="16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x v="16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x v="16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x v="16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x v="16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x v="16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x v="16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x v="16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x v="16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x v="16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x v="16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x v="16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x v="16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x v="16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x v="16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x v="16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x v="16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x v="16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x v="16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x v="16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x v="16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x v="16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x v="16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x v="16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x v="16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x v="16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x v="16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x v="16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x v="16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x v="16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x v="16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x v="16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x v="16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x v="16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x v="16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x v="16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x v="16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x v="16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x v="16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x v="16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x v="16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x v="16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x v="16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x v="16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x v="16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x v="16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x v="16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x v="16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x v="16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x v="16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x v="16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x v="16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x v="16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x v="16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x v="16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x v="16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x v="16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x v="16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x v="16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x v="16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x v="16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x v="16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x v="16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x v="16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x v="16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x v="16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x v="16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x v="16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x v="16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x v="16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x v="16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x v="16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x v="16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x v="16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x v="16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x v="16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x v="16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x v="16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x v="16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x v="16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x v="16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x v="16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x v="16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x v="16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x v="16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x v="16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x v="16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x v="16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x v="16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x v="16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x v="16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x v="16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x v="16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x v="16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x v="16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x v="16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x v="16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x v="16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x v="16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x v="16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x v="16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x v="16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x v="16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x v="16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x v="16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x v="16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x v="16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x v="16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x v="16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x v="16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x v="16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x v="16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x v="16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x v="16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x v="16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x v="16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x v="16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x v="16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x v="16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x v="16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x v="16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x v="16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x v="16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x v="16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x v="16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x v="16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x v="16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x v="16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x v="16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x v="16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x v="16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x v="16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x v="16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x v="16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x v="16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x v="16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x v="16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x v="16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x v="16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x v="16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x v="16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x v="16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x v="16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x v="16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x v="16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x v="16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x v="16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x v="16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x v="16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x v="16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x v="16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x v="16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x v="16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x v="16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x v="16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x v="16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x v="16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x v="16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x v="16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x v="16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x v="16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x v="16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x v="16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x v="16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x v="16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x v="16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x v="16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x v="16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x v="16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x v="16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x v="16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x v="16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x v="16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x v="16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x v="16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x v="16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x v="16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x v="16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x v="16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x v="16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x v="16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x v="16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x v="16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x v="16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x v="16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x v="16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x v="16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x v="16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x v="16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x v="16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x v="16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x v="16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x v="16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x v="16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x v="16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x v="16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x v="16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x v="16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x v="16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x v="16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x v="16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x v="16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x v="16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x v="16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x v="16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x v="16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x v="16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x v="16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x v="16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x v="16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x v="16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x v="16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x v="16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x v="16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x v="16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x v="16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x v="16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x v="16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x v="16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x v="16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x v="16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x v="16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x v="16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x v="16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x v="16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x v="16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x v="16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x v="16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x v="16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x v="16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x v="16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x v="16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x v="16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x v="16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x v="16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x v="16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x v="16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x v="16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x v="16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x v="16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x v="16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x v="16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x v="16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x v="16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x v="16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x v="16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x v="16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x v="16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x v="16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x v="16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x v="16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x v="16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x v="16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x v="16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x v="16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x v="16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x v="16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x v="16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x v="16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x v="16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x v="16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x v="16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x v="16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x v="16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x v="16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x v="16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x v="16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x v="16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x v="16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x v="21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x v="21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x v="21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x v="21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x v="21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x v="21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x v="21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x v="21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x v="21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x v="21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x v="21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x v="21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x v="21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x v="21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x v="21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x v="21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x v="21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x v="21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x v="21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x v="21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x v="21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x v="21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x v="21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x v="21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x v="21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x v="21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x v="21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x v="21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x v="21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x v="21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x v="21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x v="21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x v="21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x v="21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x v="21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x v="21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x v="21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x v="21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x v="21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x v="21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x v="21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x v="21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x v="21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x v="21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x v="21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x v="21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x v="21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x v="21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x v="21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x v="21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x v="21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x v="21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x v="21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x v="21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x v="21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x v="21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x v="21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x v="21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x v="21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x v="21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x v="21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x v="21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x v="21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x v="21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x v="21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x v="21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x v="21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x v="21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x v="21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x v="21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x v="21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x v="21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x v="21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x v="21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x v="21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x v="21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x v="21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x v="21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x v="21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x v="21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x v="21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x v="21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x v="21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x v="21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x v="21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x v="21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x v="21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x v="21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x v="21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x v="21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x v="21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x v="21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x v="21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x v="21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x v="21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x v="21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x v="21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x v="21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x v="21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x v="21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x v="21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x v="21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x v="21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x v="21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x v="21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x v="21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x v="21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x v="21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x v="21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x v="21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x v="21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x v="21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x v="21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x v="21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x v="21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x v="21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x v="21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x v="21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x v="21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x v="21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x v="21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x v="21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x v="21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x v="21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x v="21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x v="21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x v="21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x v="21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x v="21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x v="21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x v="21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x v="21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x v="21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x v="21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x v="21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x v="21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x v="21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x v="21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x v="21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x v="21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x v="21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x v="21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x v="21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x v="21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x v="21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x v="21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x v="21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x v="21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x v="21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x v="21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x v="21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x v="21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x v="21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x v="21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x v="21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x v="21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x v="21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x v="21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x v="21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x v="21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x v="21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x v="21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x v="21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x v="21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x v="21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x v="21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x v="21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x v="21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x v="21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x v="21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x v="21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x v="21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x v="21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x v="21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x v="21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x v="21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x v="21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x v="21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x v="21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x v="21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x v="21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x v="21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x v="21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x v="21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x v="21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x v="21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x v="21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x v="21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x v="21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x v="21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x v="21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x v="21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x v="21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x v="21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x v="21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x v="21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x v="21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x v="21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x v="21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x v="21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x v="21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x v="21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x v="21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x v="21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x v="21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x v="21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x v="21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x v="21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x v="21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x v="21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x v="21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x v="21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x v="21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x v="21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x v="21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x v="21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x v="21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x v="21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x v="21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x v="21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x v="21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x v="21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x v="21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x v="21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x v="21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x v="21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x v="21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x v="21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x v="21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x v="21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x v="21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x v="21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x v="21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x v="21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x v="21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x v="21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x v="21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x v="21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x v="21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x v="21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x v="21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x v="21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x v="21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x v="21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x v="21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x v="21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x v="21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x v="21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x v="21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x v="21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x v="21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x v="21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x v="21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x v="21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x v="21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x v="21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x v="21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x v="21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x v="21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x v="21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x v="21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x v="21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x v="21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x v="21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x v="21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x v="21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x v="21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x v="21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x v="21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x v="21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x v="21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x v="21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x v="21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x v="21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x v="21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x v="21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x v="21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x v="21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x v="21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x v="21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x v="21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x v="21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x v="21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x v="21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x v="21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x v="21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x v="21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x v="21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x v="21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x v="21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x v="21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x v="21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x v="21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x v="21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x v="21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x v="21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x v="21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x v="21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x v="21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x v="21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x v="21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x v="21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x v="21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x v="21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x v="21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x v="21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x v="21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x v="21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x v="21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x v="21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x v="21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x v="21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x v="21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x v="21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x v="21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x v="21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x v="21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x v="21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x v="21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x v="21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x v="21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x v="21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x v="21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x v="21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x v="21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x v="21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x v="21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x v="21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x v="21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x v="21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x v="21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x v="21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x v="21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x v="21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x v="21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x v="21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x v="21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x v="21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x v="21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x v="21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x v="21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x v="21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x v="21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x v="21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x v="21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x v="21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x v="21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x v="21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x v="21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x v="21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x v="21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x v="21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x v="21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x v="21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x v="21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x v="21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x v="21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x v="21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x v="21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x v="21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x v="21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x v="21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x v="21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x v="21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x v="21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x v="21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x v="21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x v="21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x v="21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x v="21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x v="21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x v="21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x v="21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x v="21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x v="21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x v="21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x v="21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x v="21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x v="21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x v="21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x v="21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x v="21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x v="21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x v="21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x v="21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x v="21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x v="21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x v="21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x v="21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x v="21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x v="21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x v="21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x v="21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x v="21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x v="21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x v="21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x v="21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x v="21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x v="21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x v="21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x v="21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x v="21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x v="21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x v="21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x v="21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x v="21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x v="21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x v="21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x v="21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x v="21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x v="21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x v="21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x v="21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x v="9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x v="9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x v="9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x v="9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x v="9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x v="9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x v="9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x v="9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x v="9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x v="9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x v="9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x v="9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x v="9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x v="9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x v="9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x v="9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x v="9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x v="9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x v="9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x v="9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x v="9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x v="9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x v="9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x v="9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x v="9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x v="9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x v="9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x v="9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x v="9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x v="9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x v="9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x v="9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x v="9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x v="9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x v="9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x v="9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x v="9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x v="9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x v="9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x v="9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x v="9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x v="9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x v="9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x v="9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x v="9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x v="9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x v="9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x v="9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x v="9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x v="9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x v="9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x v="9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x v="9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x v="24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x v="24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x v="24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x v="24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x v="24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x v="24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x v="24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x v="24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x v="24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x v="24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x v="24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x v="24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x v="2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x v="24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x v="24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x v="24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x v="24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x v="24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x v="24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x v="24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x v="24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x v="24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x v="24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x v="24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x v="24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x v="24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x v="24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x v="24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x v="24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x v="24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x v="24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x v="24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x v="24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x v="24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x v="24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x v="24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x v="24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x v="24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x v="24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x v="24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x v="24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x v="24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x v="24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x v="24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x v="24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x v="24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x v="24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x v="2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x v="24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x v="24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x v="24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x v="24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x v="24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x v="24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x v="24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x v="24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x v="24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x v="24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x v="24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x v="24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x v="24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x v="24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x v="24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x v="24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x v="24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x v="24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x v="24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x v="24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x v="2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x v="24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x v="24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x v="24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x v="24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x v="24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x v="24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x v="24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x v="24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x v="24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x v="24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x v="24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x v="24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x v="24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x v="24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x v="24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x v="24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x v="24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x v="24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x v="2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x v="24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x v="24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x v="24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x v="24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x v="24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x v="24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x v="24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x v="24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x v="24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x v="24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x v="24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x v="24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x v="24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x v="24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x v="24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x v="24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x v="2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x v="24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x v="24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x v="24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x v="24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x v="24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x v="24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x v="24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x v="24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x v="24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x v="24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x v="24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x v="24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x v="24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x v="24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x v="24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x v="24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x v="24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x v="24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x v="24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x v="24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x v="2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x v="24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x v="10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x v="10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x v="10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x v="10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x v="10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x v="10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x v="10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x v="10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x v="10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x v="10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x v="10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x v="10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x v="10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x v="10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x v="11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x v="11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x v="11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x v="11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x v="11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x v="11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x v="11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x v="11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x v="11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x v="11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x v="11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x v="11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x v="11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x v="11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x v="11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x v="11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x v="11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x v="11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x v="12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x v="12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x v="12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x v="12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x v="12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x v="12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x v="12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x v="12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x v="12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x v="12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x v="12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x v="12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x v="12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x v="12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x v="12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x v="12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x v="12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x v="12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x v="12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x v="25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x v="25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x v="25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x v="25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x v="25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x v="25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x v="25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x v="25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x v="25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x v="25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x v="25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x v="25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x v="25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x v="25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x v="25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x v="25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x v="25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x v="25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x v="25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x v="25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x v="25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x v="25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x v="25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x v="25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x v="25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x v="25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x v="25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x v="25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x v="25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x v="25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x v="25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x v="25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x v="25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x v="25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x v="25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x v="25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x v="25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x v="25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x v="25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x v="25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x v="25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x v="25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x v="25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x v="25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x v="25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x v="25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x v="25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x v="25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x v="25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x v="25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x v="25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x v="25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x v="25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x v="25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x v="25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x v="25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x v="25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x v="25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x v="25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x v="25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x v="25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x v="25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x v="25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x v="25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x v="25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x v="25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x v="25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x v="25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x v="25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x v="25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x v="25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x v="25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x v="25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x v="25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x v="25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x v="25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x v="25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x v="25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x v="25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x v="25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x v="25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x v="25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x v="25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x v="25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x v="25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x v="25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x v="25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x v="25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x v="25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x v="25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x v="25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x v="25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x v="25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x v="25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x v="25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x v="25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x v="25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x v="25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x v="25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x v="25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x v="25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x v="25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x v="25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x v="25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x v="25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x v="25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x v="25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x v="25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x v="25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x v="25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x v="25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x v="25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x v="25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x v="25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x v="25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x v="25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x v="25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x v="25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x v="25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x v="25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x v="25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x v="25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x v="25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x v="25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x v="25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x v="25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x v="25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x v="25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x v="25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x v="25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x v="25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x v="25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x v="25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x v="25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x v="25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x v="25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x v="25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x v="25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x v="25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x v="25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x v="25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x v="25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x v="25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x v="25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x v="25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x v="25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x v="25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x v="25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x v="25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x v="25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x v="25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x v="25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x v="25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x v="25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x v="25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x v="25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x v="25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x v="25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x v="25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x v="25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x v="13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x v="13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x v="13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x v="13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x v="13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x v="13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x v="13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x v="13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x v="13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x v="13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x v="13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x v="13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x v="13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x v="13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x v="13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x v="13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x v="13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x v="13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x v="13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x v="13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x v="13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x v="13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x v="13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x v="26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x v="26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x v="26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x v="26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x v="26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x v="26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x v="26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x v="26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x v="26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x v="26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x v="26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x v="26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x v="26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x v="26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x v="26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x v="26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x v="27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x v="27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x v="27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x v="27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x v="27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x v="27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x v="27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x v="27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x v="27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x v="27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x v="27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x v="27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x v="27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x v="27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x v="27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x v="27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x v="27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x v="27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x v="27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x v="27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x v="27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x v="27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x v="27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x v="27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x v="27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x v="27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x v="27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x v="27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x v="27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x v="27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x v="27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x v="27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x v="27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x v="27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x v="27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x v="27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x v="27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x v="27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x v="27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x v="27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x v="27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x v="27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x v="27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x v="27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x v="27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x v="27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x v="27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x v="27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x v="27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x v="27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x v="27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x v="27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x v="27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x v="27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x v="27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x v="27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x v="27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x v="27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x v="27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x v="27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x v="27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x v="27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x v="27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x v="27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x v="27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x v="27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x v="27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x v="27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x v="27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x v="27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x v="27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x v="27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x v="27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x v="27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x v="27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x v="27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x v="27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x v="27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x v="27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x v="27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x v="27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x v="27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x v="27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x v="27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x v="27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x v="27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x v="27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x v="27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x v="27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x v="27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x v="27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x v="27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x v="27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x v="27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x v="27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x v="27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x v="27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x v="27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x v="27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x v="27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x v="27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x v="27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x v="27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x v="27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x v="27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x v="27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x v="27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x v="27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x v="27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x v="27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x v="27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x v="27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x v="27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x v="27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x v="27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x v="27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x v="27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x v="27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x v="27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x v="27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x v="27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x v="27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x v="27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x v="27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x v="27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x v="27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x v="27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x v="27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x v="27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x v="27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x v="27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x v="27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x v="27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x v="27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x v="27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x v="27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x v="27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x v="27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x v="27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x v="27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x v="27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x v="27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x v="27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x v="27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x v="27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x v="27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x v="27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x v="27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x v="27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x v="27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x v="27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x v="27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x v="27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x v="27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x v="27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x v="27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x v="27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x v="27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x v="27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x v="27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x v="27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x v="27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x v="27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x v="27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x v="27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x v="27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x v="27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x v="27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x v="27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x v="27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x v="27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x v="27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x v="27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x v="27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x v="27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x v="27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x v="27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x v="27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x v="27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x v="27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x v="27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x v="27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x v="27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x v="27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x v="27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x v="27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x v="27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x v="27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x v="27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x v="27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x v="27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x v="27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x v="27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x v="27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x v="27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x v="27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x v="27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x v="27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x v="27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x v="27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x v="27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x v="27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x v="27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x v="27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x v="27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x v="27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x v="27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x v="27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x v="27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x v="27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x v="27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x v="27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x v="27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x v="27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x v="27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x v="27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x v="27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x v="27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x v="27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x v="27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x v="27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x v="27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x v="27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x v="27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x v="27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x v="27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x v="27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x v="27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x v="27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x v="27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x v="27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x v="27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x v="27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x v="27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x v="27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x v="27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x v="27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x v="27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x v="27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x v="27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x v="27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x v="27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x v="27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x v="27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x v="27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x v="27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x v="27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x v="27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x v="27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x v="27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x v="27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x v="27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x v="27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x v="27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x v="27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x v="27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x v="27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x v="27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x v="27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x v="27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x v="27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x v="27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x v="27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x v="27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x v="27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x v="27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x v="27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x v="27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x v="27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x v="27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x v="27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x v="27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x v="27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x v="27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x v="27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x v="27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x v="27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x v="27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x v="27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x v="27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x v="27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x v="27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x v="27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x v="27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x v="27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x v="27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x v="27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x v="27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x v="27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x v="27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x v="27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x v="27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x v="27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x v="27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x v="27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x v="27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x v="27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x v="27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x v="27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x v="27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x v="27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x v="27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x v="27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x v="27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x v="27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x v="27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x v="27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x v="27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x v="27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x v="27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x v="27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x v="27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x v="27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x v="27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x v="27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x v="27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x v="27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x v="27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x v="27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x v="27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x v="27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x v="27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x v="27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x v="27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x v="27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x v="27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x v="27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x v="27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x v="27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x v="27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x v="27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x v="27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x v="27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x v="27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x v="27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x v="27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x v="27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x v="27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x v="27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x v="27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x v="27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x v="27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x v="27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x v="27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x v="27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x v="27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x v="27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x v="27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x v="27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x v="27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x v="27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x v="27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x v="27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x v="27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x v="27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x v="27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x v="27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x v="27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x v="27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x v="27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x v="27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x v="27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x v="27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x v="27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x v="27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x v="27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x v="27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x v="27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x v="27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x v="27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x v="27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x v="27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x v="27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x v="27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x v="27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x v="27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x v="27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x v="27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x v="27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x v="27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x v="27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x v="27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x v="27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x v="27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x v="27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x v="27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x v="27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x v="27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x v="27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x v="27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x v="27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x v="27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x v="27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x v="27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x v="27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x v="27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x v="27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x v="27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x v="27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x v="27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x v="27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x v="27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x v="27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x v="27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x v="27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x v="27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x v="27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x v="27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x v="27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x v="27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x v="27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x v="27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x v="27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x v="32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x v="32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x v="32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x v="32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x v="32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x v="32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x v="32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x v="32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x v="32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x v="32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x v="32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x v="32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x v="32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x v="32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x v="32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x v="32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x v="32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x v="32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x v="32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x v="32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x v="32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x v="32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x v="32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x v="32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x v="32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x v="32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x v="32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x v="32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x v="32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x v="32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x v="32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x v="32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x v="32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x v="32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x v="32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x v="32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x v="32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x v="32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x v="32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x v="32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x v="32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x v="32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x v="32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x v="32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x v="32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x v="32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x v="32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x v="32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x v="32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x v="32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x v="32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x v="32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x v="32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x v="32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x v="32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x v="32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x v="32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x v="32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x v="32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x v="32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x v="32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x v="32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x v="32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x v="32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x v="32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x v="32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x v="32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x v="32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x v="32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x v="32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x v="32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x v="32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x v="32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x v="32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x v="32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x v="32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x v="32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x v="32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x v="32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x v="32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x v="32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x v="32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x v="32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x v="32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x v="32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x v="32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x v="32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x v="32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x v="32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x v="32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x v="32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x v="32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x v="32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x v="32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x v="32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x v="32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x v="32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x v="32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x v="32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x v="32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x v="32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x v="32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x v="32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x v="32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x v="32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x v="32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x v="32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x v="32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x v="32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x v="32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x v="32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x v="32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x v="32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x v="28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x v="28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x v="28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x v="28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x v="28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x v="28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x v="28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x v="28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x v="28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x v="28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x v="22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x v="22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x v="22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x v="22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x v="22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x v="22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x v="22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x v="22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x v="22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x v="22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x v="22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x v="22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x v="22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x v="22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x v="22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x v="22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x v="22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x v="22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x v="22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x v="22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x v="22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x v="22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x v="28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x v="28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x v="28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x v="28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x v="28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x v="28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x v="28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x v="28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x v="28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x v="28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x v="28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x v="28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x v="28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x v="28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x v="28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x v="28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x v="28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x v="28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x v="28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x v="28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x v="28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x v="28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x v="28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x v="28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x v="28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x v="28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x v="28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x v="28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x v="28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x v="28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x v="28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x v="28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x v="28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x v="28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x v="28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x v="28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x v="28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x v="28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x v="28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x v="28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x v="28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x v="28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x v="28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x v="28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x v="28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x v="28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x v="28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x v="28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x v="28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x v="28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x v="28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x v="28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x v="28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x v="28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x v="28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x v="28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x v="28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x v="28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x v="28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x v="28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x v="28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x v="28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x v="28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x v="28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x v="28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x v="28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x v="28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x v="28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x v="28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x v="28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x v="28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x v="28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x v="28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x v="28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x v="28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x v="28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x v="28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x v="28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x v="28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x v="28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x v="28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x v="28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x v="28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x v="28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x v="28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x v="28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x v="28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x v="28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x v="28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x v="28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x v="28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x v="28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x v="28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x v="28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x v="28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x v="28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x v="28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x v="28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x v="28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x v="28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x v="28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x v="28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x v="28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x v="28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x v="28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x v="28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x v="28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x v="28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x v="28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x v="28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x v="28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x v="28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x v="28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x v="28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x v="28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x v="28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x v="28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x v="28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x v="28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x v="28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x v="28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x v="28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x v="28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x v="28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x v="28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x v="28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x v="28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x v="28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x v="28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x v="28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x v="28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x v="28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x v="28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x v="28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x v="28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x v="28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x v="28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x v="28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x v="28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x v="28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x v="28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x v="28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x v="28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x v="28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x v="28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x v="28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x v="28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x v="28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x v="28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x v="28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x v="28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x v="28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x v="28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x v="28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x v="28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x v="28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x v="28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x v="28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x v="28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x v="28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x v="28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x v="28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x v="28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x v="28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x v="28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x v="28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x v="28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x v="28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x v="28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x v="28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x v="28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x v="28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x v="28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x v="28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x v="28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x v="28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x v="28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x v="28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x v="28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x v="28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x v="28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x v="28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x v="28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x v="28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x v="28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x v="28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x v="28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x v="28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x v="28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x v="28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x v="28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x v="28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x v="28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x v="28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x v="28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x v="28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x v="28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x v="28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x v="28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x v="28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x v="28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x v="28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x v="28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x v="28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x v="28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x v="28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x v="28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x v="28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x v="28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x v="28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x v="28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x v="28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x v="28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x v="28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x v="28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x v="28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x v="28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x v="28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x v="28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x v="28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x v="28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x v="28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x v="28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x v="28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x v="28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x v="28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x v="28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x v="28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x v="28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x v="28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x v="28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x v="28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x v="28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x v="28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x v="28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x v="28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x v="28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x v="28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x v="28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x v="28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x v="28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x v="28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x v="28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x v="28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x v="28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x v="28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x v="28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x v="28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x v="28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x v="28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x v="28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x v="28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x v="28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x v="28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x v="28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x v="28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x v="28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x v="28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x v="28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x v="28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x v="28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x v="28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x v="28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x v="28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x v="28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x v="28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x v="28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x v="28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x v="28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x v="28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x v="28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x v="28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x v="28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x v="28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x v="28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x v="28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x v="28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x v="28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x v="28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x v="28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x v="28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x v="28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x v="28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x v="28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x v="28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x v="28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x v="28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x v="28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x v="28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x v="28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x v="28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x v="28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x v="28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x v="28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x v="28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x v="28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x v="28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x v="28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x v="28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x v="28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x v="28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x v="28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x v="28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x v="28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x v="28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x v="28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x v="28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x v="28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x v="28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x v="28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x v="28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x v="28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x v="28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x v="28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x v="28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x v="28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x v="28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x v="28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x v="28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x v="28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x v="28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x v="28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x v="28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x v="28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x v="28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x v="28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x v="28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x v="28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x v="28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x v="28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x v="28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x v="28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x v="28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x v="28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x v="28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x v="28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x v="28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x v="28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x v="28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x v="28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x v="28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x v="28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x v="28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x v="28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x v="28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x v="28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x v="28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x v="28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x v="28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x v="28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x v="28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x v="28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x v="28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x v="28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x v="28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x v="28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x v="28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x v="28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x v="28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x v="28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x v="28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x v="28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x v="28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x v="28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x v="28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x v="28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x v="28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x v="28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x v="28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x v="28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x v="28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x v="28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x v="28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x v="28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x v="28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x v="28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x v="28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x v="28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x v="28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x v="28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x v="28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x v="28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x v="28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x v="28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x v="28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x v="28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x v="28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x v="28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x v="28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x v="28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x v="28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x v="28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x v="28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x v="28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x v="28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x v="28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x v="28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x v="28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x v="28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x v="28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x v="28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x v="28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x v="28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x v="29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x v="29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x v="29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x v="29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x v="29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x v="29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x v="29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x v="29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x v="29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x v="29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x v="29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x v="29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x v="29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x v="29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x v="29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x v="29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x v="29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x v="29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x v="29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x v="29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x v="29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x v="29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x v="29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x v="29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x v="29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x v="29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x v="29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x v="29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x v="29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x v="29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x v="29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x v="29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x v="29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x v="29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x v="29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x v="29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x v="29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x v="29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x v="29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x v="29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x v="29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x v="29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x v="29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x v="29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x v="29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x v="29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x v="29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x v="29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x v="29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x v="29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x v="29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x v="29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x v="29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x v="29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x v="29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x v="29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x v="29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x v="29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x v="29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x v="29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x v="29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x v="29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x v="29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x v="29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x v="29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x v="29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x v="29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x v="29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x v="29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x v="29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x v="29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x v="29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x v="29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x v="29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x v="29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x v="29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x v="29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x v="29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x v="29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x v="29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x v="29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x v="29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x v="29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x v="29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x v="29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x v="29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x v="29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x v="29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x v="29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x v="29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x v="29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x v="29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x v="29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x v="29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x v="29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x v="29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x v="29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x v="29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x v="29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x v="29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x v="29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x v="29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x v="29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x v="29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x v="29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x v="29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x v="29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x v="29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x v="29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x v="29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x v="29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x v="29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x v="29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x v="29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x v="29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x v="29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x v="29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x v="29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x v="29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x v="29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x v="29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x v="29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x v="29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x v="29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x v="29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x v="29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x v="29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x v="29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x v="29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x v="29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x v="29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x v="29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x v="29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x v="29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x v="29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x v="29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x v="29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x v="29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x v="29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x v="29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x v="29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x v="29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x v="29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x v="29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x v="29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x v="29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x v="29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x v="29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x v="29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x v="29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x v="29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x v="29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x v="29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x v="29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x v="29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x v="29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x v="29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x v="29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x v="29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x v="29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x v="29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x v="29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x v="29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x v="29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x v="29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x v="29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x v="29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x v="29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x v="29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x v="29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x v="29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x v="29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x v="29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x v="29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x v="29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x v="29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x v="29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x v="29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x v="29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x v="29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x v="29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x v="29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x v="29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x v="29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x v="29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x v="29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x v="29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x v="29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x v="29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x v="29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x v="29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x v="29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x v="29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x v="29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x v="29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x v="29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x v="29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x v="29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x v="29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x v="29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x v="29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x v="29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x v="29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x v="29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x v="29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x v="29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x v="29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x v="29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x v="29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x v="29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x v="29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x v="29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x v="29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x v="29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x v="29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x v="29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x v="29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x v="29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x v="29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x v="29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x v="29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x v="29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x v="29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x v="29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x v="29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x v="29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x v="29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x v="29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x v="29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x v="29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x v="29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x v="29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x v="29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x v="29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x v="29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x v="29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x v="29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x v="29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x v="29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x v="29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x v="29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x v="29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x v="29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x v="29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x v="29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x v="29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x v="29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x v="29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x v="29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x v="29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x v="29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x v="29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x v="29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x v="29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x v="29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x v="29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x v="29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x v="29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x v="29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x v="29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x v="29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x v="29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x v="29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x v="29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x v="29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x v="29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x v="29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x v="29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x v="29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x v="29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x v="29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x v="29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x v="29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x v="29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x v="29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x v="29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x v="29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x v="29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x v="29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x v="29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x v="29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x v="29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x v="29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x v="29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x v="29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x v="29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x v="29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x v="29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x v="29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x v="29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x v="29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x v="29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x v="29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x v="29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x v="29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x v="29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x v="29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x v="29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x v="29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x v="29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x v="29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x v="29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x v="29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x v="29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x v="29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x v="29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x v="29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x v="29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x v="29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x v="29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x v="29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x v="29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x v="29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x v="29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x v="29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x v="29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x v="29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x v="29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x v="29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x v="29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x v="29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x v="29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x v="29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x v="29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x v="29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x v="29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x v="29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x v="29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x v="29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x v="29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x v="29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x v="29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x v="29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x v="29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x v="29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x v="29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x v="29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x v="29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x v="29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x v="29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x v="29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x v="29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x v="29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x v="29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x v="29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x v="29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x v="29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x v="29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x v="29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x v="29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x v="29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x v="29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x v="29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x v="29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x v="29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x v="29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x v="29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x v="29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x v="29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x v="29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x v="29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x v="29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x v="29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x v="29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x v="29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x v="29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x v="29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x v="29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x v="29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x v="29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x v="29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x v="29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x v="29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x v="29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x v="29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x v="29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x v="29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x v="29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x v="29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x v="29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x v="29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x v="29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x v="29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x v="29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x v="29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x v="29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x v="29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x v="29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x v="29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x v="29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x v="29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x v="29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x v="29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x v="29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x v="29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x v="29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x v="29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x v="29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x v="29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x v="29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x v="29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x v="29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x v="29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x v="29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x v="29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x v="29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x v="29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x v="29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x v="29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x v="29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x v="29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x v="29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x v="29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x v="30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x v="30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x v="30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x v="30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x v="30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x v="30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x v="30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x v="30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x v="3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x v="30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x v="30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x v="30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x v="30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x v="30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x v="30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x v="30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x v="30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x v="30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x v="30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x v="30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x v="30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x v="3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x v="30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x v="30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x v="30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x v="30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x v="30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x v="30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x v="30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x v="30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x v="30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x v="30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x v="30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x v="30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x v="3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x v="30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x v="30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x v="30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x v="30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x v="30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x v="30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x v="30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x v="30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x v="30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x v="30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x v="30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x v="30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x v="3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x v="30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x v="30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x v="30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x v="30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x v="30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x v="30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x v="30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x v="30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x v="30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x v="30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x v="30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x v="30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x v="3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x v="30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x v="30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x v="30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x v="30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x v="30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x v="30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x v="30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x v="30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x v="30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x v="30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x v="30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x v="30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x v="3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x v="30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x v="30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x v="30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x v="30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x v="30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x v="30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x v="30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x v="30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x v="30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x v="30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x v="30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x v="3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x v="30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x v="30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x v="30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x v="30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x v="30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x v="30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x v="30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x v="30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x v="30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x v="30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x v="30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x v="30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x v="30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x v="30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x v="30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x v="3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x v="30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x v="30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x v="30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x v="30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x v="30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x v="30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x v="30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x v="30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x v="30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x v="30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x v="30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x v="30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x v="30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x v="30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x v="30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x v="30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x v="30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x v="30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x v="30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x v="30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x v="30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x v="30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x v="30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x v="30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x v="30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x v="30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x v="30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x v="30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x v="30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x v="30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x v="30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x v="30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x v="30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x v="30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x v="30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x v="30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x v="30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x v="30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x v="30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x v="30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x v="30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x v="30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x v="30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x v="30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x v="30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x v="30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x v="30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x v="30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x v="30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x v="30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x v="30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x v="30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x v="30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x v="30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x v="30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x v="30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x v="30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x v="30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x v="30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x v="30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x v="30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x v="30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x v="30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x v="30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x v="30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x v="30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x v="30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x v="30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x v="30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x v="30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x v="30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x v="30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x v="30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x v="30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x v="30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x v="30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x v="30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x v="30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x v="30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x v="30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x v="30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x v="30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x v="30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x v="30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x v="30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x v="30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x v="30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x v="30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x v="30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x v="30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x v="30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x v="30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x v="30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x v="30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x v="30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x v="30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x v="30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x v="30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x v="30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x v="30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x v="30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x v="30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x v="30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x v="30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x v="30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x v="30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x v="30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x v="30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x v="30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x v="30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x v="30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x v="30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x v="30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x v="30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x v="30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x v="30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x v="30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x v="30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x v="30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x v="30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x v="30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x v="30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x v="30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x v="30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x v="30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x v="30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x v="30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x v="30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x v="30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x v="30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x v="30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x v="30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x v="30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x v="30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x v="30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x v="30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x v="30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x v="30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x v="30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x v="30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x v="30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x v="30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x v="30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x v="30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x v="30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x v="30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x v="30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x v="30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x v="30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x v="30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x v="30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x v="30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x v="30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x v="30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x v="30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x v="30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x v="30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x v="30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x v="30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x v="30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x v="30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x v="30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x v="30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x v="30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x v="30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x v="30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x v="30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x v="30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x v="30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x v="30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x v="30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x v="30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x v="30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x v="30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x v="30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x v="30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x v="30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x v="30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x v="30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x v="30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x v="30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x v="30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x v="30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x v="30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x v="30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x v="30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x v="30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x v="30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x v="30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x v="30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x v="30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x v="30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x v="30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x v="30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x v="30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x v="30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x v="30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x v="30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x v="30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x v="30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x v="30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x v="30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x v="30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x v="30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x v="30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x v="30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x v="30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x v="30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x v="30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x v="30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x v="30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x v="30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x v="30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x v="30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x v="30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x v="30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x v="30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x v="30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x v="30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x v="30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x v="30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x v="30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x v="30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x v="30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x v="30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x v="30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x v="30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x v="30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x v="30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x v="30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x v="30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x v="30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x v="30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x v="30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x v="30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x v="30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x v="30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x v="30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x v="30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x v="30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x v="30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x v="30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x v="30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x v="30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x v="30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x v="30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x v="30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x v="30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x v="30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x v="30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x v="30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x v="30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x v="30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x v="30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x v="30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x v="30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x v="30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x v="30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x v="30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x v="30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x v="30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x v="30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x v="30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x v="30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x v="30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x v="30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x v="30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x v="30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x v="30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x v="30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x v="30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x v="30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x v="30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x v="30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x v="30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x v="30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x v="30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x v="30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x v="30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x v="30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x v="30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x v="30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x v="30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x v="30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x v="30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x v="30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x v="30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x v="30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x v="30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x v="30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x v="30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x v="30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x v="30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x v="30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x v="30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x v="30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x v="30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x v="30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x v="30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x v="30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x v="30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x v="30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x v="30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x v="30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x v="30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x v="30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x v="30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x v="30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x v="30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x v="30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x v="30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x v="17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x v="17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x v="17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x v="17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x v="17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x v="17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x v="17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x v="17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x v="17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x v="17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x v="17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x v="17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x v="17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x v="3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x v="3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x v="3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x v="3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x v="3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x v="3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x v="3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x v="3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x v="3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x v="3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x v="3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x v="3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x v="3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x v="3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x v="3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x v="3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x v="3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x v="3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x v="3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x v="3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x v="3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x v="3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x v="3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x v="3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x v="3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x v="3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x v="3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x v="3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x v="3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x v="3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x v="3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x v="3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x v="3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x v="3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x v="3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x v="3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x v="3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x v="3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x v="3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x v="3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x v="3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x v="3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x v="3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x v="3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x v="3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x v="3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x v="3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x v="3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x v="3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x v="3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x v="3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x v="3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x v="3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x v="3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x v="3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x v="3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x v="3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x v="3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x v="3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x v="3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x v="3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x v="3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x v="3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x v="3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x v="3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x v="3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x v="3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x v="3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x v="3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x v="3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x v="3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x v="3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x v="3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x v="3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x v="3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x v="3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x v="3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x v="3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x v="3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x v="3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x v="3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x v="3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x v="3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x v="3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x v="3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x v="18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x v="18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x v="18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x v="18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x v="18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x v="18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x v="18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x v="18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x v="18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x v="18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x v="18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x v="18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x v="19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x v="19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x v="19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x v="19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x v="19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x v="19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x v="19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x v="19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x v="19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x v="19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x v="19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x v="19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x v="19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x v="19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x v="19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x v="20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x v="20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x v="20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x v="20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x v="20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x v="20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x v="20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x v="20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x v="20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x v="20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x v="20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x v="20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x v="20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x v="20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x v="20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x v="20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x v="20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x v="23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x v="23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x v="23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x v="23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x v="23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x v="23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x v="23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x v="23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x v="23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x v="23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x v="23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x v="23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x v="23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x v="23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x v="23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x v="23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x v="39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x v="39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x v="39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x v="39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x v="39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x v="39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x v="39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x v="39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x v="39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x v="39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x v="39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x v="39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x v="39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x v="39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x v="39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x v="39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x v="39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x v="39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x v="39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x v="39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x v="39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x v="39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x v="39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x v="39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x v="39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x v="39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x v="39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x v="39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x v="39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x v="39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x v="39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x v="39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x v="39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x v="39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x v="39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x v="39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x v="39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x v="39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x v="39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x v="39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x v="39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x v="39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x v="39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x v="39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x v="39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x v="39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x v="39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x v="39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x v="39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x v="39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x v="39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x v="39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x v="39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x v="39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x v="39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x v="39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x v="39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x v="39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x v="39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x v="39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x v="39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x v="39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x v="39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x v="39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x v="39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x v="39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x v="39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x v="39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x v="39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x v="39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x v="39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x v="39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x v="39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x v="39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x v="39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x v="39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x v="39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x v="39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x v="39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x v="39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x v="39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x v="39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x v="39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x v="39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x v="39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x v="39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x v="39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x v="39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x v="39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x v="39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x v="39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x v="39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x v="39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x v="39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x v="39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x v="39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x v="39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x v="39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x v="39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x v="39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x v="39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x v="39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x v="39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x v="39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x v="39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x v="39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x v="39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x v="39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x v="39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x v="39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x v="39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x v="39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x v="39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x v="39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x v="39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x v="39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x v="39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x v="39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x v="39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x v="39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x v="39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x v="39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x v="39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x v="39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x v="39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x v="39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x v="39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x v="39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x v="39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x v="39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x v="39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x v="39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x v="39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x v="39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x v="39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x v="39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x v="39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x v="39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x v="39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x v="39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x v="39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x v="39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x v="39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x v="39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x v="39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x v="39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x v="39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x v="39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x v="39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x v="39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x v="39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x v="39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x v="39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x v="39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x v="39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x v="39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x v="39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x v="39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x v="39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x v="39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x v="39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x v="39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x v="39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x v="39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x v="39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x v="39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x v="39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x v="39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x v="39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x v="39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x v="39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x v="39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x v="39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x v="39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x v="39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x v="39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x v="39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x v="39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x v="39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x v="39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x v="39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x v="39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x v="39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x v="39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x v="39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x v="39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x v="39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x v="39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x v="39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x v="39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x v="39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x v="39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x v="39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x v="39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x v="39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x v="39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x v="39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x v="39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x v="39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x v="39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x v="39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x v="39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x v="39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x v="39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x v="39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x v="39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x v="39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x v="39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x v="39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x v="39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x v="39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x v="39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x v="39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x v="39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x v="39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x v="39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x v="39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x v="39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x v="39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x v="39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x v="39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x v="39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x v="39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x v="39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x v="39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x v="39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x v="39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x v="39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x v="39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x v="39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x v="39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x v="39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x v="39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x v="39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x v="39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x v="39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x v="39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x v="39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x v="39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x v="39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x v="39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x v="39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x v="39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x v="39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x v="39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x v="39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x v="39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x v="39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x v="39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x v="39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x v="39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x v="39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x v="39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x v="39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x v="39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x v="39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x v="39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x v="39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x v="39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x v="39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x v="39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x v="39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x v="39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x v="39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x v="39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x v="39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x v="39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x v="39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x v="39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x v="39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x v="39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x v="39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x v="39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x v="39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x v="39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x v="39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x v="39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x v="39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x v="39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x v="39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x v="39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x v="39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x v="39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x v="39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x v="39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x v="39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x v="39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x v="39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x v="39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x v="39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x v="39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x v="39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x v="39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x v="39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x v="39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x v="39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x v="39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x v="39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x v="39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x v="39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x v="39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x v="39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x v="39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x v="39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x v="39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x v="39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x v="39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x v="39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x v="39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x v="39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x v="39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x v="39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x v="39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x v="39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x v="39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x v="39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x v="39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x v="39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x v="39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x v="39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x v="39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x v="39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x v="39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x v="39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x v="39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x v="39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x v="39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x v="39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x v="39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x v="39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x v="39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x v="39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x v="39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x v="39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x v="39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x v="39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x v="39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x v="39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x v="39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x v="39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x v="39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x v="39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x v="39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x v="39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x v="39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x v="39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x v="39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x v="39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x v="39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x v="39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x v="39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x v="39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x v="39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x v="39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x v="39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x v="39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x v="39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x v="39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x v="39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x v="39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x v="39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x v="39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x v="39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x v="39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x v="39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x v="39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x v="39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x v="39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x v="39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x v="39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x v="39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x v="39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x v="39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x v="39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x v="39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x v="39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x v="39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x v="39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x v="39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x v="39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x v="39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x v="39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x v="39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x v="39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x v="39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x v="39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x v="39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x v="39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x v="39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x v="39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x v="39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x v="39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x v="39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x v="39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x v="39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x v="39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x v="39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x v="39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x v="39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x v="39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x v="39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x v="39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x v="39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x v="39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x v="39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x v="39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x v="39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x v="39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x v="39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x v="39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x v="37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x v="37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x v="37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x v="37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x v="37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x v="37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x v="37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x v="37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x v="37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x v="37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x v="37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x v="37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x v="37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x v="37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x v="37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x v="37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x v="37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x v="37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x v="37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x v="40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x v="40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x v="40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x v="40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x v="40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x v="40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x v="40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x v="40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x v="40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x v="40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x v="40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x v="40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x v="40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x v="40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x v="40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x v="40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x v="38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x v="38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x v="38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x v="38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x v="38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x v="38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x v="38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x v="38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x v="38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x v="38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x v="38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x v="38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x v="38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x v="38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x v="38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x v="38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x v="38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x v="38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x v="38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x v="38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x v="38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x v="38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x v="38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x v="38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x v="38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x v="38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x v="38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x v="38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x v="38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x v="38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x v="38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x v="38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x v="38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x v="38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x v="38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x v="38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x v="38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x v="38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x v="38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x v="38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x v="38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x v="38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x v="38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x v="38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x v="38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x v="38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x v="38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x v="38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x v="38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x v="38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x v="40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x v="40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x v="40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x v="40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x v="40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x v="40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x v="40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x v="40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x v="40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x v="40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x v="40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x v="40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x v="40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x v="40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x v="40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x v="40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x v="40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x v="40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x v="40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x v="40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x v="40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x v="40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x v="40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x v="40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x v="40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x v="40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x v="40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x v="40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x v="40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x v="40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x v="40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x v="40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x v="40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x v="40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x v="40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x v="40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x v="40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x v="40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x v="40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x v="40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x v="40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x v="40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x v="40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x v="40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x v="40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x v="40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x v="40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x v="40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x v="40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x v="40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x v="40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x v="40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x v="40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x v="40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x v="40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x v="40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x v="40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x v="40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x v="40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x v="40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x v="40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x v="40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x v="40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x v="40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x v="40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x v="40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x v="40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x v="40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x v="40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x v="40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x v="40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x v="40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x v="40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x v="40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x v="40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x v="40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x v="40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x v="40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x v="40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x v="40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x v="40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x v="40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x v="40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x v="40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x v="40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x v="40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x v="40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x v="40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x v="40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x v="40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x v="40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x v="40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x v="40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x v="40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x v="40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x v="40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x v="40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x v="40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x v="40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x v="40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x v="40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x v="40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x v="40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x v="40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x v="40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x v="40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x v="40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x v="40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x v="40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x v="40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x v="40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x v="40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x v="40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x v="40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x v="40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x v="40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x v="40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x v="40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x v="40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x v="40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x v="40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x v="40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x v="40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x v="40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x v="40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x v="40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x v="40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x v="40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x v="40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x v="40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x v="40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x v="40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x v="40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x v="40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x v="40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x v="40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x v="40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x v="40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x v="40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x v="40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x v="40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x v="40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x v="40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x v="40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x v="40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x v="40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x v="40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x v="40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x v="40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x v="40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x v="40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x v="40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x v="40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x v="40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x v="40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x v="40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x v="40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x v="40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x v="40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x v="40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x v="40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x v="40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x v="40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x v="40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x v="40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x v="40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x v="40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x v="40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x v="40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x v="40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x v="40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x v="40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x v="40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x v="40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x v="40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x v="40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x v="40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x v="40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x v="40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x v="40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x v="40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x v="40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x v="40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x v="40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x v="40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x v="40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x v="40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x v="40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x v="40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x v="40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x v="40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x v="40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x v="40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x v="40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x v="40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x v="40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x v="40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x v="40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x v="40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x v="40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x v="40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x v="40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x v="40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x v="40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x v="40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x v="40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x v="40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x v="40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x v="40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x v="40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x v="40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x v="40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x v="40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x v="40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x v="40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x v="40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x v="40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x v="40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x v="40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x v="40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x v="40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x v="40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x v="40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x v="40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x v="40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x v="40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x v="40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x v="40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x v="40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x v="40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x v="40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x v="40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x v="40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x v="40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x v="40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x v="40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x v="40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x v="40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x v="40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x v="40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x v="40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x v="40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x v="40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x v="40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x v="40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x v="40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x v="40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x v="40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x v="40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x v="40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x v="40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x v="40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x v="40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x v="40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x v="40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x v="40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x v="40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x v="40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x v="40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x v="40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x v="40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x v="40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x v="40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x v="40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x v="40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x v="40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x v="40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x v="40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x v="40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x v="40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x v="40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x v="40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x v="40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x v="40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x v="40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x v="40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x v="40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x v="40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x v="40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x v="40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x v="40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x v="40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x v="40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x v="40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x v="40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x v="40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x v="40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x v="40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x v="40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x v="40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x v="40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x v="40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x v="40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x v="40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x v="40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x v="40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x v="40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x v="40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x v="40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x v="40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x v="40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x v="40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x v="40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x v="40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x v="40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x v="40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x v="40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x v="40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x v="40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x v="40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x v="40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x v="40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x v="40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x v="40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x v="40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x v="40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x v="40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x v="40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x v="40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x v="40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x v="40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x v="40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x v="40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x v="40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x v="40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x v="40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x v="40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x v="40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x v="40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x v="40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x v="40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x v="40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x v="40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x v="40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x v="40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x v="40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x v="40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x v="40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x v="40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x v="40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x v="40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x v="40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x v="40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x v="40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x v="40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x v="40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x v="40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x v="40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x v="40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x v="40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x v="40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x v="40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x v="40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x v="40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x v="40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x v="40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x v="40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x v="40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x v="40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x v="40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x v="40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x v="40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x v="40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x v="40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x v="40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x v="40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x v="40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x v="40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x v="40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x v="40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x v="40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x v="40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x v="40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x v="40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x v="40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x v="40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x v="40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x v="40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x v="40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x v="40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x v="40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x v="40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x v="40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x v="40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x v="40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x v="40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x v="40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x v="40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x v="40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x v="40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x v="40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x v="40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x v="40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x v="40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x v="40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x v="40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x v="40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x v="41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x v="41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x v="41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x v="41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x v="41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x v="41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x v="41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x v="41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x v="41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x v="41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x v="41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x v="41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x v="41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x v="41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x v="41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x v="41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x v="41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x v="41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x v="41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x v="41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x v="41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x v="41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x v="41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x v="41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x v="41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x v="41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x v="41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x v="41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x v="41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x v="41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x v="41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x v="41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x v="41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x v="41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x v="41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x v="41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x v="41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x v="41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x v="41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x v="41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x v="41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x v="41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x v="41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x v="41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x v="41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x v="41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x v="41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x v="41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x v="41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x v="41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x v="41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x v="41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x v="41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x v="41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x v="41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x v="41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x v="41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x v="41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x v="41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x v="41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x v="41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x v="41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x v="41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x v="41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x v="41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x v="41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x v="41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x v="41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x v="41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x v="41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x v="41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x v="41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x v="41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x v="41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x v="41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x v="41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x v="41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x v="41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x v="41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x v="41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x v="41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x v="41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x v="41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x v="41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x v="41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x v="41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x v="41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x v="41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x v="41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x v="41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x v="41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x v="41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x v="41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x v="41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x v="41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x v="41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x v="41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x v="41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x v="41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x v="41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x v="41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x v="41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x v="41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x v="41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x v="41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x v="41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x v="41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x v="41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x v="41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x v="41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x v="41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x v="41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x v="41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x v="41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x v="41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x v="41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x v="41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x v="41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x v="41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x v="41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x v="41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x v="41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x v="41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x v="41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x v="41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x v="41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x v="41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x v="41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x v="41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x v="41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x v="41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x v="41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x v="41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x v="41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x v="41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x v="41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x v="41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x v="41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x v="41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x v="41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x v="41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x v="41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x v="41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x v="41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x v="41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x v="41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x v="41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x v="41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x v="41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x v="41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x v="41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x v="41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x v="41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x v="41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x v="41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x v="41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x v="41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x v="41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x v="41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x v="41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x v="41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x v="41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x v="41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x v="41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x v="41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x v="41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x v="41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x v="41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x v="41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x v="41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x v="41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x v="41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x v="41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x v="41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x v="41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x v="41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x v="41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x v="41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x v="41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x v="41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x v="41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x v="41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x v="41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x v="41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x v="41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x v="41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x v="41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x v="41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x v="41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x v="41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x v="41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x v="41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x v="41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x v="41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x v="41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x v="41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x v="41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x v="41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x v="41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x v="41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x v="41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x v="41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x v="41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x v="41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x v="41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x v="41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x v="41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x v="41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x v="41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x v="41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x v="41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x v="41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x v="41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x v="41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x v="41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x v="41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x v="41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x v="41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x v="41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x v="41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x v="41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x v="41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x v="41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x v="41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x v="41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x v="41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x v="41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x v="41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x v="41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x v="41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x v="41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x v="41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x v="41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x v="41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x v="41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x v="41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x v="41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x v="41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x v="41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x v="41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x v="41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x v="41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x v="41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x v="41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x v="41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x v="41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x v="41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x v="41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x v="41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x v="41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x v="41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x v="41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x v="41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x v="41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x v="41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x v="41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x v="41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x v="41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x v="41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x v="41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x v="41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x v="41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x v="41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x v="41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x v="41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x v="41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x v="41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x v="41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x v="41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x v="41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x v="41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x v="41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x v="41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x v="41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x v="41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x v="41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x v="41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x v="41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x v="41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x v="41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x v="41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x v="41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x v="41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x v="41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x v="41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x v="41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x v="41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x v="41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x v="41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x v="41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x v="41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x v="41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x v="41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x v="41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x v="41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x v="41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x v="41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x v="41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x v="41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x v="41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x v="41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x v="41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x v="41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x v="41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x v="41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x v="41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x v="41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x v="41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x v="41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x v="41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x v="41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x v="41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x v="41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x v="41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x v="41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x v="41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x v="41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x v="41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x v="41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x v="41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x v="41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x v="41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x v="41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x v="41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x v="41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x v="41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x v="41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x v="41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x v="41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x v="41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x v="41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x v="41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x v="41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x v="41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x v="41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x v="41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x v="41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x v="41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x v="41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x v="41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x v="41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x v="41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x v="41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x v="41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x v="41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x v="41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x v="41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x v="41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x v="41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x v="41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x v="41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x v="41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x v="41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x v="41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x v="41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x v="41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x v="41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x v="41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x v="41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x v="41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x v="41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x v="41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x v="41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x v="41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x v="41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x v="41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x v="41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x v="41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x v="41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x v="41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x v="41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x v="41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x v="41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x v="41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x v="41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x v="41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x v="41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x v="41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x v="41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x v="41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x v="41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x v="41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x v="41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x v="41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x v="41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x v="41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x v="41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x v="41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x v="41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x v="41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x v="41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x v="41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x v="41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x v="41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x v="41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x v="41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x v="41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x v="41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x v="41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x v="41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x v="41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x v="41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x v="41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x v="41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x v="41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x v="41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x v="41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x v="41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x v="41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x v="41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x v="41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x v="41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x v="41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x v="33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x v="33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x v="33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x v="33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x v="33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x v="33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x v="33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x v="33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x v="33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x v="33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x v="33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x v="33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x v="33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x v="33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x v="33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x v="33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x v="33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x v="33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x v="33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x v="33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x v="33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x v="33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x v="33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x v="33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x v="33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x v="33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x v="43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x v="43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x v="43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x v="43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x v="43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x v="43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x v="43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x v="43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x v="43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x v="43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x v="43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x v="43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x v="43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x v="43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x v="43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x v="43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x v="4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x v="43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x v="43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x v="43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x v="43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x v="4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x v="4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x v="43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x v="43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x v="43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x v="43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x v="43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x v="43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x v="43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x v="43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x v="43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x v="43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x v="43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x v="43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x v="43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x v="43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x v="43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x v="43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x v="43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x v="43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x v="43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x v="43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x v="43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x v="43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x v="43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x v="4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x v="43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x v="43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x v="43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x v="43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x v="4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x v="4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x v="43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x v="43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x v="43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x v="43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x v="43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x v="43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x v="43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x v="43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x v="43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x v="43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x v="43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x v="43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x v="43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x v="43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x v="43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x v="43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x v="43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x v="43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x v="43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x v="43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x v="43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x v="43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x v="43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x v="43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x v="43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x v="4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x v="4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x v="43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x v="43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x v="43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x v="43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x v="43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x v="43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x v="43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x v="43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x v="43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x v="43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x v="43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x v="43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x v="43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x v="43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x v="43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x v="43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x v="43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x v="43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x v="43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x v="43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x v="43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x v="43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x v="43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x v="43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x v="43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x v="43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x v="4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x v="4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x v="4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x v="43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x v="43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x v="43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x v="43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x v="43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x v="43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x v="43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x v="43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x v="43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x v="43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x v="43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x v="43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x v="43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x v="43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x v="43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x v="43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x v="43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x v="43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x v="43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x v="43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x v="43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x v="43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x v="4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x v="43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x v="43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x v="43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x v="43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x v="4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x v="4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x v="43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x v="43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x v="43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x v="43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x v="43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x v="43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x v="43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x v="43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x v="43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x v="43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x v="43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x v="43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x v="43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x v="43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x v="43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x v="43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x v="43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x v="43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x v="43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x v="43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x v="43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x v="4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x v="43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x v="43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x v="43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x v="43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x v="4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x v="4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x v="43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x v="43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x v="43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x v="43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x v="43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x v="43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x v="43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x v="43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x v="43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x v="4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x v="43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x v="43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x v="43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x v="43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x v="43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x v="43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x v="43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x v="43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x v="43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x v="43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x v="43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x v="43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x v="43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x v="43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x v="34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x v="34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x v="34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x v="34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x v="34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x v="34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x v="34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x v="34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x v="34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x v="34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x v="34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x v="34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x v="34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x v="34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x v="34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x v="34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x v="34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x v="34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x v="35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x v="35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x v="35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x v="35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x v="35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x v="35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x v="35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x v="35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x v="35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x v="35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x v="35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x v="35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x v="35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x v="35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x v="35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x v="35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x v="35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x v="35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x v="35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x v="35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x v="35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x v="35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x v="35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x v="35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x v="35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x v="35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x v="35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x v="36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x v="36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x v="36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x v="36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x v="36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x v="36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x v="36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x v="36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x v="36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x v="36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x v="36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x v="36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x v="44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x v="44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x v="44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x v="44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x v="44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x v="44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x v="44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x v="44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x v="44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x v="44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x v="44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x v="44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x v="44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x v="44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x v="44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x v="44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x v="44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x v="44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x v="44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x v="44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x v="44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x v="44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x v="44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x v="44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x v="44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x v="44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x v="44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x v="44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x v="44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x v="44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x v="44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x v="44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x v="44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x v="44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x v="44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x v="44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x v="44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x v="44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x v="44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x v="44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x v="44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x v="44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x v="44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x v="44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x v="44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x v="44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x v="44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x v="44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x v="44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x v="44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x v="44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x v="44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x v="44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x v="44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x v="44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x v="44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x v="44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x v="44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x v="44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x v="44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x v="44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x v="44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x v="44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x v="44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x v="44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x v="44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x v="44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x v="44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x v="44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x v="44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x v="44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x v="44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x v="44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x v="44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x v="44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x v="44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x v="44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x v="44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x v="44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x v="44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x v="44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x v="44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x v="44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x v="44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x v="44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x v="44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x v="44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x v="44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x v="44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x v="44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x v="44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x v="44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x v="44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x v="44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x v="44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x v="44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x v="44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x v="44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x v="44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x v="44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x v="44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x v="44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x v="44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x v="44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x v="44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x v="44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x v="44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x v="44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x v="44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x v="44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x v="44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x v="44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x v="44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x v="44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x v="44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x v="44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x v="44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x v="44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x v="44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x v="44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x v="44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x v="44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x v="44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x v="44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x v="44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x v="44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x v="44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x v="44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x v="44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x v="44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x v="44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x v="44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x v="44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x v="44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x v="44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x v="44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x v="44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x v="44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x v="44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x v="44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x v="44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x v="44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x v="44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x v="44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x v="44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x v="44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x v="44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x v="44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x v="44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x v="44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x v="44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x v="44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x v="44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x v="44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x v="44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x v="44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x v="44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x v="44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x v="44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x v="44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x v="44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x v="44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x v="44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x v="44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x v="44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x v="44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x v="44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x v="44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x v="44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x v="44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x v="44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x v="44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x v="44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x v="44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x v="44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x v="44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x v="44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x v="44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x v="44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x v="44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x v="44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x v="44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x v="44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x v="44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x v="44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x v="44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x v="45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x v="45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x v="45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x v="45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x v="45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x v="45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x v="45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x v="45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x v="45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x v="45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x v="45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x v="45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x v="45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x v="45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x v="45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x v="42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x v="42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x v="42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x v="42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x v="42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x v="4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x v="42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x v="4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x v="4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x v="42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x v="42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x v="4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x v="42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x v="42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x v="42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x v="42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x v="42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x v="4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x v="42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x v="42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x v="42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x v="42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x v="42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x v="42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x v="42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x v="42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x v="42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x v="42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x v="42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x v="42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x v="4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x v="42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x v="4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x v="4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x v="42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x v="42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x v="4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x v="42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x v="42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x v="42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x v="42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x v="42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x v="4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x v="42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x v="42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x v="42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x v="42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x v="42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x v="42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x v="42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x v="42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x v="42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x v="42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x v="42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x v="42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x v="4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x v="42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x v="4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x v="4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x v="42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x v="42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x v="4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x v="42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x v="42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x v="42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x v="42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x v="42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x v="42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x v="42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x v="42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x v="42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x v="42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x v="42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x v="42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x v="42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x v="42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x v="4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x v="42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x v="4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x v="4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x v="42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x v="42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x v="4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x v="42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x v="42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x v="42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x v="42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x v="42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x v="4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x v="42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x v="42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x v="42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x v="42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x v="42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x v="42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x v="42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x v="42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x v="42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x v="42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x v="42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x v="42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x v="4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x v="42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x v="4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x v="4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x v="42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x v="42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x v="4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x v="42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x v="42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x v="42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x v="42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x v="42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x v="4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x v="42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x v="42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x v="42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x v="42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x v="42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x v="42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x v="42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x v="42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x v="42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x v="42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x v="42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x v="42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x v="4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x v="42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x v="4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x v="4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x v="42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x v="42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x v="4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x v="42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x v="42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x v="42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x v="42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x v="42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x v="4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x v="42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x v="42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x v="42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x v="42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x v="42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x v="42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x v="42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x v="42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x v="42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x v="42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x v="42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x v="42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x v="4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x v="42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x v="4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x v="42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x v="42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x v="42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x v="42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x v="42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x v="4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x v="42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x v="42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x v="42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x v="42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x v="42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x v="42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x v="42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x v="42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x v="42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x v="42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x v="42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x v="42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x v="4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x v="4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x v="42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x v="42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x v="4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x v="42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x v="42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x v="42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x v="42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x v="42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x v="4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x v="42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x v="4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x v="4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x v="42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x v="42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x v="4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x v="42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x v="42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x v="42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x v="42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x v="42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x v="42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x v="4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x v="4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x v="42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x v="42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x v="42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x v="42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x v="42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x v="42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x v="42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x v="42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x v="42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x v="42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x v="42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x v="42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x v="42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x v="42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x v="42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x v="42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x v="42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x v="42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x v="42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x v="42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x v="42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x v="42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x v="42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x v="4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x v="42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x v="42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x v="42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x v="42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x v="42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x v="42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x v="42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x v="42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x v="42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x v="42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x v="42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x v="42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x v="42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x v="42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x v="42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x v="42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x v="42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x v="42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x v="42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x v="42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x v="42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x v="42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x v="42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x v="42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x v="42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x v="42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x v="42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x v="42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x v="42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x v="42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x v="42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x v="42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x v="42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x v="42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x v="42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x v="42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x v="42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x v="42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x v="42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x v="42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x v="42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x v="42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x v="42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x v="42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x v="42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x v="42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x v="42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x v="42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x v="42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x v="4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x v="42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x v="42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x v="42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x v="42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x v="42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x v="42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x v="42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x v="42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x v="42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x v="42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x v="42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x v="42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x v="42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x v="42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x v="42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x v="42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x v="42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x v="42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x v="42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x v="42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x v="4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x v="42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x v="42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x v="42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x v="42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x v="42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x v="42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x v="42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x v="42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x v="42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x v="42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x v="42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x v="42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x v="42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x v="42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x v="42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x v="42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x v="42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x v="42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x v="42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x v="42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x v="42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x v="42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x v="42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x v="42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x v="42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x v="4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x v="42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x v="42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x v="42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x v="42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x v="42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x v="42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x v="42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x v="42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x v="42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x v="42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x v="42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x v="42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x v="42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x v="42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x v="42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x v="42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x v="42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x v="42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x v="42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x v="42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x v="42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x v="42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x v="4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x v="42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x v="42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x v="42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x v="42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x v="42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x v="42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x v="42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x v="42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x v="42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x v="42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x v="42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x v="42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x v="42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x v="42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x v="42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x v="42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x v="42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x v="42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x v="42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x v="42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x v="42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x v="42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x v="42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x v="42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x v="42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x v="42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x v="42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x v="4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x v="42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x v="42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x v="42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x v="42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x v="42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x v="42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x v="42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x v="42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x v="42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x v="42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x v="42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x v="42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x v="42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x v="42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x v="42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x v="42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x v="42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x v="42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x v="42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x v="42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x v="42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x v="42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x v="42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x v="42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x v="42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x v="42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x v="42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x v="42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x v="42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x v="42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x v="42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x v="42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x v="42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x v="42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x v="42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x v="4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x v="4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x v="42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x v="42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x v="42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x v="42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x v="42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x v="42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x v="42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x v="49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x v="49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x v="49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x v="49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x v="49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x v="49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x v="49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x v="49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x v="49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x v="49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x v="49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x v="49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x v="49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x v="49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x v="53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x v="53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x v="53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x v="53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x v="53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x v="53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x v="53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x v="53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x v="53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x v="53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x v="53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x v="53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x v="53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x v="53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x v="53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x v="53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x v="53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x v="53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x v="53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x v="53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x v="53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x v="53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x v="53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x v="53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x v="53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x v="53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x v="53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x v="53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x v="53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x v="53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x v="53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x v="53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x v="53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x v="53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x v="53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x v="53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x v="53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x v="53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x v="53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x v="53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x v="53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x v="53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x v="53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x v="53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x v="53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x v="53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x v="53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x v="53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x v="53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x v="53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x v="53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x v="53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x v="53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x v="53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x v="53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x v="53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x v="53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x v="53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x v="53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x v="53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x v="53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x v="53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x v="53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x v="53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x v="53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x v="53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x v="53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x v="53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x v="53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x v="53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x v="53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x v="53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x v="53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x v="53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x v="53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x v="53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x v="53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x v="53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x v="53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x v="53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x v="53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x v="53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x v="53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x v="53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x v="53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x v="53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x v="53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x v="53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x v="53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x v="53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x v="53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x v="53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x v="53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x v="53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x v="53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x v="53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x v="53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x v="53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x v="53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x v="54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x v="54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x v="54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x v="54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x v="54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x v="54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x v="54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x v="54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x v="54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x v="54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x v="54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x v="54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x v="55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x v="55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x v="55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x v="55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x v="55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x v="55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x v="55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x v="55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x v="55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x v="55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x v="55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x v="55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x v="55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x v="55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x v="71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x v="71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x v="71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x v="71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x v="71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x v="71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x v="71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x v="71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x v="71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x v="71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x v="71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x v="71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x v="71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x v="71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x v="71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x v="71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x v="71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x v="71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x v="71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x v="71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x v="71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x v="71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x v="71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x v="71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x v="71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x v="71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x v="71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x v="71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x v="71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x v="71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x v="71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x v="71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x v="71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x v="71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x v="71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x v="71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x v="71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x v="71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x v="71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x v="71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x v="71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x v="71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x v="71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x v="71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x v="71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x v="71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x v="71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x v="71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x v="71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x v="71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x v="71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x v="71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x v="71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x v="71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x v="71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x v="71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x v="71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x v="71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x v="71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x v="71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x v="71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x v="71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x v="71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x v="71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x v="71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x v="71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x v="71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x v="71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x v="71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x v="71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x v="71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x v="71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x v="71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x v="71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x v="71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x v="71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x v="71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x v="71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x v="71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x v="71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x v="71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x v="71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x v="71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x v="71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x v="71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x v="71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x v="71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x v="71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x v="71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x v="71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x v="71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x v="71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x v="71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x v="71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x v="71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x v="71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x v="71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x v="71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x v="71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x v="71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x v="71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x v="71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x v="71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x v="71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x v="71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x v="71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x v="71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x v="71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x v="71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x v="71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x v="71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x v="71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x v="71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x v="71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x v="71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x v="71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x v="71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x v="71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x v="71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x v="71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x v="71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x v="71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x v="71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x v="71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x v="71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x v="71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x v="71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x v="71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x v="71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x v="71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x v="71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x v="71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x v="71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x v="71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x v="71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x v="71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x v="71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x v="71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x v="71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x v="71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x v="71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x v="71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x v="71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x v="71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x v="71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x v="71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x v="71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x v="71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x v="71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x v="71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x v="71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x v="71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x v="71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x v="71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x v="71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x v="71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x v="71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x v="71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x v="71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x v="71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x v="71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x v="71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x v="71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x v="71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x v="71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x v="71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x v="71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x v="71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x v="71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x v="71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x v="71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x v="71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x v="71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x v="71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x v="71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x v="71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x v="71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x v="71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x v="71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x v="71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x v="71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x v="71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x v="71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x v="71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x v="71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x v="71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x v="71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x v="71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x v="71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x v="71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x v="71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x v="71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x v="71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x v="71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x v="71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x v="71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x v="71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x v="71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x v="71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x v="71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x v="71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x v="71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x v="71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x v="71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x v="71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x v="71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x v="71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x v="71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x v="71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x v="71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x v="71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x v="71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x v="71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x v="71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x v="71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x v="71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x v="71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x v="71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x v="71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x v="71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x v="71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x v="71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x v="71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x v="71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x v="71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x v="71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x v="71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x v="71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x v="71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x v="71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x v="71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x v="71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x v="71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x v="71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x v="71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x v="71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x v="71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x v="71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x v="71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x v="71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x v="71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x v="71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x v="71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x v="71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x v="71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x v="71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x v="71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x v="71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x v="71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x v="71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x v="71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x v="71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x v="71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x v="71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x v="71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x v="71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x v="71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x v="71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x v="71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x v="71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x v="71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x v="71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x v="71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x v="71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x v="71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x v="71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x v="71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x v="71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x v="71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x v="71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x v="71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x v="71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x v="71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x v="71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x v="71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x v="71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x v="71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x v="71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x v="71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x v="71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x v="71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x v="71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x v="71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x v="71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x v="71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x v="71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x v="71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x v="71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x v="71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x v="71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x v="71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x v="71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x v="71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x v="71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x v="71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x v="71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x v="71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x v="71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x v="71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x v="71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x v="71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x v="71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x v="71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x v="71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x v="71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x v="71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x v="71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x v="71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x v="71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x v="71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x v="71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x v="71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x v="71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x v="71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x v="71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x v="71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x v="71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x v="71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x v="71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x v="71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x v="71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x v="71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x v="71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x v="71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x v="71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x v="71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x v="71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x v="71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x v="71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x v="71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x v="71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x v="71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x v="71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x v="71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x v="71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x v="71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x v="71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x v="71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x v="71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x v="71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x v="71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x v="71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x v="71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x v="71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x v="71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x v="71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x v="71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x v="71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x v="71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x v="71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x v="71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x v="71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x v="71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x v="71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x v="71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x v="71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x v="71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x v="71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x v="71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x v="71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x v="71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x v="71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x v="71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x v="71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x v="71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x v="71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x v="71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x v="71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x v="71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x v="71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x v="71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x v="71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x v="71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x v="71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x v="71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x v="71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x v="71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x v="71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x v="71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x v="71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x v="71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x v="71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x v="71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x v="71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x v="71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x v="71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x v="71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x v="71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x v="71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x v="71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x v="71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x v="71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x v="71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x v="71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x v="71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x v="71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x v="71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x v="71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x v="71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x v="71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x v="71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x v="71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x v="71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x v="71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x v="71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x v="71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x v="71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x v="71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x v="71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x v="71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x v="71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x v="71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x v="71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x v="50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x v="50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x v="50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x v="50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x v="50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x v="50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x v="50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x v="50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x v="5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x v="50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x v="50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x v="50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x v="50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x v="50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x v="50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x v="50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x v="50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x v="50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x v="50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x v="50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x v="50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x v="50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x v="50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x v="50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x v="50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x v="50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x v="50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x v="50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x v="50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x v="50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x v="50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x v="50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x v="50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x v="50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x v="50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x v="50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x v="50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x v="50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x v="50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x v="5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x v="50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x v="50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x v="50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x v="50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x v="50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x v="50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x v="50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x v="50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x v="50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x v="50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x v="50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x v="50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x v="50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x v="50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x v="50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x v="50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x v="50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x v="50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x v="50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x v="50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x v="50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x v="50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x v="50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x v="50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x v="50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x v="50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x v="50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x v="50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x v="50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x v="50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x v="5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x v="50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x v="50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x v="50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x v="50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x v="50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x v="50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x v="50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x v="50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x v="50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x v="50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x v="50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x v="50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x v="50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x v="50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x v="50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x v="50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x v="50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x v="50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x v="50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x v="50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x v="50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x v="50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x v="50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x v="50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x v="50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x v="50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x v="5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x v="50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x v="50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x v="50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x v="50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x v="50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x v="50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x v="50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x v="50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x v="50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x v="50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x v="50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x v="50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x v="50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x v="50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x v="50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x v="50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x v="50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x v="50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x v="50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x v="50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x v="50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x v="50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x v="50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x v="50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x v="50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x v="50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x v="50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x v="50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x v="50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x v="50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x v="5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x v="50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x v="50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x v="50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x v="50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x v="50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x v="50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x v="50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x v="50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x v="50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x v="50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x v="50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x v="50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x v="50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x v="50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x v="50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x v="50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x v="50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x v="50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x v="50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x v="50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x v="50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x v="50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x v="50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x v="50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x v="50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x v="50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x v="50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x v="50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x v="50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x v="50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x v="5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x v="50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x v="50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x v="50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x v="50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x v="50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x v="50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x v="50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x v="50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x v="50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x v="50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x v="50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x v="50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x v="50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x v="50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x v="50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x v="50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x v="50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x v="50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x v="50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x v="50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x v="50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x v="50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x v="50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x v="50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x v="50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x v="50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x v="50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x v="50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x v="50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x v="5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x v="50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x v="50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x v="50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x v="50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x v="50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x v="50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x v="50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x v="50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x v="50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x v="50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x v="50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x v="50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x v="50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x v="50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x v="50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x v="50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x v="50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x v="50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x v="50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x v="50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x v="50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x v="50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x v="50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x v="50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x v="50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x v="50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x v="50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x v="50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x v="50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x v="50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x v="50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x v="50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x v="50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x v="50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x v="50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x v="50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x v="50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x v="50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x v="50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x v="50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x v="50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x v="50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x v="50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x v="5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x v="50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x v="50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x v="50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x v="50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x v="50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x v="50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x v="50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x v="50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x v="50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x v="50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x v="50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x v="50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x v="50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x v="50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x v="50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x v="50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x v="50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x v="50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x v="50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x v="50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x v="50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x v="50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x v="50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x v="50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x v="50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x v="50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x v="50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x v="50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x v="50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x v="50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x v="50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x v="50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x v="50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x v="50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x v="50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x v="50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x v="50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x v="50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x v="50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x v="50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x v="50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x v="50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x v="50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x v="50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x v="50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x v="50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x v="50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x v="50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x v="50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x v="50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x v="50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x v="50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x v="50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x v="50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x v="50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x v="50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x v="50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x v="50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x v="50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x v="50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x v="50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x v="50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x v="50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x v="50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x v="50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x v="50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x v="50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x v="50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x v="50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x v="50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x v="50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x v="50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x v="50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x v="50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x v="50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x v="50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x v="50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x v="50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x v="50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x v="50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x v="50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x v="50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x v="50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x v="50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x v="50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x v="50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x v="50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x v="50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x v="50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x v="50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x v="50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x v="50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x v="50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x v="50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x v="50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x v="50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x v="50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x v="50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x v="50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x v="50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x v="50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x v="50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x v="50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x v="50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x v="50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x v="50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x v="50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x v="50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x v="50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x v="50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x v="50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x v="50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x v="50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x v="50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x v="50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x v="50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x v="50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x v="50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x v="50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x v="50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x v="50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x v="50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x v="50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x v="50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x v="50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x v="50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x v="50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x v="50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x v="50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x v="50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x v="50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x v="50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x v="50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x v="50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x v="50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x v="50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x v="50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x v="50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x v="50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x v="50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x v="50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x v="50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x v="50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x v="50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x v="50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x v="50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x v="50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x v="50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x v="50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x v="50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x v="50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x v="50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x v="50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x v="50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x v="50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x v="50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x v="50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x v="50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x v="50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x v="50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x v="50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x v="50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x v="50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x v="50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x v="50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x v="50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x v="50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x v="50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x v="50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x v="50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x v="50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x v="50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x v="50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x v="50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x v="50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x v="50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x v="50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x v="50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x v="50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x v="51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x v="51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x v="51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x v="51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x v="51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x v="51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x v="51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x v="51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x v="51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x v="51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x v="51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x v="51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x v="51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x v="51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x v="51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x v="51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x v="51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x v="51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x v="51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x v="51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x v="51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x v="51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x v="51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x v="51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x v="51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x v="51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x v="51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x v="51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x v="51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x v="51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x v="51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x v="51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x v="51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x v="51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x v="51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x v="51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x v="51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x v="51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x v="51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x v="51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x v="51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x v="51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x v="51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x v="51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x v="51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x v="51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x v="51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x v="51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x v="51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x v="51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x v="51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x v="51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x v="51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x v="51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x v="51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x v="51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x v="51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x v="51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x v="51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x v="51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x v="51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x v="51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x v="51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x v="51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x v="51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x v="51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x v="51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x v="51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x v="51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x v="51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x v="51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x v="51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x v="51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x v="51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x v="51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x v="51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x v="51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x v="51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x v="51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x v="51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x v="51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x v="51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x v="51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x v="51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x v="51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x v="51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x v="51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x v="51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x v="51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x v="51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x v="51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x v="51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x v="51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x v="51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x v="51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x v="51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x v="51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x v="51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x v="51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x v="51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x v="51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x v="51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x v="51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x v="51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x v="51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x v="51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x v="51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x v="51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x v="51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x v="51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x v="51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x v="51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x v="51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x v="51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x v="51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x v="51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x v="51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x v="51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x v="51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x v="51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x v="51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x v="51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x v="51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x v="51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x v="51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x v="51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x v="51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x v="51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x v="51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x v="51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x v="51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x v="51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x v="51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x v="51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x v="51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x v="51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x v="51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x v="51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x v="51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x v="51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x v="51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x v="51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x v="51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x v="51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x v="51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x v="51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x v="51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x v="51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x v="51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x v="51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x v="51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x v="51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x v="51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x v="51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x v="51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x v="51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x v="51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x v="51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x v="51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x v="51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x v="51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x v="51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x v="51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x v="51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x v="51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x v="51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x v="51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x v="51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x v="51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x v="51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x v="51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x v="51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x v="51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x v="51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x v="51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x v="51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x v="51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x v="51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x v="51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x v="51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x v="51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x v="51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x v="51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x v="51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x v="51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x v="51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x v="51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x v="51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x v="51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x v="51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x v="51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x v="51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x v="51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x v="51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x v="51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x v="51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x v="51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x v="51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x v="51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x v="51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x v="51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x v="51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x v="51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x v="51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x v="51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x v="51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x v="51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x v="51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x v="51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x v="51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x v="51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x v="51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x v="51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x v="51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x v="51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x v="51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x v="51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x v="51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x v="51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x v="51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x v="51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x v="51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x v="51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x v="51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x v="51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x v="51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x v="51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x v="51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x v="51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x v="51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x v="51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x v="51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x v="51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x v="51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x v="51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x v="51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x v="51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x v="51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x v="51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x v="51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x v="51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x v="51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x v="51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x v="51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x v="51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x v="51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x v="51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x v="51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x v="51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x v="51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x v="51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x v="51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x v="51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x v="51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x v="51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x v="51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x v="51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x v="51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x v="51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x v="51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x v="51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x v="51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x v="51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x v="51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x v="51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x v="51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x v="51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x v="51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x v="51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x v="51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x v="51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x v="51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x v="51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x v="51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x v="51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x v="51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x v="51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x v="51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x v="51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x v="51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x v="51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x v="51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x v="51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x v="51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x v="51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x v="51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x v="51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x v="51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x v="51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x v="51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x v="51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x v="51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x v="51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x v="51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x v="51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x v="51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x v="51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x v="51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x v="51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x v="51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x v="51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x v="51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x v="51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x v="51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x v="51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x v="51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x v="51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x v="51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x v="51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x v="51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x v="51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x v="51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x v="51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x v="51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x v="51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x v="51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x v="51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x v="51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x v="51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x v="51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x v="51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x v="51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x v="51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x v="51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x v="51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x v="51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x v="51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x v="51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x v="51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x v="51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x v="51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x v="51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x v="51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x v="51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x v="51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x v="51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x v="51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x v="51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x v="51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x v="51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x v="51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x v="51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x v="51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x v="51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x v="51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x v="51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x v="51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x v="51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x v="51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x v="51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x v="51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x v="51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x v="51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x v="51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x v="51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x v="51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x v="51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x v="51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x v="51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x v="51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x v="51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x v="51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x v="51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x v="51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x v="51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x v="51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x v="51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x v="51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x v="51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x v="51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x v="51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x v="51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x v="51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x v="51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x v="51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x v="51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x v="51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x v="51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x v="51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x v="51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x v="51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x v="51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x v="51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x v="51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x v="51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x v="51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x v="51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x v="51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x v="51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x v="51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x v="51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x v="51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x v="51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x v="51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x v="51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x v="51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x v="51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x v="51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x v="51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x v="51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x v="51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x v="51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x v="51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x v="51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x v="51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x v="51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x v="51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x v="51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x v="51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x v="51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x v="51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x v="51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x v="51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x v="46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x v="46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x v="46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x v="46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x v="46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x v="46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x v="46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x v="46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x v="46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x v="46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x v="46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x v="46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x v="46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x v="52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x v="52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x v="52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x v="52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x v="52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x v="52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x v="52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x v="52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x v="52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x v="52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x v="52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x v="52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x v="52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x v="52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x v="52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x v="52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x v="52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x v="52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x v="52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x v="52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x v="52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x v="52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x v="52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x v="52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x v="52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x v="52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x v="52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x v="52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x v="52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x v="52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x v="52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x v="52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x v="52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x v="52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x v="52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x v="52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x v="52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x v="52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x v="52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x v="52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x v="52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x v="52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x v="52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x v="52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x v="52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x v="52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x v="52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x v="52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x v="52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x v="52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x v="52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x v="52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x v="52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x v="52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x v="52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x v="52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x v="52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x v="52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x v="52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x v="52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x v="52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x v="52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x v="52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x v="52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x v="52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x v="52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x v="52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x v="52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x v="52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x v="52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x v="52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x v="52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x v="52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x v="52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x v="52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x v="52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x v="52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x v="52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x v="52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x v="52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x v="52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x v="52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x v="52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x v="52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x v="52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x v="52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x v="47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x v="47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x v="47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x v="47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x v="47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x v="47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x v="47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x v="47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x v="47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x v="47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x v="48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x v="48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x v="48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x v="48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x v="48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x v="48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x v="48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x v="48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x v="48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x v="48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x v="48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x v="48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x v="48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x v="48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x v="48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x v="7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x v="7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x v="7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x v="7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x v="7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x v="7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x v="7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x v="7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x v="7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x v="7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x v="7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x v="7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x v="7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x v="7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x v="7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x v="7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x v="7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x v="7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x v="7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x v="7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x v="7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x v="7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x v="7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x v="7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x v="7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x v="7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x v="7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x v="7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x v="7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x v="7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x v="7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x v="7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x v="7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x v="7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x v="7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x v="7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x v="7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x v="7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x v="7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x v="7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x v="7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x v="7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x v="7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x v="7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x v="7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x v="7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x v="7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x v="7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x v="7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x v="7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x v="7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x v="7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x v="7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x v="7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x v="7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x v="7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x v="7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x v="7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x v="7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x v="7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x v="7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x v="7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x v="7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x v="7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x v="7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x v="7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x v="7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x v="7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x v="7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x v="7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x v="7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x v="7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x v="7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x v="7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x v="7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x v="7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x v="7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x v="7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x v="7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x v="7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x v="7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x v="7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x v="7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x v="7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x v="7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x v="7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x v="7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x v="7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x v="7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x v="7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x v="7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x v="7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x v="7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x v="7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x v="7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x v="7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x v="7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x v="7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x v="7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x v="7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x v="7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x v="7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x v="7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x v="7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x v="7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x v="7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x v="7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x v="7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x v="7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x v="7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x v="7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x v="7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x v="7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x v="7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x v="7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x v="7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x v="7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x v="7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x v="7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x v="7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x v="7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x v="7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x v="7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x v="7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x v="7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x v="7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x v="7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x v="7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x v="7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x v="7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x v="7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x v="7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x v="7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x v="7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x v="7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x v="7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x v="7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x v="7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x v="7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x v="7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x v="7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x v="7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x v="7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x v="7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x v="7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x v="7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x v="7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x v="7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x v="7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x v="7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x v="7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x v="7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x v="7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x v="7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x v="7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x v="7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x v="7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x v="7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x v="7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x v="7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x v="7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x v="7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x v="7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x v="7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x v="7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x v="7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x v="7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x v="7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x v="7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x v="7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x v="7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x v="7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x v="7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x v="7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x v="7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x v="7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x v="7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x v="7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x v="7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x v="7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x v="7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x v="7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x v="7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x v="7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x v="7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x v="7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x v="7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x v="7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x v="7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x v="7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x v="7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x v="7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x v="7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x v="7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x v="7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x v="7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x v="7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x v="7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x v="7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x v="7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x v="7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x v="7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x v="7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x v="7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x v="7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x v="7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x v="7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x v="7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x v="7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x v="7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x v="7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x v="7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x v="7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x v="7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x v="7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x v="7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x v="7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x v="7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x v="7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x v="7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x v="7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x v="7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x v="7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x v="7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x v="7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x v="7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x v="7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x v="7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x v="7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x v="7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x v="7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x v="7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x v="7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x v="7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x v="7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x v="7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x v="7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x v="7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x v="7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x v="7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x v="7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x v="7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x v="7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x v="7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x v="7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x v="7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x v="7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x v="7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x v="7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x v="7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x v="7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x v="7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x v="7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x v="7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x v="7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x v="7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x v="7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x v="7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x v="7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x v="7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x v="7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x v="7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x v="7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x v="7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x v="7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x v="7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x v="7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x v="7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x v="7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x v="7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x v="7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x v="7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x v="7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x v="7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x v="7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x v="7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x v="7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x v="7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x v="7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x v="7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x v="7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x v="7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x v="7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x v="7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x v="7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x v="7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x v="7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x v="7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x v="7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x v="7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x v="7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x v="7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x v="7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x v="7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x v="7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x v="7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x v="7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x v="7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x v="7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x v="7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x v="7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x v="7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x v="7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x v="7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x v="7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x v="7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x v="7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x v="7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x v="7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x v="7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x v="7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x v="7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x v="7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x v="7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x v="7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x v="7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x v="7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x v="7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x v="7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x v="7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x v="7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x v="7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x v="7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x v="7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x v="7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x v="7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x v="7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x v="7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x v="7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x v="7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x v="7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x v="7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x v="7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x v="7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x v="7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x v="7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x v="7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x v="7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x v="7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x v="7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x v="7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x v="7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x v="7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x v="7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x v="7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x v="7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x v="7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x v="7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x v="7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x v="7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x v="7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x v="7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x v="7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x v="7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x v="7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x v="7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x v="7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x v="7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x v="7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x v="7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x v="7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x v="7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x v="7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x v="7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x v="7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x v="7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x v="7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x v="7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x v="7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x v="7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x v="7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x v="7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x v="7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x v="7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x v="7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x v="7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x v="7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x v="7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x v="7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x v="7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x v="7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x v="7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x v="7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x v="7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x v="7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x v="7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x v="7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x v="7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x v="7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x v="7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x v="7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x v="7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x v="7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x v="7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x v="7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x v="7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x v="7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x v="7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x v="7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x v="7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x v="7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x v="7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x v="7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x v="7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x v="7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x v="7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x v="7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x v="7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x v="7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x v="7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x v="57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x v="57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x v="57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x v="57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x v="57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x v="57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x v="57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x v="57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x v="57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x v="57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x v="57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x v="57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x v="57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x v="57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x v="57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x v="57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x v="57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x v="57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x v="57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x v="57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x v="57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x v="57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x v="57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x v="57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x v="58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x v="58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x v="58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x v="58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x v="58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x v="58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x v="58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x v="58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x v="58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x v="58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x v="58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x v="58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x v="58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x v="58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x v="58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x v="58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x v="58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x v="58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x v="73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x v="73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x v="73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x v="73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x v="73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x v="73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x v="73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x v="73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x v="73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x v="73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x v="73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x v="73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x v="73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x v="73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x v="73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x v="73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x v="73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x v="73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x v="73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x v="73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x v="73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x v="73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x v="73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x v="73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x v="73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x v="73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x v="73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x v="73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x v="73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x v="73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x v="73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x v="73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x v="73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x v="73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x v="73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x v="73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x v="73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x v="73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x v="73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x v="73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x v="73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x v="73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x v="73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x v="73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x v="73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x v="73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x v="73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x v="73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x v="73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x v="73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x v="73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x v="73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x v="73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x v="73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x v="73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x v="73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x v="73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x v="73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x v="73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x v="73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x v="73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x v="73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x v="73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x v="73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x v="73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x v="73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x v="73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x v="73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x v="73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x v="73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x v="73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x v="73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x v="73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x v="73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x v="73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x v="73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x v="73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x v="73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x v="73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x v="73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x v="73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x v="73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x v="73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x v="73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x v="73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x v="73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x v="73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x v="73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x v="73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x v="73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x v="73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x v="73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x v="73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x v="73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x v="73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x v="73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x v="73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x v="73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x v="73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x v="73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x v="73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x v="73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x v="73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x v="73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x v="73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x v="73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x v="73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x v="73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x v="73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x v="73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x v="73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x v="73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x v="73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x v="73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x v="73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x v="73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x v="73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x v="73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x v="73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x v="73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x v="73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x v="73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x v="73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x v="73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x v="73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x v="73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x v="73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x v="73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x v="73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x v="73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x v="73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x v="73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x v="73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x v="73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x v="73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x v="73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x v="73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x v="73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x v="73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x v="73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x v="73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x v="73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x v="73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x v="73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x v="73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x v="73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x v="73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x v="73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x v="73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x v="73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x v="73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x v="73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x v="73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x v="73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x v="73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x v="73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x v="73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x v="73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x v="73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x v="73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x v="73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x v="73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x v="73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x v="73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x v="73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x v="73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x v="73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x v="73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x v="73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x v="73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x v="73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x v="73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x v="73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x v="73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x v="73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x v="73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x v="73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x v="73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x v="73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x v="73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x v="73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x v="73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x v="73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x v="73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x v="73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x v="73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x v="73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x v="73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x v="73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x v="73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x v="73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x v="73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x v="73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x v="73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x v="73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x v="62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x v="62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x v="62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x v="62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x v="62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x v="62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x v="62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x v="62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x v="62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x v="62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x v="62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x v="62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x v="62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x v="62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x v="62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x v="62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x v="62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x v="62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x v="62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x v="62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x v="62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x v="62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x v="62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x v="62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x v="63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x v="63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x v="63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x v="63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x v="63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x v="63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x v="63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x v="63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x v="63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x v="63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x v="63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x v="63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x v="63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x v="63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x v="63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x v="63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x v="63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x v="63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x v="63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x v="6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x v="6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x v="6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x v="6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x v="6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x v="6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x v="6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x v="6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x v="6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x v="6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x v="6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x v="6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x v="6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x v="6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x v="6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x v="6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x v="6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x v="6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x v="6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x v="73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x v="73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x v="73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x v="73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x v="73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x v="73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x v="73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x v="73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x v="73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x v="73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x v="73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x v="73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x v="73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x v="73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x v="73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x v="73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x v="73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x v="73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x v="7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x v="73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x v="73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x v="73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x v="73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x v="73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x v="73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x v="73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x v="73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x v="73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x v="73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x v="73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x v="73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x v="73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x v="73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x v="73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x v="73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x v="73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x v="73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x v="73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x v="73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x v="73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x v="73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x v="73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x v="73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x v="73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x v="73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x v="73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x v="73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x v="73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x v="73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x v="73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x v="73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x v="73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x v="73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x v="73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x v="73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x v="73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x v="73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x v="73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x v="73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x v="73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x v="73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x v="73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x v="73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x v="73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x v="73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x v="73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x v="73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x v="73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x v="73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x v="73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x v="7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x v="73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x v="73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x v="73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x v="73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x v="73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x v="73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x v="73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x v="73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x v="73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x v="73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x v="73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x v="73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x v="73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x v="73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x v="73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x v="73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x v="73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x v="73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x v="73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x v="73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x v="73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x v="7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x v="73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x v="73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x v="73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x v="73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x v="73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x v="73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x v="73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x v="73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x v="73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x v="73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x v="73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x v="73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x v="73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x v="73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x v="73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x v="73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x v="73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x v="73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x v="73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x v="73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x v="73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x v="73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x v="73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x v="73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x v="73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x v="73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x v="7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x v="73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x v="73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x v="73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x v="73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x v="73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x v="73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x v="73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x v="73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x v="73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x v="73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x v="73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x v="73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x v="73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x v="73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x v="73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x v="73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x v="73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x v="73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x v="73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x v="73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x v="73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x v="73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x v="73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x v="7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x v="73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x v="73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x v="73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x v="73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x v="73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x v="73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x v="73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x v="73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x v="73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x v="73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x v="73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x v="73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x v="73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x v="73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x v="73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x v="73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x v="73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x v="73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x v="73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x v="73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x v="73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x v="73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x v="73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x v="73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x v="73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x v="7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x v="73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x v="73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x v="73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x v="73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x v="73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x v="73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x v="73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x v="73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x v="73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x v="73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x v="73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x v="73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x v="73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x v="73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x v="73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x v="73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x v="73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x v="73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x v="73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x v="73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x v="73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x v="73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x v="73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x v="73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x v="73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x v="73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x v="73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x v="73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x v="73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x v="73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x v="73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x v="73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x v="73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x v="73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x v="73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x v="73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x v="7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x v="7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x v="73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x v="73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x v="73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x v="73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x v="73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x v="73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x v="73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x v="74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x v="74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x v="74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x v="74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x v="74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x v="74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x v="74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x v="74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x v="74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x v="74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x v="74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x v="74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x v="74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x v="74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x v="74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x v="74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x v="74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x v="74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x v="74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x v="74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x v="74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x v="74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x v="74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x v="74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x v="74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x v="74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x v="74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x v="74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x v="74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x v="74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x v="74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x v="74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x v="74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x v="74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x v="74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x v="74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x v="74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x v="74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x v="74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x v="74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x v="74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x v="74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x v="74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x v="74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x v="74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x v="74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x v="74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x v="74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x v="74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x v="74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x v="74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x v="74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x v="74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x v="74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x v="74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x v="74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x v="74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x v="74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x v="74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x v="74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x v="74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x v="74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x v="74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x v="74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x v="74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x v="74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x v="74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x v="74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x v="74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x v="74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x v="74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x v="74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x v="74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x v="74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x v="74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x v="74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x v="74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x v="74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x v="74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x v="74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x v="74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x v="74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x v="74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x v="74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x v="74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x v="74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x v="74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x v="74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x v="74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x v="74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x v="74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x v="74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x v="74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x v="74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x v="74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x v="74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x v="74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x v="74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x v="74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x v="74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x v="74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x v="74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x v="74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x v="74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x v="74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x v="74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x v="74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x v="74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x v="74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x v="74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x v="74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x v="74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x v="74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x v="74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x v="74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x v="74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x v="74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x v="74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x v="74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x v="74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x v="74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x v="74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x v="74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x v="74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x v="74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x v="74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x v="74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x v="74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x v="74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x v="74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x v="74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x v="74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x v="74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x v="74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x v="74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x v="74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x v="74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x v="74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x v="74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x v="74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x v="74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x v="74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x v="74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x v="74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x v="74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x v="74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x v="74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x v="74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x v="74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x v="74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x v="74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x v="74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x v="74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x v="74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x v="74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x v="74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x v="74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x v="74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x v="74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x v="74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x v="74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x v="74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x v="74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x v="74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x v="74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x v="74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x v="74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x v="74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x v="74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x v="74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x v="74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x v="74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x v="74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x v="74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x v="74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x v="74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x v="74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x v="74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x v="74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x v="74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x v="74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x v="74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x v="74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x v="74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x v="74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x v="74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x v="74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x v="74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x v="74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x v="74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x v="74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x v="74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x v="74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x v="74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x v="74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x v="74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x v="74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x v="74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x v="74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x v="74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x v="74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x v="74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x v="74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x v="74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x v="74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x v="74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x v="74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x v="74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x v="74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x v="74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x v="74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x v="74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x v="74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x v="74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x v="74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x v="74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x v="74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x v="74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x v="74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x v="74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x v="74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x v="74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x v="74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x v="74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x v="74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x v="74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x v="74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x v="74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x v="74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x v="74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x v="74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x v="74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x v="74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x v="74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x v="74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x v="74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x v="74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x v="74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x v="74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x v="74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x v="74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x v="74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x v="74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x v="74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x v="74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x v="74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x v="74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x v="74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x v="74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x v="74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x v="74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x v="74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x v="74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x v="74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x v="74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x v="74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x v="74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x v="74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x v="74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x v="74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x v="74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x v="74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x v="74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x v="74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x v="74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x v="74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x v="74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x v="74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x v="74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x v="74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x v="74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x v="74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x v="74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x v="74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x v="74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x v="74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x v="74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x v="74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x v="74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x v="74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x v="74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x v="74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x v="74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x v="74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x v="74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x v="74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x v="74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x v="74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x v="74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x v="74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x v="74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x v="74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x v="74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x v="74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x v="74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x v="74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x v="74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x v="74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x v="74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x v="74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x v="74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x v="74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x v="74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x v="74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x v="74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x v="74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x v="74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x v="74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x v="74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x v="74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x v="74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x v="74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x v="74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x v="74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x v="74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x v="74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x v="74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x v="74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x v="74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x v="74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x v="74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x v="74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x v="74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x v="74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x v="74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x v="74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x v="74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x v="74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x v="74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x v="74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x v="74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x v="74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x v="74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x v="74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x v="74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x v="74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x v="74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x v="74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x v="74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x v="74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x v="74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x v="74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x v="74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x v="74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x v="74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x v="74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x v="74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x v="74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x v="74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x v="74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x v="74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x v="74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x v="74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x v="74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x v="74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x v="74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x v="74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x v="74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x v="74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x v="74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x v="74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x v="74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x v="74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x v="74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x v="74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x v="74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x v="74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x v="74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x v="74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x v="74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x v="74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x v="74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x v="74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x v="74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x v="74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x v="74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x v="74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x v="74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x v="74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x v="74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x v="74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x v="74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x v="74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x v="74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x v="74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x v="74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x v="74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x v="74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x v="74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x v="74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x v="74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x v="74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x v="74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x v="74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x v="74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x v="74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x v="74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x v="74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x v="74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x v="74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x v="74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x v="74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x v="74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x v="74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x v="74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x v="74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x v="74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x v="74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x v="74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x v="74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x v="74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x v="74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x v="74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x v="75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x v="75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x v="75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x v="75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x v="75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x v="75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x v="75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x v="75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x v="75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x v="75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x v="75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x v="75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x v="75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x v="75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x v="75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x v="75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x v="75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x v="75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x v="75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x v="75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x v="75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x v="75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x v="75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x v="75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x v="75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x v="75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x v="75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x v="75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x v="75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x v="75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x v="75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x v="75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x v="75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x v="75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x v="75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x v="75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x v="75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x v="75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x v="75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x v="75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x v="75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x v="75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x v="75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x v="75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x v="75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x v="75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x v="75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x v="75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x v="75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x v="75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x v="75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x v="75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x v="75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x v="75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x v="75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x v="75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x v="75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x v="75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x v="75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x v="75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x v="75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x v="75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x v="75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x v="75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x v="75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x v="75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x v="75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x v="75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x v="75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x v="75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x v="75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x v="75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x v="75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x v="75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x v="75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x v="75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x v="75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x v="75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x v="75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x v="75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x v="75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x v="75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x v="75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x v="75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x v="75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x v="75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x v="75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x v="75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x v="75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x v="75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x v="75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x v="75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x v="75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x v="75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x v="75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x v="75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x v="75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x v="75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x v="75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x v="75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x v="75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x v="75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x v="75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x v="75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x v="75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x v="75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x v="75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x v="75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x v="75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x v="75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x v="75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x v="75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x v="75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x v="75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x v="75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x v="75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x v="75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x v="75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x v="75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x v="75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x v="75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x v="75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x v="75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x v="75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x v="75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x v="75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x v="75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x v="75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x v="75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x v="75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x v="75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x v="75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x v="75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x v="75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x v="75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x v="75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x v="75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x v="75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x v="75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x v="75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x v="75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x v="75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x v="75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x v="75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x v="75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x v="75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x v="75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x v="75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x v="75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x v="75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x v="75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x v="75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x v="75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x v="75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x v="75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x v="75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x v="75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x v="75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x v="75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x v="75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x v="75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x v="75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x v="75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x v="75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x v="75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x v="75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x v="75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x v="75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x v="75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x v="75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x v="75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x v="75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x v="75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x v="75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x v="75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x v="75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x v="75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x v="75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x v="75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x v="75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x v="75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x v="75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x v="75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x v="75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x v="75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x v="75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x v="75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x v="75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x v="75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x v="75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x v="75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x v="75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x v="75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x v="75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x v="75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x v="75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x v="75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x v="75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x v="75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x v="75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x v="75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x v="75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x v="75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x v="75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x v="75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x v="75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x v="75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x v="75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x v="75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x v="75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x v="75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x v="75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x v="75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x v="75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x v="75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x v="75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x v="75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x v="75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x v="75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x v="75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x v="75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x v="75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x v="75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x v="75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x v="75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x v="75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x v="75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x v="75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x v="75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x v="75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x v="75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x v="75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x v="75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x v="75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x v="75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x v="75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x v="75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x v="75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x v="75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x v="75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x v="75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x v="75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x v="75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x v="75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x v="75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x v="75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x v="75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x v="75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x v="75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x v="75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x v="75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x v="75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x v="75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x v="75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x v="75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x v="75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x v="75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x v="75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x v="75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x v="75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x v="75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x v="75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x v="75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x v="75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x v="75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x v="75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x v="75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x v="75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x v="75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x v="75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x v="75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x v="75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x v="75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x v="75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x v="75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x v="75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x v="75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x v="75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x v="75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x v="75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x v="75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x v="75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x v="75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x v="75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x v="75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x v="75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x v="75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x v="75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x v="75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x v="75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x v="75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x v="75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x v="75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x v="75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x v="75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x v="75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x v="75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x v="75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x v="75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x v="75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x v="75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x v="75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x v="75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x v="75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x v="75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x v="75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x v="75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x v="75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x v="75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x v="75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x v="75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x v="75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x v="75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x v="75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x v="75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x v="75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x v="75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x v="75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x v="75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x v="75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x v="75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x v="75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x v="75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x v="75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x v="75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x v="75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x v="75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x v="75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x v="75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x v="75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x v="75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x v="75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x v="75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x v="75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x v="75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x v="75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x v="75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x v="75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x v="75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x v="75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x v="75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x v="75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x v="75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x v="75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x v="75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x v="75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x v="75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x v="75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x v="75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x v="75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x v="75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x v="75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x v="75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x v="75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x v="75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x v="75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x v="75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x v="75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x v="75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x v="75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x v="75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x v="75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x v="75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x v="75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x v="75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x v="75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x v="75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x v="75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x v="75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x v="75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x v="75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x v="75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x v="75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x v="75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x v="75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x v="75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x v="75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x v="75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x v="75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x v="75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x v="75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x v="75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x v="75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x v="75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x v="75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x v="75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x v="75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x v="75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x v="75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x v="75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x v="75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x v="75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x v="75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x v="75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x v="75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x v="75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x v="75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x v="75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x v="75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x v="75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x v="75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x v="75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x v="75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x v="75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x v="75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x v="75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x v="75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x v="75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x v="75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x v="75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x v="56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x v="56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x v="56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x v="56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x v="56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x v="56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x v="56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x v="56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x v="56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x v="56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x v="56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x v="56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x v="56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x v="56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x v="56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x v="56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x v="56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x v="56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x v="56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x v="56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x v="56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x v="56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x v="56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x v="56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x v="56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x v="56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x v="56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x v="59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x v="59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x v="59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x v="59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x v="59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x v="59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x v="59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x v="59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x v="59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x v="59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x v="59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x v="59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x v="59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x v="59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x v="59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x v="59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x v="59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x v="59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x v="76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x v="76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x v="76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x v="76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x v="76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x v="76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x v="76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x v="76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x v="76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x v="76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x v="76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x v="76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x v="76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x v="76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x v="76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x v="76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x v="76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x v="76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x v="76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x v="76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x v="76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x v="76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x v="76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x v="76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x v="76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x v="76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x v="76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x v="76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x v="76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x v="76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x v="76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x v="76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x v="76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x v="76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x v="76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x v="76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x v="76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x v="76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x v="76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x v="76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x v="76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x v="76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x v="76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x v="76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x v="76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x v="76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x v="76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x v="76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x v="76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x v="76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x v="76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x v="76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x v="76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x v="76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x v="76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x v="76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x v="76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x v="76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x v="76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x v="76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x v="76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x v="76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x v="76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x v="76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x v="76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x v="76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x v="76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x v="76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x v="76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x v="76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x v="76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x v="60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x v="60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x v="60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x v="60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x v="60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x v="60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x v="60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x v="60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x v="60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x v="60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x v="60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x v="60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x v="60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x v="60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x v="60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x v="60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x v="60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x v="60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x v="60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x v="60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x v="60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x v="60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x v="61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x v="61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x v="61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x v="61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x v="61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x v="61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x v="61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x v="61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x v="61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x v="61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x v="61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x v="61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x v="61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x v="61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x v="61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x v="61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x v="61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x v="90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x v="9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x v="9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x v="9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x v="9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x v="9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x v="9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x v="9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x v="9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x v="9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x v="9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x v="9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x v="9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x v="9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x v="9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x v="9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x v="9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x v="9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x v="9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x v="9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x v="9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x v="9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x v="9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x v="9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x v="9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x v="9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x v="9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x v="9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x v="9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x v="9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x v="9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x v="9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x v="9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x v="9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x v="9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x v="9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x v="9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x v="9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x v="9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x v="9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x v="9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x v="9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x v="9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x v="9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x v="9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x v="9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x v="9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x v="9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x v="9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x v="9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x v="9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x v="9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x v="90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x v="90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x v="9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x v="9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x v="9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x v="9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x v="9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x v="9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x v="9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x v="9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x v="9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x v="9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x v="9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x v="9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x v="9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x v="9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x v="9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x v="9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x v="9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x v="9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x v="9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x v="9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x v="9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x v="9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x v="9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x v="9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x v="9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x v="9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x v="9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x v="9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x v="9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x v="9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x v="9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x v="9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x v="9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x v="90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x v="9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x v="9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x v="9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x v="9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x v="9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x v="9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x v="9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x v="9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x v="9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x v="9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x v="9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x v="9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x v="9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x v="9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x v="9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x v="9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x v="9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x v="9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x v="9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x v="9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x v="9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x v="9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x v="9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x v="90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x v="90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x v="90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x v="9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x v="9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x v="9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x v="9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x v="9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x v="9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x v="9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x v="9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x v="9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x v="9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x v="9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x v="9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x v="9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x v="9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x v="9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x v="9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x v="9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x v="9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x v="9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x v="9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x v="9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x v="9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x v="9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x v="9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x v="9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x v="9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x v="78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x v="78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x v="78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x v="78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x v="78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x v="78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x v="78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x v="78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x v="78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x v="78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x v="78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x v="78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x v="78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x v="78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x v="78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x v="78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x v="78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x v="78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x v="78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x v="78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x v="78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x v="78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x v="78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x v="78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x v="78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x v="78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x v="78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x v="78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x v="78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x v="78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x v="78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x v="78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x v="78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x v="78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x v="78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x v="78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x v="78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x v="78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x v="78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x v="78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x v="78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x v="78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x v="78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x v="78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x v="78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x v="78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x v="78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x v="78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x v="78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x v="78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x v="78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x v="78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x v="78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x v="78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x v="78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x v="78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x v="78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x v="78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x v="78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x v="78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x v="78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x v="78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x v="78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x v="78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x v="78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x v="78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x v="78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x v="78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x v="78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x v="78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x v="78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x v="78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x v="78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x v="78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x v="78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x v="78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x v="78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x v="78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x v="78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x v="78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x v="78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x v="78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x v="78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x v="78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x v="78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x v="78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x v="78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x v="78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x v="78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x v="78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x v="78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x v="78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x v="78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x v="78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x v="78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x v="78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x v="78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x v="78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x v="78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x v="78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x v="78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x v="78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x v="78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x v="78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x v="78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x v="78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x v="79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x v="79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x v="79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x v="79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x v="79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x v="79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x v="79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x v="79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x v="79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x v="79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x v="79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x v="79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x v="79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x v="79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x v="79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x v="79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x v="79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x v="79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x v="79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x v="79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x v="79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x v="79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x v="79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x v="79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x v="79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x v="79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x v="79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x v="79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x v="79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x v="79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x v="79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x v="79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x v="79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x v="79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x v="79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x v="79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x v="79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x v="79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x v="79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x v="79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x v="79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x v="79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x v="79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x v="79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x v="79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x v="79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x v="79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x v="79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x v="79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x v="79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x v="79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x v="79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x v="79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x v="79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x v="79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x v="79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x v="79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x v="79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x v="79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x v="79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x v="79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x v="79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x v="79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x v="79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x v="79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x v="79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x v="79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x v="79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x v="79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x v="79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x v="79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x v="79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x v="79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x v="79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x v="79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x v="79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x v="79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x v="79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x v="79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x v="79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x v="79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x v="79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x v="79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x v="8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x v="8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x v="8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x v="8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x v="8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x v="8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x v="8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x v="8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x v="8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x v="8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x v="8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x v="8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x v="8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x v="8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x v="8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x v="8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x v="8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x v="8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x v="8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x v="8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x v="8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x v="8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x v="8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x v="8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x v="8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x v="8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x v="8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x v="8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x v="8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x v="8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x v="8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x v="8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x v="8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x v="8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x v="8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x v="8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x v="8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x v="8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x v="8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x v="8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x v="8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x v="8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x v="8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x v="8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x v="8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x v="8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x v="8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x v="8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x v="8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x v="8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x v="8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x v="8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x v="8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x v="8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x v="8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x v="8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x v="8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x v="8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x v="8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x v="8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x v="8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x v="8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x v="8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x v="8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x v="8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x v="8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x v="8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x v="8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x v="8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x v="8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x v="8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x v="8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x v="8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x v="8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x v="8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x v="8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x v="8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x v="8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x v="8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x v="8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x v="8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x v="8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x v="8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x v="8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x v="8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x v="8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x v="8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x v="8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x v="8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x v="8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x v="8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x v="8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x v="8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x v="81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x v="81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x v="81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x v="81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x v="81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x v="81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x v="81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x v="81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x v="81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x v="81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x v="81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x v="81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x v="81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x v="81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x v="81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x v="81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x v="81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x v="81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x v="81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x v="81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x v="81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x v="81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x v="81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x v="81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x v="81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x v="81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x v="81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x v="81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x v="81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x v="81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x v="81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x v="81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x v="81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x v="81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x v="81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x v="81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x v="81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x v="81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x v="81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x v="81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x v="81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x v="81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x v="81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x v="81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x v="81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x v="81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x v="81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x v="81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x v="81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x v="81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x v="81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x v="81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x v="81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x v="81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x v="81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x v="81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x v="81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x v="81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x v="81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x v="81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x v="81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x v="81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x v="81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x v="81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x v="81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x v="81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x v="81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x v="81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x v="81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x v="81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x v="81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x v="81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x v="81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x v="81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x v="81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x v="81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x v="81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x v="81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x v="81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x v="81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x v="81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x v="81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x v="81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x v="81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x v="81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x v="81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x v="81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x v="81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x v="81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x v="81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x v="81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x v="81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x v="81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x v="81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x v="81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x v="81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x v="81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x v="81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x v="81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x v="81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x v="81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x v="81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x v="81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x v="81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x v="81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x v="81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x v="81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x v="81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x v="81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x v="81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x v="81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x v="81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x v="81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x v="81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x v="81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x v="81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x v="81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x v="81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x v="81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x v="81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x v="81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x v="81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x v="81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x v="81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x v="81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x v="81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x v="81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x v="81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x v="81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x v="81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x v="81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x v="81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x v="81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x v="81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x v="81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x v="81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x v="81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x v="81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x v="81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x v="81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x v="83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x v="83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x v="65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x v="65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x v="65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x v="65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x v="65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x v="65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x v="65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x v="65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x v="65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x v="65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x v="65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x v="65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x v="65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x v="65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x v="65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x v="65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x v="65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x v="65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x v="65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x v="65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x v="65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x v="65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x v="6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x v="6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x v="6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x v="6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x v="6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x v="6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x v="6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x v="6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x v="6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x v="6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x v="6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x v="6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x v="6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x v="67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x v="67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x v="67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x v="67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x v="67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x v="67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x v="67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x v="67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x v="67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x v="67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x v="67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x v="67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x v="67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x v="68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x v="68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x v="68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x v="68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x v="68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x v="68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x v="68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x v="68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x v="68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x v="68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x v="68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x v="68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x v="68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x v="68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x v="68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x v="69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x v="69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x v="69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x v="69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x v="69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x v="69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x v="69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x v="69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x v="69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x v="69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x v="69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x v="70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x v="70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x v="70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x v="70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x v="70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x v="70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x v="70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x v="70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x v="70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x v="70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x v="70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x v="70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x v="70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x v="70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x v="70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x v="70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x v="83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x v="83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x v="83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x v="83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x v="83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x v="83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x v="83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x v="83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x v="83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x v="83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x v="83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x v="83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x v="83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x v="83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x v="83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x v="83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x v="83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x v="83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x v="83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x v="83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x v="83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x v="83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x v="83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x v="83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x v="83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x v="83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x v="83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x v="83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x v="83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x v="83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x v="83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x v="83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x v="83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x v="83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x v="83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x v="83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x v="83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x v="83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x v="83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x v="83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x v="83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x v="83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x v="83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x v="83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x v="83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x v="83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x v="83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x v="83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x v="83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x v="83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x v="83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x v="83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x v="83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x v="83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x v="83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x v="83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x v="83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x v="83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x v="83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x v="83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x v="83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x v="83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x v="83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x v="83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x v="83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x v="83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x v="83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x v="83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x v="83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x v="83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x v="83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x v="83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x v="83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x v="83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x v="83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x v="83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x v="0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x v="0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x v="0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x v="0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x v="0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x v="0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x v="0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x v="0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x v="0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x v="0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x v="0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x v="0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x v="0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x v="0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x v="0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x v="0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x v="0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x v="0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x v="0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x v="0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x v="0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x v="0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x v="0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x v="0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x v="0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x v="0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x v="0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x v="0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x v="0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x v="0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x v="0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x v="0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x v="0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x v="0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x v="0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x v="0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x v="0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x v="0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x v="9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x v="9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x v="9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x v="9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x v="9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x v="9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x v="9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x v="9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x v="9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x v="9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x v="9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x v="9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x v="9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x v="9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x v="9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x v="9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x v="9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x v="9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x v="9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x v="17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x v="17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x v="17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x v="17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x v="17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x v="17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x v="17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x v="17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x v="17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x v="17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x v="17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x v="17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x v="17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x v="17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x v="17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x v="17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x v="17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x v="17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x v="17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x v="17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x v="17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x v="46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x v="46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x v="46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x v="46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x v="46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x v="46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x v="46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x v="46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x v="46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x v="46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x v="46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x v="46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x v="46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x v="46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x v="77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x v="77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x v="77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x v="77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x v="77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x v="77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x v="77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x v="77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x v="77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x v="77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x v="77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x v="77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x v="77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x v="77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x v="77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x v="77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x v="77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x v="77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x v="77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x v="77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x v="77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x v="77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x v="77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x v="77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x v="77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x v="77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x v="77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x v="77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x v="77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x v="77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x v="77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x v="77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x v="77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x v="77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x v="77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x v="77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x v="77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x v="77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x v="77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x v="77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x v="77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x v="77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x v="77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x v="77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x v="77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x v="77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x v="77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x v="77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x v="77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x v="77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x v="77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x v="77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x v="77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x v="77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x v="77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x v="77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x v="77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x v="77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x v="77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x v="77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x v="77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x v="77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x v="77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x v="77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x v="77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x v="77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x v="77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x v="77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x v="77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x v="77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x v="77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x v="77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x v="82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x v="82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x v="82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x v="82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x v="82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x v="82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x v="82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x v="82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x v="82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x v="82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x v="82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x v="82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x v="82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x v="82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x v="82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x v="82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x v="82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x v="82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x v="82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x v="82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x v="82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x v="82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x v="82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x v="82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x v="82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x v="82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x v="82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x v="82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x v="82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x v="82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x v="82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x v="82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x v="82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x v="82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x v="82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x v="82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x v="82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x v="82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x v="82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x v="82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x v="82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x v="82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x v="82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x v="82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x v="82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x v="82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x v="82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x v="82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x v="82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x v="82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x v="82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x v="82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x v="82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x v="82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x v="82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x v="82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x v="82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x v="82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x v="82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x v="82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x v="82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x v="82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x v="82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x v="82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x v="82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x v="82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x v="82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x v="82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x v="82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x v="82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x v="82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x v="82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x v="82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x v="82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x v="82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x v="82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x v="82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x v="82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x v="82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x v="82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x v="82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x v="82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x v="82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x v="82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x v="82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x v="82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x v="82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x v="82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x v="82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x v="82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x v="82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x v="85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x v="85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x v="85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x v="85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x v="85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x v="85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x v="85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x v="85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x v="85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x v="85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x v="85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x v="85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x v="85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x v="85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x v="85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x v="85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x v="85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x v="85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x v="85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x v="85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x v="85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x v="85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x v="85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x v="85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x v="85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x v="85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x v="85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x v="85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x v="85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x v="85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x v="85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x v="85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x v="85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x v="85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x v="85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x v="85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x v="85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x v="85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x v="85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x v="85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x v="85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x v="85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x v="85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x v="85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x v="85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x v="85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x v="85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x v="85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x v="85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x v="85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x v="85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x v="85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x v="85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x v="85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x v="85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x v="85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x v="85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x v="85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x v="85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x v="85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x v="85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x v="85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x v="85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x v="85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x v="85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x v="85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x v="85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x v="85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x v="85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x v="85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x v="85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x v="85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x v="85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x v="85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x v="85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x v="85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x v="85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x v="85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x v="85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x v="85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x v="85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x v="85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x v="85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x v="85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x v="85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x v="85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x v="85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x v="85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x v="85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x v="85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x v="85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x v="85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x v="85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x v="85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x v="85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x v="85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x v="85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x v="85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x v="85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x v="85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x v="85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x v="85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x v="85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x v="85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x v="85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x v="85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x v="85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x v="85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x v="85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x v="85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x v="85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x v="85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x v="85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x v="85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x v="85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x v="85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x v="85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x v="85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x v="85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x v="85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x v="85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x v="85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x v="85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x v="85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x v="85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x v="85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x v="85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x v="85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x v="85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x v="85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x v="85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x v="85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x v="85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x v="85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x v="85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x v="85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x v="85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x v="85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x v="85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x v="85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x v="85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x v="85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x v="85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x v="85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x v="85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x v="85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x v="85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x v="85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x v="85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x v="85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x v="85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x v="85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x v="85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x v="85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x v="85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x v="85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x v="85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x v="85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x v="85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x v="85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x v="85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x v="85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x v="85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x v="85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x v="85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x v="85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x v="85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x v="85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x v="85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x v="85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x v="85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x v="85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x v="85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x v="85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x v="85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x v="85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x v="85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x v="85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x v="85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x v="85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x v="85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x v="85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x v="85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x v="85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x v="85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x v="85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x v="85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x v="85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x v="85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x v="85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x v="85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x v="85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x v="85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x v="85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x v="85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x v="85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x v="85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x v="85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x v="85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x v="85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x v="85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x v="85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x v="85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x v="85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x v="85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x v="85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x v="85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x v="85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x v="85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x v="85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x v="85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x v="85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x v="85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x v="85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x v="85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x v="85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x v="85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x v="85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x v="85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x v="85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x v="85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x v="85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x v="85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x v="85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x v="85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x v="85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x v="85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x v="85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x v="85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x v="85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x v="85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x v="85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x v="85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x v="85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x v="85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x v="85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x v="85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x v="85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x v="85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x v="85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x v="85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x v="85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x v="85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x v="85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x v="85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x v="85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x v="85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x v="85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x v="85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x v="85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x v="85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x v="85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x v="85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x v="85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x v="85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x v="85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x v="85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x v="85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x v="85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x v="85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x v="85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x v="85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x v="85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x v="85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x v="85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x v="85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x v="85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x v="85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x v="85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x v="85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x v="85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x v="85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x v="85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x v="85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x v="85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x v="85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x v="85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x v="85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x v="85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x v="85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x v="85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x v="85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x v="85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x v="85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x v="85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x v="85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x v="85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x v="85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x v="85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x v="85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x v="85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x v="85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x v="85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x v="85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x v="85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x v="85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x v="85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x v="85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x v="85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x v="85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x v="85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x v="85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x v="85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x v="85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x v="85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x v="85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x v="85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x v="85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x v="85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x v="85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x v="85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x v="85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x v="85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x v="85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x v="85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x v="85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x v="85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x v="85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x v="85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x v="85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x v="85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x v="85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x v="85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x v="85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x v="85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x v="85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x v="85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x v="85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x v="85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x v="85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x v="85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x v="85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x v="85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x v="85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x v="85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x v="85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x v="85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x v="85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x v="85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x v="85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x v="85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x v="85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x v="85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x v="85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x v="85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x v="85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x v="85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x v="85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x v="85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x v="85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x v="85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x v="85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x v="85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x v="85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x v="85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x v="85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x v="85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x v="85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x v="85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x v="85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x v="85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x v="85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x v="85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x v="85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x v="85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x v="85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x v="85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x v="85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x v="85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x v="85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x v="85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x v="85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x v="85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x v="85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x v="85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x v="85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x v="85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x v="85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x v="85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x v="85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x v="85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x v="85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x v="85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x v="85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x v="85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x v="85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x v="85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x v="85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x v="85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x v="85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x v="85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x v="85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x v="85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x v="85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x v="85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x v="85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x v="85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x v="85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x v="85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x v="85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x v="85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x v="85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x v="85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x v="85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x v="85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x v="85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x v="85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x v="85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x v="85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x v="85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x v="85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x v="85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x v="85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x v="86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x v="86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x v="86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x v="86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x v="86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x v="86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x v="86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x v="86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x v="86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x v="86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x v="86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x v="86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x v="86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x v="86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x v="86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x v="86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x v="86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x v="86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x v="86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x v="86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x v="86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x v="86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x v="86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x v="86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x v="86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x v="86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x v="86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x v="86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x v="86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x v="86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x v="86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x v="86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x v="86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x v="86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x v="86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x v="86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x v="86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x v="86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x v="86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x v="86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x v="86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x v="86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x v="86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x v="86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x v="86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x v="86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x v="86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x v="86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x v="86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x v="86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x v="86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x v="86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x v="86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x v="86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x v="86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x v="86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x v="86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x v="86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x v="86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x v="86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x v="86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x v="86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x v="86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x v="86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x v="86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x v="86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x v="86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x v="86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x v="86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x v="86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x v="86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x v="86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x v="86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x v="86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x v="86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x v="86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x v="86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x v="86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x v="86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x v="86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x v="86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x v="86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x v="86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x v="86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x v="86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x v="86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x v="86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x v="86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x v="86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x v="86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x v="86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x v="86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x v="86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x v="86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x v="86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x v="86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x v="86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x v="86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x v="86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x v="86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x v="86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x v="86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x v="86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x v="86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x v="86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x v="86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x v="86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x v="86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x v="86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x v="86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x v="86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x v="86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x v="86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x v="86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x v="86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x v="86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x v="86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x v="86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x v="86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x v="86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x v="86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x v="86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x v="86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x v="86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x v="86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x v="86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x v="86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x v="86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x v="86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x v="86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x v="86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x v="86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x v="86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x v="86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x v="86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x v="86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x v="86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x v="86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x v="86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x v="86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x v="86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x v="86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x v="86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x v="86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x v="86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x v="86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x v="86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x v="86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x v="86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x v="86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x v="86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x v="86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x v="86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x v="86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x v="86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x v="86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x v="86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x v="86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x v="86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x v="86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x v="86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x v="86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x v="86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x v="86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x v="86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x v="86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x v="86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x v="86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x v="86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x v="86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x v="86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x v="86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x v="86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x v="86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x v="86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x v="86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x v="86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x v="86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x v="86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x v="86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x v="86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x v="86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x v="86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x v="86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x v="86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x v="86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x v="86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x v="86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x v="86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x v="86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x v="86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x v="86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x v="86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x v="86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x v="86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x v="86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x v="86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x v="86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x v="86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x v="86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x v="86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x v="86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x v="86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x v="86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x v="86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x v="86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x v="86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x v="86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x v="86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x v="86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x v="86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x v="86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x v="86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x v="86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x v="86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x v="86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x v="86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x v="86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x v="86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x v="86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x v="86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x v="86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x v="86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x v="86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x v="86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x v="86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x v="86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x v="86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x v="86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x v="86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x v="86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x v="86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x v="86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x v="86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x v="86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x v="86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x v="86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x v="86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x v="86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x v="86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x v="86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x v="86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x v="86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x v="86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x v="86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x v="86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x v="86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x v="86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x v="86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x v="86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x v="86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x v="86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x v="86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x v="86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x v="86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x v="86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x v="86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x v="86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x v="86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x v="86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x v="86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x v="86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x v="86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x v="86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x v="86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x v="86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x v="86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x v="86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x v="86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x v="86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x v="86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x v="86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x v="86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x v="86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x v="86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x v="86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x v="86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x v="86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x v="86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x v="86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x v="86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x v="86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x v="86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x v="86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x v="86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x v="86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x v="86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x v="86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x v="86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x v="86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x v="86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x v="86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x v="86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x v="86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x v="86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x v="86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x v="86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x v="86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x v="86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x v="86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x v="86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x v="86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x v="86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x v="86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x v="86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x v="86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x v="86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x v="86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x v="86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x v="86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x v="86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x v="86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x v="86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x v="86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x v="86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x v="86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x v="86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x v="86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x v="86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x v="86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x v="86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x v="86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x v="86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x v="86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x v="86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x v="86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x v="86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x v="86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x v="86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x v="86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x v="86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x v="86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x v="86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x v="86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x v="86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x v="86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x v="86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x v="86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x v="86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x v="86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x v="86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x v="86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x v="86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x v="86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x v="86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x v="86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x v="86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x v="86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x v="86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x v="86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x v="86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x v="86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x v="86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x v="86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x v="86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x v="86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x v="86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x v="86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x v="86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x v="86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x v="86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x v="86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x v="86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x v="86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x v="86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x v="86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x v="86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x v="86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x v="86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x v="86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x v="86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x v="86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x v="86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x v="86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x v="86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x v="86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x v="86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x v="86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x v="86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x v="86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x v="86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x v="86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x v="86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x v="86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x v="86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x v="86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x v="86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x v="86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x v="86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x v="86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x v="86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x v="86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x v="86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x v="86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x v="86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x v="86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x v="86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x v="87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x v="87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x v="87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x v="87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x v="87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x v="87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x v="87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x v="87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x v="87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x v="87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x v="87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x v="87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x v="87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x v="87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x v="87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x v="87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x v="87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x v="87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x v="87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x v="87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x v="87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x v="87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x v="87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x v="87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x v="87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x v="87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x v="87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x v="87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x v="87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x v="87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x v="87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x v="87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x v="87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x v="87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x v="87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x v="87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x v="87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x v="87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x v="87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x v="87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x v="87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x v="87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x v="87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x v="87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x v="87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x v="87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x v="87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x v="87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x v="87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x v="87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x v="87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x v="87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x v="87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x v="87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x v="87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x v="87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x v="87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x v="87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x v="87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x v="87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x v="87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x v="87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x v="87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x v="87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x v="87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x v="87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x v="87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x v="87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x v="87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x v="87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x v="87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x v="87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x v="87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x v="87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x v="87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x v="87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x v="87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x v="87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x v="87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x v="87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x v="87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x v="87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x v="87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x v="87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x v="87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x v="87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x v="87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x v="87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x v="87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x v="87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x v="87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x v="87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x v="87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x v="87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x v="87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x v="87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x v="87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x v="87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x v="87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x v="87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x v="87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x v="87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x v="87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x v="87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x v="87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x v="87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x v="87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x v="87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x v="87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x v="87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x v="87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x v="87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x v="87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x v="87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x v="87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x v="87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x v="87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x v="87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x v="87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x v="87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x v="87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x v="87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x v="87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x v="87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x v="87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x v="87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x v="87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x v="87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x v="87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x v="87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x v="87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x v="87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x v="87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x v="87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x v="87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x v="87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x v="87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x v="87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x v="87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x v="87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x v="87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x v="87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x v="87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x v="87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x v="87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x v="87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x v="87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x v="87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x v="87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x v="87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x v="87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x v="87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x v="87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x v="87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x v="87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x v="87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x v="87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x v="87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x v="87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x v="87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x v="87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x v="87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x v="87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x v="87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x v="87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x v="87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x v="87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x v="87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x v="87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x v="87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x v="87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x v="87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x v="87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x v="87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x v="87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x v="87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x v="87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x v="87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x v="87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x v="87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x v="87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x v="87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x v="87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x v="87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x v="87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x v="87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x v="87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x v="87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x v="87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x v="87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x v="87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x v="87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x v="87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x v="87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x v="87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x v="87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x v="87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x v="87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x v="87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x v="87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x v="87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x v="87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x v="87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x v="87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x v="87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x v="87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x v="87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x v="87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x v="87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x v="87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x v="87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x v="87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x v="87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x v="87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x v="87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x v="87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x v="87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x v="87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x v="87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x v="87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x v="87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x v="87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x v="87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x v="87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x v="87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x v="87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x v="87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x v="87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x v="87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x v="87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x v="87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x v="87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x v="87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x v="87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x v="87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x v="87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x v="87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x v="87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x v="87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x v="87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x v="87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x v="87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x v="87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x v="87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x v="87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x v="87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x v="87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x v="87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x v="87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x v="87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x v="87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x v="87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x v="87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x v="87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x v="87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x v="87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x v="87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x v="87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x v="87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x v="87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x v="87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x v="87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x v="87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x v="87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x v="87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x v="87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x v="87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x v="87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x v="87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x v="87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x v="87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x v="87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x v="87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x v="87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x v="87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x v="87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x v="87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x v="87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x v="87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x v="87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x v="87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x v="87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x v="87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x v="87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x v="87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x v="87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x v="87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x v="87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x v="87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x v="87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x v="87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x v="87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x v="87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x v="87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x v="87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x v="87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x v="87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x v="87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x v="87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x v="87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x v="87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x v="87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x v="87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x v="87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x v="87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x v="87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x v="87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x v="87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x v="87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x v="87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x v="87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x v="87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x v="87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x v="87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x v="87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x v="87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x v="87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x v="87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x v="87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x v="87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x v="87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x v="87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x v="87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x v="87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x v="87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x v="87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x v="87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x v="87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x v="87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x v="87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x v="87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x v="87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x v="87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x v="87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x v="87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x v="87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x v="87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x v="87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x v="87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x v="87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x v="87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x v="87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x v="87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x v="87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x v="87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x v="87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x v="87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x v="87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x v="87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x v="87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x v="87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x v="87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x v="87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x v="87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x v="87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x v="87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x v="87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x v="87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x v="87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x v="87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x v="87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x v="87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x v="87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x v="87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x v="87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x v="87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x v="87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x v="87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x v="87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x v="87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x v="87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x v="87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x v="87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x v="87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x v="87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x v="87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x v="87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x v="87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x v="87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x v="87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x v="87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x v="87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x v="87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x v="87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x v="87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x v="87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x v="87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x v="87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x v="87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x v="87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x v="87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x v="87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x v="87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x v="87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x v="87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x v="87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x v="87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x v="91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x v="91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x v="91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x v="91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x v="91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x v="91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x v="91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x v="9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x v="91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x v="91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x v="91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x v="91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x v="91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x v="91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x v="91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x v="91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x v="91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x v="9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x v="9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x v="91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x v="91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x v="91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x v="91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x v="91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x v="91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x v="91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x v="91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x v="91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x v="9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x v="91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x v="91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x v="91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x v="91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x v="91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x v="9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x v="91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x v="91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x v="91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x v="91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x v="91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x v="91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x v="91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x v="91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x v="91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x v="9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x v="91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x v="91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x v="9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x v="9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x v="91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x v="91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x v="91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x v="91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x v="91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x v="91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x v="91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x v="9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x v="91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x v="91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x v="91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x v="91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x v="9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x v="91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x v="91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x v="91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x v="91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x v="91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x v="91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x v="91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x v="91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x v="9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x v="91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x v="88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x v="88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x v="88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x v="88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x v="88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x v="88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x v="88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x v="88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x v="88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x v="88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x v="88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x v="88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x v="88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x v="88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x v="88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x v="88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x v="88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x v="88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x v="88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x v="88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x v="88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x v="88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x v="88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x v="88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x v="88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x v="88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x v="88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x v="88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x v="88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x v="88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x v="88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x v="88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x v="88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x v="88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x v="88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x v="88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x v="88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x v="88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x v="88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x v="88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x v="88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x v="88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x v="88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x v="88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x v="88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x v="88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x v="88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x v="88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x v="88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x v="88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x v="88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x v="88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x v="88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x v="88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x v="88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x v="88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x v="88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x v="88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x v="88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x v="88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x v="88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x v="88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x v="88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x v="88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x v="88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x v="88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x v="88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x v="88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x v="88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x v="88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x v="88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x v="88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x v="88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x v="88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x v="88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x v="88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x v="88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x v="88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x v="88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x v="88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x v="88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x v="88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x v="88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x v="88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x v="88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x v="88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x v="88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x v="88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x v="88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x v="88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x v="88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x v="88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x v="88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x v="88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x v="88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x v="88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x v="88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x v="88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x v="88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x v="88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x v="88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x v="88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x v="88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x v="88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x v="88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x v="88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x v="88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x v="88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x v="88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x v="88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x v="88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x v="88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x v="88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x v="88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x v="88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x v="88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x v="88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x v="88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x v="88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x v="88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x v="88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x v="88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x v="88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x v="88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x v="88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x v="88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x v="88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x v="88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x v="88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x v="88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x v="88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x v="88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x v="88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x v="88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x v="88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x v="88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x v="88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x v="88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x v="88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x v="88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x v="88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x v="88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x v="88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x v="88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x v="88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x v="88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x v="88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x v="88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x v="88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x v="88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x v="88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x v="88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x v="88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x v="88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x v="88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x v="88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x v="88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x v="88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x v="88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x v="88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x v="88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x v="88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x v="88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x v="88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x v="88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x v="88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x v="88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x v="88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x v="88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x v="88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x v="88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x v="88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x v="88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x v="88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x v="88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x v="88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x v="88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x v="88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x v="88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x v="88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x v="88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x v="88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x v="88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x v="88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x v="88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x v="88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x v="88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x v="88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x v="88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x v="88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x v="88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x v="88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x v="88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x v="88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x v="88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x v="88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x v="88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x v="88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x v="88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x v="88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x v="88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x v="88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x v="88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x v="88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x v="88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x v="88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x v="88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x v="88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x v="88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x v="88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x v="88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x v="88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x v="88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x v="88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x v="88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x v="88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x v="88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x v="88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x v="88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x v="88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x v="88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x v="88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x v="88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x v="88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x v="88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x v="88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x v="88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x v="88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x v="88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x v="88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x v="88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x v="88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x v="88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x v="88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x v="88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x v="88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x v="88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x v="88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x v="88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x v="88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x v="88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x v="88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x v="88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x v="88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x v="88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x v="88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x v="88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x v="88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x v="88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x v="88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x v="88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x v="88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x v="88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x v="88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x v="88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x v="88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x v="88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x v="88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x v="88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x v="8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x v="8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x v="8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x v="8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x v="8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x v="8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x v="8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x v="8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x v="8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x v="8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x v="8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x v="8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x v="8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x v="8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x v="8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x v="8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x v="8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x v="8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x v="8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x v="8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x v="8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x v="8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x v="8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x v="8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x v="8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x v="8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x v="8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x v="8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x v="8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x v="8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x v="8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x v="8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x v="8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x v="8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x v="8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x v="8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x v="8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x v="8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x v="8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x v="8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x v="8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x v="8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x v="8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x v="8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x v="8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x v="8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x v="8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x v="8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x v="8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x v="8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x v="8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x v="8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x v="8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x v="8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x v="8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x v="8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x v="8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x v="8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x v="8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x v="8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x v="8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x v="8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x v="8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x v="8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x v="8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x v="8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x v="8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x v="8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x v="8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x v="8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x v="8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x v="8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x v="8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x v="8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x v="8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x v="8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x v="8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x v="8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x v="8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x v="8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x v="8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x v="8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x v="8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x v="8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x v="8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x v="8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x v="8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x v="8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x v="8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x v="8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x v="8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x v="8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x v="8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x v="8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x v="8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x v="8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x v="8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x v="8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x v="8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x v="8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x v="8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x v="8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x v="8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x v="8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x v="8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x v="8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x v="8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x v="8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x v="8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x v="8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x v="8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x v="8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x v="8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x v="8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x v="8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x v="8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x v="8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x v="8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x v="8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x v="8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x v="8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x v="8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x v="8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x v="8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x v="8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x v="8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x v="8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x v="8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x v="8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x v="8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x v="8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x v="8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x v="8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x v="88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x v="88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x v="88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x v="88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x v="88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x v="88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x v="88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x v="88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x v="88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x v="88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x v="88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x v="88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x v="88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x v="88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x v="88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x v="88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x v="88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x v="88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x v="88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x v="88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x v="88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x v="88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x v="88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x v="88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x v="88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x v="88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x v="88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x v="88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x v="88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x v="88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x v="88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x v="88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x v="88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x v="88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x v="88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x v="88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x v="88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x v="88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x v="88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x v="88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x v="88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x v="88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x v="88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x v="88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x v="88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x v="88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x v="88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x v="88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x v="88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x v="88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x v="88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x v="88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x v="88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x v="88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x v="88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x v="88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x v="88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x v="88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x v="88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x v="88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x v="88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x v="88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x v="88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x v="88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x v="88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x v="88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x v="88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x v="88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x v="88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x v="88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x v="88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x v="88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x v="88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x v="88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x v="88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x v="88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x v="88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x v="88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x v="88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x v="88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x v="88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x v="88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x v="88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x v="88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x v="88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x v="88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x v="88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x v="88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x v="88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x v="88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x v="88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x v="88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x v="88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x v="88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x v="88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x v="88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x v="88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x v="88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x v="88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x v="88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x v="88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x v="88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x v="88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x v="88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x v="88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x v="88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x v="88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x v="88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x v="88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x v="88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x v="88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x v="88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x v="88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x v="88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x v="88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x v="88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x v="88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x v="88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x v="88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x v="88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x v="88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x v="88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x v="88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x v="88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x v="88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x v="88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x v="88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x v="88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x v="88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x v="88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x v="88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x v="88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x v="88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x v="88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x v="88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x v="88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x v="88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x v="88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x v="89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x v="89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x v="89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x v="89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x v="89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x v="89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x v="89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x v="89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x v="89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x v="89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x v="89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x v="89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x v="89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x v="89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x v="89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x v="89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x v="89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x v="89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x v="89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x v="89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x v="89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x v="89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x v="89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x v="89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x v="89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x v="89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x v="89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x v="89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x v="89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x v="89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x v="89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x v="89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x v="89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x v="89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x v="89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x v="89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x v="89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x v="89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x v="89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x v="89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x v="89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x v="89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x v="89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x v="89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x v="89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x v="89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x v="89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x v="89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x v="89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x v="89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x v="89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x v="89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x v="89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x v="89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x v="89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x v="89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x v="89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x v="89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x v="89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x v="89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x v="89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x v="89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x v="89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x v="89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x v="89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x v="89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x v="89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x v="89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x v="89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x v="89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x v="89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x v="89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x v="89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x v="89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x v="89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x v="89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x v="89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x v="89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x v="89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x v="89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x v="89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x v="89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x v="89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x v="89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x v="89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x v="89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x v="89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x v="89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x v="89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x v="89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x v="89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x v="89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x v="89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x v="89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x v="89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x v="89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x v="89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x v="89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x v="89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x v="89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x v="89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x v="89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x v="89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x v="89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x v="89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x v="89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x v="89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x v="89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x v="89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x v="89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x v="89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x v="89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x v="89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x v="89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x v="89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x v="89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x v="89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x v="89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x v="89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x v="89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x v="89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x v="89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x v="89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x v="89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x v="89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x v="89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x v="89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x v="89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x v="89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x v="89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x v="89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x v="89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x v="89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x v="89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x v="89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x v="89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x v="89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x v="89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x v="89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x v="89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x v="89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x v="89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x v="89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x v="89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x v="89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x v="89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x v="89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x v="89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x v="89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x v="89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x v="89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x v="89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x v="89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x v="89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x v="89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x v="89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x v="89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x v="89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x v="89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x v="89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x v="89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x v="89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x v="89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x v="89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x v="89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x v="89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x v="89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x v="89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x v="89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x v="89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x v="89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x v="89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x v="89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x v="89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x v="89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x v="89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x v="89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x v="89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x v="89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x v="89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x v="89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x v="89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x v="89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x v="89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x v="89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x v="89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x v="89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x v="89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x v="89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x v="89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x v="89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x v="89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x v="89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x v="89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x v="89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x v="89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x v="89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x v="89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x v="89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x v="89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x v="89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x v="89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x v="89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x v="89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x v="89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x v="89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x v="89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x v="89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x v="89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x v="89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x v="89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x v="89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x v="89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x v="89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x v="89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x v="89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x v="89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x v="89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x v="89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x v="89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x v="89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x v="89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x v="89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x v="89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x v="89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x v="89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x v="89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x v="89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x v="89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x v="89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x v="89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x v="89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x v="89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x v="89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x v="89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x v="89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x v="89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x v="89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x v="89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x v="89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x v="89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x v="89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x v="89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x v="89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x v="89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x v="89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x v="89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x v="89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x v="89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x v="89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x v="89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x v="89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x v="89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x v="89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x v="89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x v="89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x v="89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x v="89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x v="89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x v="89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x v="89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x v="89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x v="89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x v="89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x v="89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x v="89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x v="89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x v="89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x v="89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x v="89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x v="89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x v="89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x v="89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x v="89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x v="89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x v="89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x v="89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x v="89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x v="89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x v="89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x v="89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x v="89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x v="89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x v="89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x v="89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x v="89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x v="89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x v="89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x v="89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x v="89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x v="89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x v="89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x v="89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x v="89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x v="89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x v="89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x v="89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x v="89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x v="89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x v="89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x v="89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x v="89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x v="89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x v="89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x v="89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x v="89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x v="89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x v="89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x v="89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x v="89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x v="89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x v="89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x v="89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x v="89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x v="89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x v="89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x v="89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x v="89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x v="89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x v="89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x v="89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x v="89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x v="89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x v="89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x v="89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x v="89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x v="89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x v="89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x v="89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x v="89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x v="89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x v="89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x v="89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x v="89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x v="89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x v="89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x v="89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x v="89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x v="89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x v="89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x v="89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x v="89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x v="89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x v="89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x v="89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x v="89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x v="89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x v="89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x v="89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x v="89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x v="89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x v="89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x v="89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x v="89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x v="89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x v="89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x v="89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x v="89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x v="89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x v="89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x v="89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x v="89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x v="89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x v="89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x v="89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x v="89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x v="89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x v="89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x v="89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x v="89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x v="89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x v="89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x v="89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x v="89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x v="89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x v="89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x v="89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x v="89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x v="89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x v="89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x v="89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x v="89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x v="89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x v="89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x v="89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x v="89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x v="89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x v="89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x v="89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x v="89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x v="89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x v="89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x v="89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x v="89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x v="89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x v="89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x v="89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x v="94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x v="94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x v="94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x v="94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x v="94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x v="94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x v="94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x v="94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x v="94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x v="94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x v="94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x v="94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x v="94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x v="94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x v="94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x v="94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x v="94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x v="94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x v="94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x v="94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x v="94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x v="94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x v="94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x v="94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x v="94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x v="94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x v="94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x v="94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x v="94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x v="94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x v="94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x v="94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x v="94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x v="94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x v="94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x v="94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x v="94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x v="94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x v="94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x v="94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x v="94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x v="94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x v="94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x v="94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x v="94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x v="94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x v="94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x v="94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x v="94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x v="94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x v="94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x v="94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x v="94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x v="94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x v="94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x v="94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x v="94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x v="94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x v="94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x v="94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x v="94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x v="94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x v="94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x v="94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x v="94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x v="94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x v="94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x v="94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x v="94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x v="94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x v="94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x v="94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x v="95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x v="95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x v="95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x v="95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x v="95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x v="95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x v="95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x v="95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x v="95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x v="95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x v="95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x v="95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x v="95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x v="95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x v="95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x v="95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x v="95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x v="95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x v="95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x v="95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x v="95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x v="95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x v="95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x v="95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x v="95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x v="95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x v="95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x v="95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x v="95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x v="95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x v="95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x v="95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x v="95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x v="95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x v="95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x v="95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x v="95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x v="95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x v="95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x v="95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x v="95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x v="95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x v="95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x v="95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x v="95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x v="95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x v="95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x v="95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x v="95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x v="95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x v="95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x v="95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x v="95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x v="95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x v="95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x v="95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x v="95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x v="95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x v="95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x v="95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x v="95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x v="95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x v="95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x v="95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x v="95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x v="95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x v="95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x v="95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x v="95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x v="95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x v="95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x v="95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x v="92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x v="92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x v="92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x v="92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x v="92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x v="92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x v="92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x v="92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x v="92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x v="92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x v="92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x v="92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x v="92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x v="92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x v="92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x v="92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x v="92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x v="92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x v="92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x v="92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x v="92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x v="92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x v="92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x v="92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x v="92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x v="92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x v="92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x v="92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x v="92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x v="92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x v="92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x v="92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x v="92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x v="92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x v="92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x v="92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x v="92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x v="92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x v="92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x v="92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x v="92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x v="92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x v="92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x v="92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x v="92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x v="92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x v="92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x v="92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x v="92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x v="92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x v="92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x v="92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x v="92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x v="92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x v="92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x v="92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x v="92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x v="92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x v="92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x v="92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x v="92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x v="92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x v="92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x v="92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x v="92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x v="92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x v="92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x v="92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x v="92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x v="92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x v="92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x v="92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x v="92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x v="92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x v="92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x v="92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x v="92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x v="92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x v="92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x v="92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x v="92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x v="92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x v="92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x v="92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x v="92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x v="92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x v="92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x v="92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x v="92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x v="92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x v="92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x v="92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x v="92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x v="92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x v="92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x v="92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x v="92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x v="92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x v="92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x v="92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x v="92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x v="92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x v="92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x v="92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x v="92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x v="92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x v="92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x v="92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x v="92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x v="92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x v="92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x v="92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x v="92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x v="92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x v="92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x v="92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x v="92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x v="92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x v="92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x v="92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x v="92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x v="92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x v="92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x v="92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x v="92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x v="92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x v="92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x v="92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x v="92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x v="92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x v="92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x v="92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x v="92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x v="92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x v="92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x v="92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x v="92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x v="92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x v="92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x v="92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x v="92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x v="92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x v="92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x v="92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x v="92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x v="92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x v="92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x v="92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x v="92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x v="92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x v="92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x v="92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x v="92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x v="92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x v="92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x v="92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x v="92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x v="92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x v="92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x v="92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x v="92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x v="92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x v="92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x v="92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x v="92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x v="92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x v="92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x v="92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x v="92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x v="92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x v="92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x v="92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x v="92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x v="92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x v="92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x v="92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x v="92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x v="92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x v="92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x v="92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x v="92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x v="92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x v="92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x v="92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x v="92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x v="92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x v="92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x v="92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x v="92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x v="92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x v="92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x v="92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x v="92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x v="92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x v="9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x v="9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x v="9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x v="9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x v="9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x v="9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x v="9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x v="9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x v="9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x v="9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x v="9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x v="9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x v="9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x v="9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x v="9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x v="9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x v="9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x v="9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x v="9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x v="9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x v="9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x v="9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x v="9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x v="9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x v="9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x v="9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x v="9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x v="9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x v="9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x v="9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x v="9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x v="9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x v="9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x v="9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x v="9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x v="9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x v="9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x v="9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x v="9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x v="9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x v="9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x v="9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x v="9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x v="9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x v="9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x v="9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x v="9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x v="9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x v="9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x v="9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x v="9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x v="9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x v="9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x v="9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x v="9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x v="9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x v="9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x v="9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x v="9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x v="9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x v="9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x v="9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x v="9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x v="9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x v="9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x v="9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x v="9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x v="9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x v="9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x v="9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x v="9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x v="9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x v="9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x v="9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x v="9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x v="9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x v="9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x v="9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x v="9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x v="9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x v="9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x v="9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x v="9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x v="9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x v="9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x v="9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x v="9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x v="9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x v="9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x v="9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x v="9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x v="9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x v="9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x v="9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x v="9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x v="9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x v="9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x v="9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x v="9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x v="9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x v="9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x v="9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x v="9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x v="9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x v="9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x v="9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x v="9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x v="9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x v="9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x v="9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x v="9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x v="9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x v="9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x v="9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x v="9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x v="9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x v="9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x v="9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x v="9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x v="9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x v="9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x v="9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x v="9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x v="9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x v="9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x v="9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x v="9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x v="9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x v="9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x v="9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x v="9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x v="9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x v="9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x v="9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x v="9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x v="9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x v="9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x v="9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x v="9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x v="9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x v="9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x v="9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x v="9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x v="9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x v="9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x v="9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x v="9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x v="9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x v="9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x v="9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x v="9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x v="9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x v="9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x v="9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x v="9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x v="9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x v="9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x v="9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x v="9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x v="9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x v="9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x v="9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x v="9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x v="9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x v="9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x v="9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x v="9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x v="9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x v="9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x v="9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x v="96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x v="96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x v="96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x v="96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x v="96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x v="96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x v="96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x v="96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x v="96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x v="96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x v="96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x v="96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x v="96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x v="96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x v="96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x v="96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x v="96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x v="96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x v="96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x v="96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x v="96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x v="96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x v="96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x v="96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x v="96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x v="96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x v="96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x v="96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x v="96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x v="96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x v="96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x v="96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x v="96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x v="96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x v="96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x v="96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x v="96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x v="96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x v="96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x v="96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x v="96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x v="96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x v="96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x v="96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x v="96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x v="96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x v="96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x v="96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x v="96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x v="96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x v="96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x v="96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x v="96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x v="96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x v="96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x v="96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x v="96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x v="96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x v="96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x v="96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x v="96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x v="96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x v="96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x v="96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x v="96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x v="96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x v="96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x v="96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x v="96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x v="96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x v="96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x v="96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x v="97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x v="97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x v="97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x v="97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x v="97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x v="97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x v="97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x v="97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x v="97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x v="97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x v="97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x v="97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x v="97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x v="97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x v="97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x v="97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x v="97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x v="97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x v="97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x v="97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x v="97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x v="97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x v="97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x v="97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x v="97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x v="97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x v="97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x v="97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x v="97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x v="97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x v="97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x v="97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x v="97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x v="97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x v="97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x v="97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x v="97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x v="97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x v="97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x v="97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x v="97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x v="97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x v="97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x v="97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x v="97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x v="97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x v="97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x v="97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x v="97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x v="97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x v="97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x v="97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x v="97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x v="97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x v="97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x v="97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x v="97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x v="97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x v="97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x v="97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x v="97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x v="97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x v="97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x v="97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x v="97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x v="97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x v="97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x v="97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x v="97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x v="97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x v="97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x v="97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x v="98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x v="98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x v="98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x v="98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x v="98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x v="98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x v="98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x v="98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x v="98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x v="98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x v="98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x v="98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x v="98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x v="98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x v="98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x v="98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x v="98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x v="98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x v="98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x v="98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x v="98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x v="98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x v="98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x v="98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x v="98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x v="98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x v="98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x v="98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x v="98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x v="98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x v="98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x v="98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x v="98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x v="98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x v="98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x v="98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x v="98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x v="98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x v="98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x v="98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x v="98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x v="98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x v="98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x v="98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x v="98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x v="98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x v="98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x v="98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x v="98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x v="98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x v="98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x v="98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x v="98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x v="98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x v="98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x v="98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x v="98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x v="98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x v="98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x v="98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x v="98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x v="98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x v="98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x v="98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x v="98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x v="98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x v="98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x v="98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x v="98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x v="98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x v="98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x v="98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x v="98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x v="98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x v="98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x v="98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x v="98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x v="98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x v="98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x v="98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x v="98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x v="98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x v="98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x v="98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x v="98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x v="98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x v="98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x v="98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x v="98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x v="98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x v="98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x v="98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x v="98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x v="98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x v="98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x v="98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x v="98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x v="98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x v="98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x v="98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x v="98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x v="98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x v="98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x v="98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x v="98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x v="98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x v="98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x v="98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x v="98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x v="98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x v="98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x v="98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x v="98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x v="98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x v="98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x v="98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x v="98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x v="98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x v="98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x v="98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x v="98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x v="98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x v="98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x v="98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x v="98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x v="98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x v="98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x v="98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x v="98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x v="98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x v="98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x v="98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x v="98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x v="98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x v="98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x v="98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x v="98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x v="98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x v="98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x v="98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x v="98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x v="98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x v="98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x v="98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x v="98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x v="98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x v="98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x v="98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x v="98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x v="98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x v="98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x v="98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x v="98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x v="98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x v="98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x v="98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x v="98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x v="98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x v="98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x v="98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x v="98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x v="98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x v="98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x v="98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x v="98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x v="98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x v="98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x v="98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x v="98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x v="98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x v="98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x v="98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x v="98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x v="98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x v="98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x v="98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x v="98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x v="98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x v="98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x v="98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x v="98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x v="98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x v="98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x v="98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x v="98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x v="98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x v="98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x v="98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x v="98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x v="98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x v="98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x v="98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x v="98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x v="98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x v="98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x v="98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x v="98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x v="98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x v="98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x v="98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x v="98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x v="98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x v="98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x v="98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x v="98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x v="98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x v="98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x v="98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x v="98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x v="98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x v="98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x v="98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x v="98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x v="98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x v="98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x v="98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x v="98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x v="98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x v="98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x v="98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x v="98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x v="98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x v="98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x v="98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x v="98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x v="98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x v="98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x v="98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x v="98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x v="98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x v="98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x v="98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x v="98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x v="98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x v="98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x v="98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x v="98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x v="98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x v="98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x v="98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x v="98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x v="98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x v="98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x v="98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x v="98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x v="98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x v="98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x v="98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x v="98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x v="98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x v="98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x v="98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x v="98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x v="98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x v="98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x v="98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x v="98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x v="98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x v="98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x v="98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x v="98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x v="98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x v="98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x v="98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x v="98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x v="98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x v="98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x v="98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x v="98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x v="98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x v="98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x v="98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x v="98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x v="98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x v="98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x v="98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x v="98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x v="98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x v="98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x v="98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x v="98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x v="98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x v="98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x v="98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x v="98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x v="98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x v="98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x v="98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x v="98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x v="98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x v="98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x v="98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x v="98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x v="98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x v="98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x v="98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x v="98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x v="98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x v="98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x v="98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x v="98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x v="98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x v="98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x v="98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x v="98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x v="98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x v="98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x v="98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x v="98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x v="98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x v="98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x v="98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x v="98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x v="98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x v="98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x v="98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x v="98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x v="98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x v="98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x v="98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x v="98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x v="98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x v="98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x v="98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x v="98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x v="98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x v="98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x v="98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x v="98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x v="98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x v="98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x v="98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x v="98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x v="98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x v="98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x v="98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x v="98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x v="98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x v="98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x v="98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x v="98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x v="98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x v="98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x v="98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x v="98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x v="98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x v="98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x v="98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x v="98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x v="98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x v="98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x v="98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x v="98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x v="98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x v="98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x v="98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x v="98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x v="98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x v="98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x v="98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x v="98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x v="98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x v="98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x v="98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x v="98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x v="98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x v="98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x v="98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x v="98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x v="98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x v="98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x v="98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x v="98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x v="98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x v="98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x v="98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x v="98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x v="98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x v="98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x v="98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x v="98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x v="98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x v="98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x v="98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x v="98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x v="98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x v="98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x v="98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x v="98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x v="98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x v="98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x v="98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x v="98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x v="98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x v="98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x v="98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x v="98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x v="98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x v="98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x v="98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x v="98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x v="98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x v="98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x v="98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x v="98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x v="98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x v="98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x v="98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x v="98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x v="98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x v="98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x v="98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x v="98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x v="98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x v="98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x v="98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x v="99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x v="99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x v="99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x v="99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x v="99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x v="99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x v="99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x v="9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x v="99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x v="99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x v="99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x v="99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x v="9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x v="99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x v="99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x v="9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x v="99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x v="99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x v="99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x v="99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x v="99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x v="99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x v="99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x v="99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x v="99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x v="99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x v="9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x v="99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x v="99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x v="99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x v="9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x v="99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x v="99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x v="99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x v="9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x v="99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x v="99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x v="99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x v="99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x v="99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x v="99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x v="99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x v="99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x v="99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x v="99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x v="9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x v="99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x v="99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x v="99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x v="9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x v="99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x v="99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x v="9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x v="99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x v="99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x v="99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x v="99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x v="99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x v="99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x v="99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x v="99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x v="9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x v="99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x v="99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x v="99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x v="99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x v="99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x v="99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x v="9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x v="99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x v="99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x v="99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x v="99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x v="99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x v="99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x v="99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x v="99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x v="99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x v="9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x v="99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x v="99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x v="99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x v="9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x v="99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x v="99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x v="9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x v="99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x v="99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x v="99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x v="99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x v="99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x v="99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x v="99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x v="99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x v="9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x v="99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x v="99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x v="99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x v="9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x v="99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x v="99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x v="9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x v="99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x v="99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x v="99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x v="99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x v="99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x v="99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x v="99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x v="99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x v="99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x v="99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x v="99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x v="99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x v="99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x v="99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x v="9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x v="99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x v="99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x v="99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x v="99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x v="99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x v="9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x v="99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x v="99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x v="99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x v="99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x v="99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x v="99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x v="99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x v="99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x v="99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x v="99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x v="99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x v="99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x v="99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x v="9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x v="99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x v="99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x v="9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x v="99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x v="99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x v="99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x v="116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x v="116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x v="116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x v="116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x v="116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x v="116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x v="116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x v="116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x v="116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x v="116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x v="116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x v="116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x v="116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x v="116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x v="116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x v="116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x v="116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x v="100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x v="100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x v="100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x v="100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x v="100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x v="100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x v="100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x v="100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x v="100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x v="100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x v="100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x v="100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x v="100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x v="100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x v="100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x v="100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x v="100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x v="100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x v="100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x v="100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x v="100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x v="100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x v="100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x v="100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x v="100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x v="100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x v="100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x v="100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x v="100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x v="100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x v="100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x v="100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x v="100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x v="100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x v="100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x v="100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x v="100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x v="100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x v="100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x v="100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x v="100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x v="100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x v="100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x v="100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x v="100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x v="100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x v="100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x v="100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x v="100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x v="100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x v="100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x v="100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x v="100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x v="100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x v="100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x v="100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x v="100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x v="100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x v="100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x v="100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x v="100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x v="100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x v="100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x v="100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x v="100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x v="100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x v="100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x v="100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x v="100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x v="100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x v="100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x v="100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x v="100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x v="100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x v="100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x v="100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x v="100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x v="100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x v="100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x v="100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x v="100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x v="100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x v="100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x v="100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x v="100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x v="100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x v="100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x v="100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x v="100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x v="100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x v="100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x v="100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x v="100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x v="100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x v="100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x v="100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x v="100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x v="100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x v="100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x v="100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x v="100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x v="100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x v="100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x v="100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x v="100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x v="100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x v="100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x v="100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x v="100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x v="100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x v="100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x v="100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x v="100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x v="100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x v="100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x v="100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x v="100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x v="100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x v="100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x v="100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x v="100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x v="100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x v="100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x v="100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x v="101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x v="101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x v="101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x v="101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x v="101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x v="101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x v="101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x v="101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x v="101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x v="101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x v="101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x v="101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x v="101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x v="101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x v="101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x v="101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x v="101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x v="101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x v="101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x v="101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x v="101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x v="101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x v="101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x v="101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x v="101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x v="101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x v="101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x v="101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x v="101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x v="101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x v="101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x v="101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x v="101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x v="101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x v="101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x v="101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x v="101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x v="101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x v="101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x v="101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x v="101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x v="101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x v="101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x v="101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x v="101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x v="101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x v="101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x v="101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x v="101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x v="101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x v="101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x v="101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x v="101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x v="101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x v="101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x v="101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x v="101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x v="101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x v="101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x v="101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x v="101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x v="101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x v="101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x v="101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x v="101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x v="101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x v="101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x v="101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x v="101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x v="101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x v="101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x v="101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x v="101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x v="101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x v="101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x v="101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x v="101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x v="101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x v="101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x v="101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x v="101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x v="101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x v="101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x v="101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x v="101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x v="101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x v="101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x v="101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x v="101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x v="101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x v="101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x v="101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x v="101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x v="101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x v="101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x v="101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x v="101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x v="101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x v="101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x v="101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x v="101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x v="101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x v="101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x v="101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x v="101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x v="101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x v="101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x v="101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x v="101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x v="101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x v="101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x v="101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x v="101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x v="101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x v="101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x v="101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x v="101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x v="101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x v="101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x v="101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x v="101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x v="101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x v="101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x v="101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x v="101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x v="101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x v="101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x v="101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x v="101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x v="101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x v="101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x v="101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x v="101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x v="101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x v="101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x v="101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x v="101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x v="101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x v="101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x v="101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x v="101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x v="101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x v="101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x v="101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x v="101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x v="101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x v="101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x v="101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x v="101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x v="101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x v="101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x v="101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x v="101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x v="101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x v="101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x v="101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x v="101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x v="101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x v="101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x v="101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x v="101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x v="101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x v="101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x v="101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x v="101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x v="101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x v="101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x v="101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x v="101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x v="101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x v="101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x v="101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x v="101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x v="101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x v="101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x v="101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x v="101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x v="101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x v="101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x v="101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x v="101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x v="101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x v="101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x v="101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x v="101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x v="101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x v="101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x v="101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x v="101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x v="101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x v="101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x v="101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x v="101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x v="101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x v="101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x v="101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x v="101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x v="101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x v="101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x v="101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x v="101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x v="101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x v="101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x v="101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x v="101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x v="101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x v="101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x v="101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x v="101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x v="101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x v="101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x v="101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x v="101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x v="101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x v="101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x v="101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x v="101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x v="101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x v="101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x v="101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x v="101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x v="101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x v="101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x v="101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x v="101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x v="101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x v="101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x v="101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x v="101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x v="101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x v="101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x v="101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x v="101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x v="101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x v="101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x v="101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x v="101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x v="101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x v="101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x v="101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x v="101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x v="101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x v="101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x v="101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x v="101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x v="101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x v="101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x v="101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x v="101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x v="101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x v="101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x v="101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x v="101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x v="101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x v="101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x v="101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x v="101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x v="101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x v="101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x v="101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x v="101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x v="101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x v="101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x v="101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x v="101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x v="101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x v="101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x v="101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x v="101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x v="101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x v="101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x v="101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x v="101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x v="101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x v="101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x v="101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x v="101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x v="101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x v="101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x v="101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x v="101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x v="101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x v="101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x v="101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x v="101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x v="101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x v="101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x v="101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x v="101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x v="101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x v="101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x v="101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x v="101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x v="101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x v="101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x v="101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x v="101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x v="101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x v="101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x v="101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x v="101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x v="101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x v="101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x v="101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x v="101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x v="101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x v="101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x v="101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x v="101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x v="101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x v="101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x v="101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x v="101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x v="101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x v="101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x v="101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x v="101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x v="101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x v="101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x v="101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x v="101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x v="101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x v="101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x v="101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x v="101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x v="101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x v="101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x v="101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x v="101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x v="101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x v="101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x v="101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x v="101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x v="101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x v="101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x v="101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x v="101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x v="101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x v="101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x v="101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x v="101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x v="101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x v="101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x v="101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x v="101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x v="101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x v="101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x v="101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x v="101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x v="101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x v="101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x v="101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x v="101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x v="101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x v="101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x v="101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x v="101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x v="101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x v="101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x v="101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x v="101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x v="101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x v="101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x v="101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x v="101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x v="101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x v="101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x v="101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x v="101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x v="101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x v="101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x v="101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x v="101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x v="101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x v="101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x v="101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x v="101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x v="101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x v="101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x v="101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x v="101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x v="101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x v="101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x v="101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x v="101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x v="101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x v="101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x v="101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x v="101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x v="101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x v="101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x v="101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x v="101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x v="101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x v="101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x v="101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x v="101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x v="101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x v="101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x v="101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x v="101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x v="101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x v="101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x v="101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x v="101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x v="101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x v="101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x v="101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x v="101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x v="101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x v="101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x v="101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x v="101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x v="101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x v="101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x v="101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x v="119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x v="120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x v="102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x v="102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x v="102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x v="102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x v="102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x v="102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x v="102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x v="102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x v="102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x v="102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x v="102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x v="102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x v="102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x v="102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x v="102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x v="102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x v="102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x v="102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x v="102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x v="102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x v="102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x v="102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x v="102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x v="102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x v="102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x v="102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x v="102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x v="102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x v="102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x v="102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x v="102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x v="102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x v="102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x v="102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x v="102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x v="102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x v="102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x v="102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x v="102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x v="102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x v="102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x v="102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x v="102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x v="102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x v="102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x v="102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x v="102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x v="102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x v="102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x v="102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x v="102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x v="102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x v="102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x v="102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x v="102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x v="102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x v="102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x v="102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x v="102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x v="102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x v="102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x v="102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x v="102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x v="102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x v="102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x v="102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x v="102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x v="102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x v="102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x v="102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x v="102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x v="102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x v="102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x v="102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x v="102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x v="102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x v="102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x v="102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x v="102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x v="102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x v="102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x v="102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x v="102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x v="102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x v="102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x v="102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x v="102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x v="102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x v="102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x v="102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x v="102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x v="102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x v="102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x v="102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x v="102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x v="102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x v="102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x v="102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x v="102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x v="102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x v="102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x v="102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x v="102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x v="102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x v="102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x v="102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x v="102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x v="102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x v="102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x v="102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x v="102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x v="102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x v="102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x v="102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x v="102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x v="102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x v="102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x v="102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x v="102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x v="102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x v="102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x v="102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x v="102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x v="102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x v="102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x v="102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x v="102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x v="102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x v="102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x v="102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x v="102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x v="102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x v="102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x v="102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x v="102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x v="102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x v="102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x v="102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x v="102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x v="102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x v="102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x v="102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x v="102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x v="102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x v="102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x v="102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x v="102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x v="102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x v="102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x v="102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x v="102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x v="102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x v="102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x v="102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x v="102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x v="102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x v="102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x v="102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x v="102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x v="102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x v="102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x v="102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x v="102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x v="102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x v="102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x v="102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x v="102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x v="102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x v="102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x v="102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x v="102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x v="102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x v="102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x v="102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x v="102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x v="102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x v="102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x v="102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x v="102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x v="102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x v="102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x v="102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x v="102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x v="102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x v="102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x v="102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x v="102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x v="102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x v="102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x v="102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x v="102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x v="102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x v="102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x v="102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x v="102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x v="102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x v="102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x v="102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x v="102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x v="102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x v="102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x v="102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x v="102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x v="102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x v="102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x v="102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x v="102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x v="102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x v="102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x v="102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x v="102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x v="102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x v="102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x v="102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x v="102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x v="102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x v="102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x v="102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x v="102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x v="102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x v="102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x v="102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x v="102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x v="102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x v="102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x v="102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x v="102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x v="102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x v="102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x v="102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x v="102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x v="102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x v="102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x v="102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x v="102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x v="102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x v="102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x v="102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x v="102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x v="102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x v="102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x v="102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x v="102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x v="102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x v="102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x v="102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x v="102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x v="102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x v="102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x v="102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x v="102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x v="102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x v="102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x v="102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x v="102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x v="102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x v="102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x v="10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x v="102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x v="102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x v="102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x v="102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x v="102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x v="102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x v="102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x v="102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x v="102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x v="102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x v="102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x v="102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x v="102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x v="102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x v="102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x v="102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x v="102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x v="102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x v="102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x v="102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x v="102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x v="10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x v="102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x v="102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x v="102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x v="102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x v="102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x v="102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x v="102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x v="102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x v="102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x v="102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x v="102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x v="102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x v="102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x v="102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x v="102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x v="102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x v="102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x v="102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x v="102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x v="102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x v="102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x v="102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x v="102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x v="102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x v="102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x v="102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x v="102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x v="102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x v="102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x v="102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x v="102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x v="102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x v="102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x v="102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x v="102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x v="102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x v="102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x v="102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x v="102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x v="102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x v="102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x v="102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x v="102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x v="102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x v="102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x v="102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x v="102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x v="102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x v="102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x v="102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x v="102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x v="102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x v="102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x v="102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x v="102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x v="102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x v="102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x v="102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x v="102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x v="102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x v="102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x v="102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x v="102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x v="102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x v="102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x v="102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x v="102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x v="102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x v="102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x v="102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x v="102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x v="102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x v="102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x v="102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x v="102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x v="102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x v="102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x v="102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x v="102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x v="102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x v="102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x v="102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x v="102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x v="102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x v="102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x v="102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x v="102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x v="102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x v="102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x v="102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x v="102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x v="102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x v="102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x v="102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x v="102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x v="102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x v="102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x v="102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x v="102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x v="102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x v="102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x v="102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x v="102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x v="102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x v="102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x v="102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x v="102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x v="102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x v="102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x v="111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x v="111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x v="111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x v="111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x v="111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x v="111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x v="111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x v="111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x v="111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x v="111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x v="111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x v="111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x v="111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x v="111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x v="111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x v="111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x v="111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x v="111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x v="111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x v="111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x v="111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x v="111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x v="111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x v="111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x v="111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x v="111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x v="111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x v="111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x v="111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x v="111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x v="111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x v="111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x v="111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x v="111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x v="111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x v="111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x v="111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x v="111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x v="111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x v="111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x v="111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x v="111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x v="111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x v="111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x v="111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x v="111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x v="111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x v="111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x v="111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x v="111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x v="111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x v="111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x v="111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x v="111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x v="111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x v="111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x v="111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x v="111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x v="111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x v="111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x v="111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x v="111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x v="111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x v="111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x v="111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x v="111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x v="111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x v="111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x v="111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x v="111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x v="111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x v="111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x v="111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x v="111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x v="111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x v="111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x v="111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x v="111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x v="111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x v="111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x v="111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x v="111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x v="111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x v="111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x v="111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x v="111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x v="111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x v="111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x v="111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x v="111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x v="111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x v="111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x v="111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x v="111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x v="111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x v="111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x v="111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x v="111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x v="111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x v="111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x v="111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x v="111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x v="111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x v="111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x v="111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x v="111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x v="111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x v="111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x v="111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x v="111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x v="111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x v="111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x v="111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x v="111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x v="111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x v="111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x v="111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x v="111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x v="111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x v="111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x v="111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x v="111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x v="111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x v="111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x v="111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x v="111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x v="111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x v="111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x v="111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x v="111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x v="111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x v="111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x v="111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x v="111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x v="111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x v="111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x v="111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x v="111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x v="111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x v="111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x v="111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x v="111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x v="111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x v="111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x v="111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x v="111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x v="111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x v="111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x v="111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x v="111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x v="111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x v="111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x v="111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x v="111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x v="111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x v="111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x v="111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x v="111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x v="111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x v="111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x v="111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x v="111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x v="111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x v="111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x v="111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x v="111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x v="111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x v="111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x v="111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x v="111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x v="111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x v="111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x v="111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x v="111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x v="111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x v="111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x v="111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x v="111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x v="111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x v="111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x v="111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x v="111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x v="111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x v="111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x v="111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x v="111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x v="111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x v="111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x v="111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x v="111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x v="111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x v="111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x v="111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x v="111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x v="111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x v="111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x v="111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x v="111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x v="111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x v="111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x v="111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x v="111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x v="111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x v="111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x v="111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x v="111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x v="111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x v="111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x v="111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x v="111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x v="111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x v="111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x v="111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x v="111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x v="111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x v="111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x v="111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x v="111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x v="111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x v="111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x v="111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x v="111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x v="111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x v="111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x v="111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x v="111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x v="111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x v="111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x v="111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x v="111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x v="111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x v="111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x v="111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x v="111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x v="111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x v="111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x v="111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x v="111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x v="111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x v="111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x v="111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x v="111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x v="111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x v="111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x v="111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x v="111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x v="111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x v="111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x v="111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x v="111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x v="111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x v="111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x v="111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x v="111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x v="111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x v="111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x v="111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x v="111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x v="111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x v="111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x v="111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x v="111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x v="111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x v="111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x v="111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x v="111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x v="111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x v="111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x v="111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x v="111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x v="111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x v="111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x v="111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x v="111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x v="111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x v="111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x v="111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x v="111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x v="111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x v="111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x v="111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x v="111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x v="111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x v="111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x v="111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x v="111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x v="111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x v="111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x v="111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x v="111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x v="111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x v="111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x v="111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x v="111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x v="111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x v="111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x v="111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x v="111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x v="111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x v="111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x v="111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x v="111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x v="111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x v="111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x v="111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x v="111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x v="111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x v="111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x v="111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x v="111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x v="111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x v="111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x v="111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x v="111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x v="111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x v="111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x v="111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x v="111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x v="111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x v="111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x v="111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x v="111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x v="111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x v="111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x v="111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x v="111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x v="111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x v="111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x v="111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x v="111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x v="111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x v="111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x v="111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x v="111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x v="111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x v="111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x v="111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x v="111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x v="111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x v="111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x v="111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x v="111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x v="111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x v="111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x v="111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x v="111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x v="111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x v="111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x v="111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x v="111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x v="111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x v="111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x v="111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x v="111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x v="111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x v="111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x v="111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x v="111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x v="111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x v="111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x v="111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x v="111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x v="111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x v="111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x v="111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x v="111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x v="111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x v="111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x v="111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x v="111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x v="111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x v="111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x v="111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x v="111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x v="111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x v="111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x v="111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x v="111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x v="111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x v="111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x v="111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x v="111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x v="111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x v="111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x v="111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x v="111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x v="111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x v="111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x v="111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x v="111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x v="111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x v="111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x v="111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x v="111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x v="111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x v="104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x v="104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x v="104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x v="104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x v="104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x v="104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x v="104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x v="104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x v="104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x v="104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x v="104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x v="104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x v="104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x v="104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x v="104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x v="104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x v="104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x v="104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x v="104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x v="104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x v="104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x v="104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x v="104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x v="104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x v="104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x v="104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x v="104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x v="104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x v="104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x v="104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x v="104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x v="104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x v="104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x v="104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x v="104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x v="104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x v="104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x v="104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x v="104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x v="104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x v="104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x v="104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x v="104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x v="104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x v="104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x v="104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x v="104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x v="104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x v="104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x v="104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x v="104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x v="104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x v="104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x v="104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x v="104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x v="104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x v="104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x v="104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x v="104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x v="104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x v="104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x v="104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x v="104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x v="104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x v="104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x v="104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x v="104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x v="104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x v="104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x v="104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x v="104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x v="104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x v="104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x v="104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x v="104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x v="104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x v="104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x v="104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x v="104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x v="104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x v="104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x v="104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x v="104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x v="104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x v="104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x v="104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x v="104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x v="104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x v="104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x v="104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x v="104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x v="104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x v="104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x v="104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x v="104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x v="104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x v="104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x v="104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x v="104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x v="104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x v="104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x v="104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x v="104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x v="104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x v="104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x v="104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x v="104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x v="104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x v="104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x v="104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x v="104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x v="104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x v="104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x v="104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x v="104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x v="104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x v="104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x v="104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x v="104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x v="104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x v="104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x v="104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x v="104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x v="104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x v="104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x v="104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x v="104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x v="104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x v="104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x v="104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x v="104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x v="104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x v="104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x v="104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x v="104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x v="104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x v="104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x v="104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x v="104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x v="104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x v="104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x v="104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x v="104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x v="104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x v="104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x v="104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x v="104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x v="104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x v="104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x v="104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x v="104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x v="104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x v="104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x v="104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x v="104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x v="104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x v="104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x v="104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x v="104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x v="104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x v="104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x v="104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x v="104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x v="104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x v="104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x v="104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x v="104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x v="104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x v="104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x v="104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x v="104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x v="104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x v="104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x v="104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x v="104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x v="104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x v="104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x v="104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x v="104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x v="104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x v="104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x v="104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x v="104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x v="104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x v="104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x v="104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x v="104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x v="104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x v="104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x v="104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x v="104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x v="104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x v="104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x v="104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x v="104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x v="104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x v="104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x v="104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x v="104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x v="104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x v="104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x v="104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x v="104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x v="104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x v="104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x v="104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x v="104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x v="104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x v="104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x v="104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x v="104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x v="104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x v="104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x v="104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x v="104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x v="104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x v="104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x v="104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x v="104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x v="104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x v="104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x v="104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x v="104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x v="104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x v="104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x v="104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x v="104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x v="104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x v="104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x v="104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x v="104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x v="104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x v="104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x v="104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x v="104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x v="104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x v="104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x v="104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x v="104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x v="104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x v="104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x v="104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x v="104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x v="104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x v="104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x v="104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x v="104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x v="104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x v="104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x v="104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x v="104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x v="104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x v="104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x v="104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x v="104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x v="104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x v="104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x v="104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x v="104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x v="104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x v="104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x v="104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x v="104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x v="104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x v="104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x v="104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x v="104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x v="104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x v="104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x v="104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x v="104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x v="104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x v="104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x v="104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x v="104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x v="104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x v="104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x v="104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x v="104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x v="104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x v="104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x v="104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x v="104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x v="104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x v="104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x v="104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x v="104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x v="104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x v="104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x v="104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x v="104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x v="104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x v="104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x v="104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x v="104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x v="104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x v="104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x v="104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x v="104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x v="104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x v="104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x v="104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x v="104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x v="104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x v="104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x v="104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x v="104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x v="104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x v="104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x v="104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x v="104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x v="104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x v="104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x v="104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x v="104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x v="104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x v="104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x v="104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x v="104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x v="104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x v="104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x v="104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x v="104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x v="104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x v="104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x v="104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x v="104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x v="104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x v="104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x v="104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x v="104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x v="104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x v="104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x v="104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x v="104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x v="104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x v="104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x v="104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x v="104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x v="104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x v="104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x v="104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x v="104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x v="104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x v="104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x v="104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x v="104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x v="104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x v="104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x v="104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x v="104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x v="104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x v="104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x v="104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x v="104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x v="104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x v="104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x v="104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x v="104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x v="104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x v="104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x v="104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x v="104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x v="104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x v="104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x v="104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x v="104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x v="104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x v="104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x v="104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x v="104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x v="104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x v="104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x v="104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x v="104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x v="104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x v="104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x v="104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x v="104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x v="104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x v="104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x v="104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x v="104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x v="104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x v="104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x v="104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x v="104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x v="104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x v="104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x v="118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x v="118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x v="108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x v="108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x v="121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x v="105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x v="105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x v="105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x v="105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x v="105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x v="105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x v="105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x v="105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x v="105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x v="105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x v="105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x v="105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x v="105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x v="105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x v="105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x v="105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x v="105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x v="105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x v="105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x v="105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x v="105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x v="105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x v="105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x v="105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x v="105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x v="105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x v="105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x v="105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x v="105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x v="105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x v="105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x v="105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x v="105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x v="105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x v="105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x v="105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x v="105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x v="105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x v="105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x v="105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x v="105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x v="105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x v="105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x v="105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x v="105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x v="105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x v="105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x v="105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x v="105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x v="105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x v="105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x v="105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x v="105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x v="105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x v="105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x v="105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x v="105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x v="105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x v="105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x v="105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x v="105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x v="105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x v="105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x v="105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x v="105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x v="105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x v="105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x v="105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x v="105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x v="105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x v="105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x v="105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x v="105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x v="105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x v="105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x v="105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x v="105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x v="105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x v="105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x v="105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x v="105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x v="105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x v="105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x v="105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x v="105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x v="105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x v="105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x v="105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x v="105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x v="105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x v="105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x v="105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x v="105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x v="105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x v="105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x v="105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x v="105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x v="105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x v="105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x v="105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x v="105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x v="105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x v="105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x v="105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x v="105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x v="105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x v="105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x v="105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x v="105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x v="105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x v="105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x v="105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x v="105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x v="105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x v="105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x v="105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x v="105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x v="105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x v="105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x v="105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x v="105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x v="105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x v="105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x v="105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x v="105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x v="105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x v="105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x v="105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x v="105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x v="105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x v="105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x v="105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x v="105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x v="105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x v="105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x v="105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x v="105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x v="105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x v="105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x v="105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x v="105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x v="105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x v="105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x v="105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x v="105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x v="105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x v="105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x v="105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x v="105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x v="105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x v="105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x v="105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x v="105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x v="105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x v="105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x v="105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x v="105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x v="105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x v="105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x v="105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x v="105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x v="105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x v="105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x v="105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x v="105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x v="105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x v="105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x v="105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x v="105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x v="105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x v="105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x v="105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x v="105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x v="105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x v="105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x v="105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x v="105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x v="105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x v="105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x v="105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x v="105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x v="105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x v="105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x v="105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x v="105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x v="105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x v="105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x v="105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x v="105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x v="105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x v="105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x v="105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x v="105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x v="105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x v="105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x v="105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x v="105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x v="105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x v="105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x v="105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x v="105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x v="105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x v="105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x v="105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x v="105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x v="105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x v="105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x v="105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x v="105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x v="105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x v="105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x v="105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x v="105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x v="105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x v="105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x v="105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x v="105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x v="105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x v="105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x v="105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x v="105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x v="105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x v="105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x v="105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x v="105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x v="105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x v="105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x v="105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x v="105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x v="105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x v="105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x v="105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x v="105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x v="105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x v="105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x v="105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x v="105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x v="105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x v="105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x v="105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x v="105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x v="105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x v="105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x v="105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x v="105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x v="105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x v="105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x v="105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x v="105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x v="105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x v="105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x v="105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x v="105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x v="105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x v="105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x v="105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x v="105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x v="105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x v="105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x v="105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x v="105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x v="105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x v="105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x v="105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x v="105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x v="105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x v="105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x v="105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x v="105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x v="105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x v="105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x v="105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x v="105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x v="105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x v="105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x v="105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x v="105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x v="105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x v="105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x v="105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x v="105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x v="105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x v="105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x v="105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x v="105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x v="105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x v="105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x v="105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x v="105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x v="105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x v="105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x v="105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x v="105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x v="105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x v="105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x v="105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x v="105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x v="105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x v="105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x v="105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x v="105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x v="105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x v="105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x v="105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x v="105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x v="105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x v="105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x v="105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x v="105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x v="105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x v="105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x v="105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x v="105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x v="105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x v="105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x v="105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x v="105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x v="105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x v="105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x v="105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x v="105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x v="105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x v="105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x v="105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x v="105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x v="105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x v="105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x v="105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x v="105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x v="105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x v="105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x v="105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x v="105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x v="105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x v="105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x v="105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x v="105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x v="105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x v="105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x v="105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x v="105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x v="105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x v="105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x v="105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x v="105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x v="105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x v="105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x v="105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x v="105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x v="105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x v="105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x v="105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x v="105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x v="105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x v="105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x v="105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x v="105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x v="105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x v="105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x v="105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x v="105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x v="105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x v="105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x v="105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x v="105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x v="105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x v="105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x v="105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x v="105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x v="105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x v="105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x v="105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x v="105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x v="105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x v="105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x v="105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x v="105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x v="105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x v="105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x v="105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x v="105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x v="105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x v="105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x v="105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x v="105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x v="105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x v="105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x v="105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x v="105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x v="105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x v="105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x v="105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x v="105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x v="105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x v="105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x v="105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x v="105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x v="105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x v="105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x v="105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x v="105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x v="105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x v="105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x v="105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x v="105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x v="105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x v="105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x v="105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x v="105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x v="105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x v="105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x v="105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x v="105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x v="105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x v="105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x v="105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x v="106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x v="106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x v="106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x v="106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x v="106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x v="106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x v="106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x v="106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x v="106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x v="106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x v="106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x v="106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x v="106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x v="106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x v="106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x v="106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x v="106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x v="106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x v="106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x v="106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x v="106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x v="106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x v="106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x v="106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x v="107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x v="107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x v="107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x v="107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x v="107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x v="107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x v="107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x v="107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x v="107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x v="107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x v="107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x v="107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x v="107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x v="107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x v="107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x v="107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x v="107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x v="107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x v="107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x v="107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x v="107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x v="107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x v="107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x v="107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x v="107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x v="107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x v="107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x v="107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x v="107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x v="107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x v="107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x v="107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x v="107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x v="107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x v="107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x v="107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x v="107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x v="107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x v="107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x v="107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x v="107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x v="107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x v="107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x v="107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x v="107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x v="107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x v="107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x v="107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x v="107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x v="107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x v="107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x v="107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x v="107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x v="107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x v="107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x v="107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x v="107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x v="107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x v="107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x v="107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x v="107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x v="107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x v="107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x v="107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x v="107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x v="107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x v="107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x v="107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x v="107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x v="107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x v="107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x v="107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x v="107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x v="107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x v="107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x v="107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x v="107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x v="107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x v="107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x v="107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x v="107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x v="107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x v="107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x v="107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x v="107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x v="107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x v="107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x v="107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x v="107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x v="107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x v="107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x v="107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x v="107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x v="107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x v="107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x v="107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x v="107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x v="107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x v="107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x v="107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x v="107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x v="107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x v="107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x v="107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x v="107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x v="107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x v="107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x v="107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x v="107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x v="107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x v="107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x v="107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x v="107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x v="107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x v="107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x v="107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x v="107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x v="107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x v="107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x v="107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x v="107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x v="107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x v="107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x v="107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x v="107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x v="107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x v="107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x v="107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x v="107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x v="107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x v="107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x v="107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x v="107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x v="107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x v="107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x v="107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x v="107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x v="107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x v="107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x v="107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x v="107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x v="107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x v="107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x v="107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x v="107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x v="107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x v="107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x v="107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x v="107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x v="107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x v="107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x v="107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x v="107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x v="107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x v="107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x v="107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x v="107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x v="107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x v="107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x v="107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x v="107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x v="107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x v="107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x v="107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x v="107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x v="107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x v="107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x v="107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x v="107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x v="107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x v="107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x v="107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x v="107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x v="107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x v="107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x v="107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x v="107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x v="107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x v="107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x v="107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x v="107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x v="107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x v="107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x v="107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x v="107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x v="107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x v="107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x v="107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x v="107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x v="107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x v="107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x v="107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x v="107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x v="107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x v="107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x v="107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x v="107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x v="107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x v="107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x v="107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x v="107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x v="107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x v="107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x v="107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x v="107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x v="107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x v="107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x v="107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x v="107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x v="107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x v="107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x v="107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x v="107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x v="107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x v="107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x v="107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x v="107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x v="103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x v="103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x v="103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x v="103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x v="103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x v="103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x v="103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x v="103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x v="103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x v="103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x v="103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x v="103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x v="103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x v="103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x v="103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x v="103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x v="103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x v="103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x v="103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x v="103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x v="103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x v="103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x v="103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x v="103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x v="103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x v="103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x v="103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x v="103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x v="103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x v="103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x v="103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x v="103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x v="103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x v="103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x v="103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x v="103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x v="103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x v="103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x v="103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x v="103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x v="103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x v="103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x v="103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x v="103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x v="103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x v="103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x v="103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x v="103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x v="103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x v="103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x v="103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x v="103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x v="103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x v="103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x v="103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x v="103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x v="103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x v="103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x v="103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x v="103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x v="103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x v="103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x v="103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x v="103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x v="103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x v="103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x v="103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x v="103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x v="103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x v="103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x v="103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x v="103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x v="103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x v="103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x v="103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x v="103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x v="103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x v="103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x v="103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x v="103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x v="103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x v="103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x v="103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x v="103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x v="103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x v="103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x v="103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x v="103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x v="103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x v="103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x v="103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x v="103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x v="103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x v="103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x v="103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x v="103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x v="103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x v="103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x v="103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x v="103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x v="103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x v="103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x v="103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x v="103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x v="103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x v="103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x v="103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x v="103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x v="103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x v="103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x v="103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x v="103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x v="103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x v="103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x v="103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x v="103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x v="103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x v="103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x v="103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x v="103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x v="103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x v="103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x v="103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x v="103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x v="103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x v="103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x v="103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x v="103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x v="103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x v="103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x v="103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x v="103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x v="103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x v="103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x v="103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x v="103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x v="103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x v="103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x v="103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x v="103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x v="103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x v="103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x v="103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x v="103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x v="103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x v="103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x v="103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x v="103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x v="103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x v="103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x v="103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x v="103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x v="103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x v="103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x v="103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x v="103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x v="103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x v="103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x v="103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x v="103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x v="103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x v="103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x v="103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x v="103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x v="103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x v="103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x v="103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x v="103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x v="103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x v="103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x v="103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x v="103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x v="103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x v="103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x v="103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x v="103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x v="103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x v="103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x v="103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x v="103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x v="103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x v="103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x v="103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x v="103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x v="103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x v="103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x v="103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x v="103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x v="103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x v="103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x v="103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x v="103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x v="103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x v="103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x v="103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x v="103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x v="103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x v="103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x v="103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x v="103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x v="103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x v="103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x v="103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x v="103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x v="103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x v="103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x v="103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x v="103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x v="103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x v="103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x v="103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x v="103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x v="103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x v="103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x v="103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x v="103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x v="103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x v="112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x v="112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x v="112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x v="112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x v="112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x v="112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x v="112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x v="112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x v="112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x v="112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x v="109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x v="109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x v="109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x v="109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x v="109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x v="109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x v="109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x v="109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x v="109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x v="109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x v="109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x v="109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x v="109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x v="109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x v="109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x v="109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x v="109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x v="109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x v="109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x v="110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x v="110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x v="110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x v="110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x v="110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x v="110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x v="110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x v="110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x v="110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x v="110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x v="110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x v="110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x v="110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x v="110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x v="110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x v="110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x v="110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x v="110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x v="110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x v="110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x v="110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x v="110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x v="110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x v="110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x v="110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x v="110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x v="110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x v="110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x v="110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x v="110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x v="110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x v="110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x v="110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x v="110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x v="110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x v="110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x v="110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x v="110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x v="110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x v="110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x v="110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x v="110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x v="110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x v="110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x v="110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x v="110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x v="110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x v="110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x v="110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x v="110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x v="110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x v="110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x v="110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x v="110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x v="110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x v="110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x v="110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x v="110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x v="110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x v="110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x v="110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x v="110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x v="110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x v="110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x v="110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x v="110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x v="110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x v="110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x v="110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x v="110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x v="110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x v="110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x v="110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x v="110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x v="110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x v="110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x v="110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x v="110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x v="110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x v="110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x v="110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x v="110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x v="110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x v="110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x v="110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x v="110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x v="110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x v="110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x v="110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x v="110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x v="110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x v="110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x v="110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x v="110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x v="110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x v="110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x v="110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x v="110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x v="110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x v="110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x v="110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x v="110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x v="110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x v="110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x v="110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x v="110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x v="110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x v="110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x v="110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x v="110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x v="110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x v="110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x v="110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x v="110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x v="110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x v="110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x v="110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x v="110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x v="110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x v="110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x v="110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x v="110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x v="110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x v="110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x v="110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x v="110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x v="110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x v="110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x v="110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x v="110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x v="110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x v="110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x v="110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x v="110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x v="110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x v="110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x v="110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x v="110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x v="110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x v="110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x v="110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x v="110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x v="110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x v="110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x v="110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x v="110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x v="110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x v="110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x v="110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x v="110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x v="110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x v="110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x v="110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x v="110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x v="110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x v="110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x v="110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x v="110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x v="110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x v="110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x v="110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x v="110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x v="110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x v="110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x v="110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x v="110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x v="110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x v="110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x v="110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x v="110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x v="110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x v="110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x v="110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x v="110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x v="110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x v="110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x v="110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x v="110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x v="110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x v="110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x v="110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x v="110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x v="110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x v="110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x v="110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x v="110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x v="110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x v="110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x v="110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x v="110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x v="110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x v="110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x v="110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x v="110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x v="110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x v="110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x v="110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x v="110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x v="110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x v="110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x v="110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x v="110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x v="110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x v="110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x v="110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x v="110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x v="110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x v="110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x v="110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x v="110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x v="110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x v="110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x v="110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x v="110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x v="110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x v="110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x v="110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x v="110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x v="110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x v="110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x v="110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x v="110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x v="110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x v="110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x v="110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x v="110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x v="110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x v="110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x v="110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x v="110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x v="110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x v="110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x v="110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x v="110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x v="110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x v="110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x v="110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x v="110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x v="110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x v="110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x v="110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x v="110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x v="110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x v="110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x v="110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x v="110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x v="110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x v="110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x v="110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x v="110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x v="110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x v="110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x v="110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x v="110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x v="110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x v="110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x v="110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x v="110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x v="110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x v="110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x v="110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x v="110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x v="110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x v="110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x v="110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x v="110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x v="110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x v="110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x v="110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x v="110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x v="110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x v="110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x v="110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x v="110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x v="110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x v="110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x v="110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x v="110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x v="110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x v="110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x v="110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x v="110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x v="110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x v="110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x v="110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x v="110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x v="110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x v="110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x v="110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x v="110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x v="110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x v="110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x v="110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x v="110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x v="110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x v="110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x v="110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x v="110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x v="110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x v="110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x v="110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x v="110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x v="110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x v="110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x v="110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x v="110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x v="110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x v="110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x v="110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x v="110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x v="110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x v="110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x v="110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x v="110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x v="110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x v="110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x v="110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x v="110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x v="110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x v="110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x v="110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x v="110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x v="110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x v="110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x v="110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x v="110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x v="110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x v="110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x v="110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x v="110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x v="110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x v="110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x v="110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x v="110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x v="110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x v="110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x v="110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x v="110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x v="110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x v="110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x v="110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x v="110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x v="110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x v="110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x v="110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x v="110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x v="110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x v="110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x v="110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x v="110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x v="110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x v="110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x v="110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x v="110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x v="110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x v="110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x v="110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x v="110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x v="110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x v="110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x v="110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x v="110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x v="110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x v="110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x v="110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x v="110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x v="110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x v="110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x v="110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x v="110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x v="110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x v="110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x v="110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x v="110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x v="110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x v="110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x v="110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x v="110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x v="110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x v="110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x v="110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x v="110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x v="110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x v="110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x v="110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x v="110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x v="110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x v="110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x v="110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x v="110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x v="110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x v="110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x v="110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x v="110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x v="110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x v="110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x v="110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x v="110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x v="110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x v="110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x v="110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x v="110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x v="110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x v="110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x v="110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x v="110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x v="110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x v="110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x v="110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x v="110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x v="110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x v="110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x v="110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x v="110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x v="110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x v="110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x v="113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x v="113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x v="113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x v="113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x v="113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x v="113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x v="113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x v="113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x v="113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x v="113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x v="113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x v="113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x v="113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x v="113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x v="113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x v="113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x v="113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x v="113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x v="113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x v="113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x v="113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x v="113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x v="113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x v="113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x v="113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x v="113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x v="113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x v="113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x v="113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x v="113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x v="113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x v="113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x v="113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x v="113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x v="113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x v="113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x v="113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x v="113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x v="113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x v="113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x v="113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x v="113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x v="113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x v="113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x v="113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x v="113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x v="113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x v="113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x v="113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x v="113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x v="113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x v="113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x v="113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x v="113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x v="113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x v="113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x v="113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x v="113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x v="113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x v="113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x v="113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x v="113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x v="113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x v="113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x v="113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x v="113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x v="113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x v="113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x v="113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x v="113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x v="113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x v="113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x v="113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x v="113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x v="113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x v="113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x v="113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x v="113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x v="113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x v="113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x v="113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x v="113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x v="113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x v="113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x v="113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x v="113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x v="113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x v="113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x v="113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x v="113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x v="113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x v="113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x v="113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x v="113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x v="113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x v="113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x v="113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x v="113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x v="113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x v="113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x v="113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x v="113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x v="113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x v="113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x v="113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x v="113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x v="113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x v="113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x v="113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x v="113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x v="113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x v="113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x v="113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x v="113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x v="113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x v="113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x v="113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x v="113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x v="113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x v="113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x v="113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x v="113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x v="113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x v="113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x v="113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x v="113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x v="113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x v="113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x v="113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x v="113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x v="113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x v="113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x v="113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x v="113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x v="113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x v="113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x v="113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x v="113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x v="113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x v="113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x v="113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x v="113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x v="113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x v="113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x v="113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x v="113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x v="113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x v="113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x v="113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x v="113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x v="113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x v="113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x v="113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x v="113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x v="113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x v="113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x v="113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x v="113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x v="113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x v="113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x v="113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x v="113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x v="113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x v="113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x v="113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x v="113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x v="113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x v="113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x v="113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x v="113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x v="113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x v="113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x v="113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x v="113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x v="113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x v="113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x v="113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x v="113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x v="113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x v="113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x v="113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x v="113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x v="113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x v="113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x v="113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x v="113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x v="113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x v="113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x v="113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x v="113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x v="113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x v="113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x v="113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x v="113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x v="113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x v="113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x v="113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x v="113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x v="113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x v="113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x v="113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x v="113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x v="113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x v="113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x v="113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x v="113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x v="113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x v="113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x v="113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x v="113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x v="113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x v="113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x v="113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x v="113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x v="113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x v="113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x v="113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x v="113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x v="113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x v="113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x v="113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x v="113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x v="113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x v="113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x v="113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x v="113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x v="113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x v="113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x v="113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x v="113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x v="113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x v="113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x v="113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x v="113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x v="113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x v="113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x v="113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x v="113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x v="113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x v="113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x v="113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x v="113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x v="113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x v="113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x v="113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x v="113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x v="113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x v="113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x v="113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x v="113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x v="113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x v="113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x v="113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x v="113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x v="113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x v="113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x v="113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x v="113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x v="113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x v="113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x v="113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x v="113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x v="113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x v="113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x v="113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x v="113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x v="113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x v="113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x v="113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x v="113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x v="113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x v="113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x v="113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x v="113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x v="113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x v="113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x v="113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x v="113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x v="113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x v="113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x v="113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x v="113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x v="113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x v="113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x v="113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x v="113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x v="113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x v="113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x v="113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x v="113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x v="113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x v="113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x v="113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x v="113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x v="113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x v="113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x v="113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x v="113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x v="113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x v="113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x v="113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x v="113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x v="113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x v="113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x v="113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x v="113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x v="113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x v="113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x v="113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x v="113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x v="113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x v="113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x v="113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x v="113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x v="113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x v="113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x v="113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x v="113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x v="113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x v="113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x v="113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x v="113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x v="113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x v="113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x v="113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x v="113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x v="113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x v="113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x v="113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x v="113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x v="113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x v="113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x v="113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x v="113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x v="113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x v="113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x v="113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x v="113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x v="113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x v="113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x v="113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x v="113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x v="113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x v="113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x v="113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x v="113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x v="113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x v="113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x v="113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x v="113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x v="113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x v="113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x v="113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x v="113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x v="113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x v="113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x v="113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x v="113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x v="113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x v="113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x v="113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x v="113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x v="113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x v="113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x v="113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x v="113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x v="113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x v="113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x v="113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x v="113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x v="113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x v="113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x v="113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x v="113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x v="113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x v="113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x v="113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x v="113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x v="113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x v="113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x v="113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x v="113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x v="113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x v="113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x v="113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x v="113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x v="113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x v="113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x v="113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x v="0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x v="0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x v="0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x v="0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x v="0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x v="0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x v="0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x v="0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x v="0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x v="0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x v="0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x v="0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x v="0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x v="0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x v="0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x v="0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x v="0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x v="0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x v="0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x v="0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x v="0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x v="0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x v="0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x v="0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x v="0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x v="0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x v="0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x v="0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x v="0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x v="0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x v="0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x v="0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x v="0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x v="0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x v="0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x v="0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x v="0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x v="0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x v="0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x v="0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x v="0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x v="0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x v="0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x v="0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x v="0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x v="0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x v="0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x v="0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x v="0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x v="0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x v="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x v="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x v="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x v="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x v="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x v="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x v="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x v="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x v="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x v="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x v="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x v="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x v="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x v="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x v="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x v="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x v="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x v="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x v="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x v="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x v="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x v="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x v="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x v="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x v="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x v="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x v="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x v="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x v="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x v="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x v="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x v="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x v="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x v="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x v="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x v="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x v="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x v="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x v="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x v="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x v="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x v="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x v="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x v="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x v="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x v="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x v="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x v="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x v="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x v="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x v="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x v="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x v="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x v="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x v="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x v="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x v="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x v="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x v="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x v="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x v="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x v="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x v="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x v="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x v="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x v="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x v="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x v="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x v="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x v="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x v="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x v="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x v="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x v="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x v="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x v="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x v="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x v="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x v="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x v="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x v="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x v="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x v="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x v="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x v="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x v="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x v="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x v="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x v="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x v="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x v="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x v="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x v="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x v="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x v="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x v="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x v="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x v="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x v="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x v="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x v="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x v="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x v="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x v="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x v="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x v="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x v="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x v="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x v="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x v="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x v="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x v="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x v="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x v="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x v="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x v="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x v="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x v="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x v="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x v="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x v="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x v="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x v="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x v="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x v="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x v="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x v="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x v="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x v="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x v="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x v="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x v="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x v="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x v="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x v="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x v="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x v="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x v="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x v="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x v="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x v="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x v="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x v="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x v="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x v="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x v="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x v="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x v="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x v="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x v="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x v="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x v="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x v="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x v="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x v="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x v="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x v="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x v="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x v="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x v="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x v="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x v="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x v="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x v="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x v="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x v="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x v="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x v="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x v="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x v="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x v="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x v="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x v="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x v="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x v="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x v="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x v="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x v="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x v="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x v="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x v="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x v="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x v="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x v="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x v="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x v="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x v="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x v="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x v="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x v="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x v="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x v="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x v="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x v="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x v="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x v="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x v="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x v="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x v="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x v="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x v="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x v="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x v="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x v="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x v="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x v="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x v="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x v="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x v="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x v="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x v="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x v="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x v="2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x v="2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x v="2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x v="2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x v="2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x v="2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x v="2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x v="2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x v="2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x v="2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x v="2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x v="2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x v="2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x v="2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x v="2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x v="2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x v="2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x v="2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x v="2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x v="2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x v="2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x v="2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x v="2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x v="2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x v="2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x v="2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x v="2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x v="2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x v="16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x v="16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x v="16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x v="16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x v="16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x v="16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x v="16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x v="16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x v="16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x v="16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x v="16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x v="16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x v="16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x v="16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x v="16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x v="16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x v="16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x v="16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x v="16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x v="16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x v="16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x v="16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x v="16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x v="16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x v="16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x v="16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x v="16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x v="16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x v="16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x v="16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x v="16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x v="16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x v="16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x v="16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x v="16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x v="16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x v="16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x v="16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x v="16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x v="16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x v="16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x v="16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x v="16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x v="16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x v="16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x v="16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x v="16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x v="16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x v="16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x v="16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x v="16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x v="16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x v="16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x v="16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x v="16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x v="16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x v="16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x v="16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x v="16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x v="16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x v="16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x v="16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x v="16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x v="16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x v="16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x v="16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x v="16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x v="16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x v="16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x v="16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x v="16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x v="16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x v="16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x v="16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x v="16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x v="16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x v="16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x v="16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x v="16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x v="16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x v="16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x v="16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x v="16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x v="16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x v="16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x v="16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x v="16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x v="16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x v="16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x v="16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x v="16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x v="16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x v="16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x v="16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x v="16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x v="16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x v="16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x v="16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x v="16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x v="16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x v="16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x v="16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x v="16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x v="16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x v="16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x v="16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x v="16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x v="16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x v="16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x v="16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x v="16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x v="16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x v="16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x v="16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x v="16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x v="16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x v="16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x v="16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x v="16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x v="16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x v="16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x v="16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x v="16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x v="16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x v="16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x v="16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x v="16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x v="16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x v="16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x v="16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x v="16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x v="16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x v="16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x v="16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x v="16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x v="16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x v="16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x v="16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x v="16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x v="16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x v="16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x v="16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x v="16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x v="16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x v="16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x v="16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x v="16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x v="16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x v="16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x v="16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x v="16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x v="16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x v="16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x v="16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x v="16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x v="16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x v="16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x v="16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x v="16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x v="16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x v="16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x v="16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x v="16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x v="16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x v="16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x v="16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x v="16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x v="16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x v="16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x v="16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x v="16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x v="16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x v="16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x v="16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x v="16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x v="16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x v="16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x v="16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x v="16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x v="16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x v="16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x v="16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x v="16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x v="16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x v="16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x v="16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x v="16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x v="16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x v="16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x v="16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x v="16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x v="16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x v="16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x v="16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x v="16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x v="16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x v="16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x v="16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x v="16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x v="16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x v="16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x v="16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x v="16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x v="16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x v="16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x v="16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x v="16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x v="16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x v="16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x v="16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x v="16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x v="16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x v="16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x v="16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x v="16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x v="16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x v="16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x v="16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x v="16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x v="16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x v="16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x v="8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x v="8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x v="8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x v="8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x v="8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x v="8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x v="8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x v="8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x v="8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x v="8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x v="8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x v="8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x v="8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x v="8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x v="8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x v="8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x v="8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x v="8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x v="8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x v="8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x v="8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x v="8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x v="8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x v="8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x v="8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x v="8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x v="8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x v="8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x v="8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x v="8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x v="8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x v="8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x v="8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x v="8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x v="8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x v="8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x v="8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x v="8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x v="8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x v="8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x v="8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x v="8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x v="8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x v="8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x v="8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x v="8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x v="8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x v="8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x v="8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x v="8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x v="8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x v="8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x v="8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x v="8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x v="8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x v="8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x v="8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x v="8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x v="8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x v="8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x v="8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x v="8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x v="8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x v="8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x v="8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x v="8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x v="8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x v="8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x v="8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x v="8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x v="8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x v="8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x v="8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x v="8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x v="8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x v="8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x v="8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x v="8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x v="8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x v="8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x v="8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x v="8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x v="8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x v="8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x v="8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x v="8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x v="8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x v="8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x v="8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x v="8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x v="8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x v="8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x v="8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x v="8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x v="8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x v="8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x v="8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x v="8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x v="8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x v="8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x v="8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x v="8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x v="8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x v="8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x v="8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x v="8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x v="8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x v="8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x v="8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x v="8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x v="8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x v="8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x v="8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x v="8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x v="8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x v="8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x v="8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x v="8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x v="8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x v="8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x v="8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x v="8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x v="8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x v="8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x v="8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x v="8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x v="8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x v="8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x v="8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x v="8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x v="8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x v="8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x v="8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x v="8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x v="8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x v="8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x v="8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x v="8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x v="8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x v="8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x v="8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x v="8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x v="8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x v="8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x v="8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x v="8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x v="8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x v="8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x v="8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x v="8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x v="8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x v="8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x v="8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x v="8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x v="8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x v="8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x v="8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x v="8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x v="8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x v="8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x v="8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x v="8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x v="8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x v="8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x v="8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x v="8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x v="8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x v="8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x v="8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x v="8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x v="8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x v="8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x v="8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x v="8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x v="8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x v="8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x v="8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x v="8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x v="8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x v="8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x v="8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x v="8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x v="8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x v="16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x v="16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x v="16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x v="16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x v="16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x v="16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x v="16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x v="16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x v="16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x v="16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x v="16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x v="16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x v="16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x v="16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x v="16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x v="16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x v="16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x v="16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x v="16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x v="16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x v="16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x v="16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x v="16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x v="16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x v="16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x v="16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x v="16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x v="16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x v="16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x v="16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x v="16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x v="16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x v="16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x v="16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x v="16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x v="16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x v="16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x v="16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x v="16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x v="16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x v="16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x v="16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x v="16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x v="16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x v="16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x v="16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x v="16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x v="16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x v="16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x v="16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x v="16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x v="16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x v="16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x v="16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x v="16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x v="16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x v="16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x v="16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x v="16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x v="16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x v="16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x v="16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x v="16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x v="16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x v="16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x v="16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x v="16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x v="16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x v="16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x v="16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x v="16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x v="16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x v="16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x v="16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x v="16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x v="16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x v="16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x v="16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x v="16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x v="16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x v="16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x v="16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x v="16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x v="16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x v="16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x v="16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x v="16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x v="16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x v="16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x v="16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x v="16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x v="16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x v="16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x v="16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x v="16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x v="16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x v="16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x v="16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x v="16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x v="16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x v="16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x v="16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x v="16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x v="16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x v="16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x v="16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x v="16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x v="16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x v="16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x v="16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x v="16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x v="16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x v="16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x v="16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x v="16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x v="16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x v="16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x v="16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x v="16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x v="16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x v="16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x v="16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x v="16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x v="16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x v="16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x v="16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x v="16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x v="16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x v="16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x v="16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x v="16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x v="16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x v="16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x v="16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x v="16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x v="16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x v="16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x v="16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x v="16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x v="16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x v="16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x v="16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x v="16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x v="16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x v="16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x v="16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x v="16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x v="16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x v="16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x v="16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x v="16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x v="16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x v="16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x v="16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x v="9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x v="9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x v="9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x v="9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x v="9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x v="9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x v="9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x v="9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x v="9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x v="9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x v="9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x v="9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x v="9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x v="9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x v="9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x v="9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x v="9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x v="9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x v="9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x v="9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x v="9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x v="9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x v="9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x v="9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x v="9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x v="9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x v="9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x v="9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x v="9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x v="9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x v="9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x v="9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x v="9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x v="9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x v="9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x v="9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x v="9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x v="9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x v="9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x v="9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x v="9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x v="9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x v="9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x v="9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x v="9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x v="9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x v="9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x v="9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x v="9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x v="9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x v="8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x v="8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x v="8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x v="8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x v="8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x v="8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x v="8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x v="8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x v="8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x v="8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x v="8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x v="8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x v="8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x v="8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x v="8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x v="8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x v="8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x v="8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x v="8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x v="8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x v="8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x v="8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x v="8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x v="8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x v="8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x v="8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x v="8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x v="8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x v="8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x v="8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x v="8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x v="8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x v="8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x v="8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x v="8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x v="8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x v="8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x v="8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x v="8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x v="8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x v="8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x v="8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x v="8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x v="8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x v="8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x v="8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x v="8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x v="8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x v="8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x v="8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x v="8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x v="8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x v="8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x v="8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x v="8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x v="8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x v="8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x v="8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x v="8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x v="8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x v="8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x v="8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x v="8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x v="8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x v="8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x v="8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x v="8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x v="8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x v="8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x v="8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x v="8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x v="8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x v="8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x v="8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x v="8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x v="8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x v="8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x v="8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x v="8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x v="8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x v="8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x v="8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x v="8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x v="8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x v="8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x v="8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x v="8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x v="8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x v="8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x v="8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x v="8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x v="8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x v="8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x v="8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x v="8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x v="8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x v="8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x v="8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x v="8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x v="8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x v="8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x v="8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x v="8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x v="8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x v="8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x v="8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x v="8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x v="8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x v="8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x v="8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x v="8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x v="8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x v="8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x v="8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x v="8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x v="8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x v="8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x v="8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x v="8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x v="8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x v="8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x v="8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x v="8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x v="8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x v="8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x v="8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x v="8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x v="8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x v="8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x v="8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x v="8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x v="8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x v="8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x v="8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x v="8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x v="8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x v="8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x v="8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x v="8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x v="8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x v="8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x v="8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x v="8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x v="8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x v="8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x v="8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x v="8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x v="8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x v="8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x v="8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x v="8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x v="8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x v="8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x v="8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x v="8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x v="8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x v="8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x v="8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x v="8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x v="8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x v="8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x v="8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x v="8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x v="8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x v="8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x v="8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x v="8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x v="8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x v="8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x v="8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x v="8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x v="8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x v="8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x v="8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x v="8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x v="8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x v="8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x v="8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x v="8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x v="8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x v="8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x v="8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x v="8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x v="8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x v="8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x v="8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x v="8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x v="8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x v="8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x v="8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x v="8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x v="8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x v="8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x v="8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x v="8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x v="8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x v="8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x v="8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x v="8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x v="8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x v="8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x v="8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x v="8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x v="8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x v="8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x v="8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x v="8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x v="8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x v="8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x v="8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x v="8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x v="8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x v="8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x v="8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x v="8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x v="8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x v="8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x v="8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x v="8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x v="8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x v="8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x v="8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x v="8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x v="8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x v="8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x v="8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x v="8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x v="8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x v="8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x v="8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x v="8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x v="8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x v="122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x v="123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x v="124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x v="125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x v="26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x v="26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x v="26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x v="26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x v="26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x v="26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x v="26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x v="26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x v="26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x v="26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x v="26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x v="26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x v="26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x v="26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x v="26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x v="14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x v="14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x v="14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x v="14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x v="14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x v="14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x v="14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x v="14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x v="14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x v="14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x v="14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x v="14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x v="14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x v="14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x v="14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x v="14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x v="14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x v="14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x v="14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x v="14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x v="14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x v="14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x v="14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x v="14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x v="14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x v="14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x v="14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x v="14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x v="14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x v="14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x v="14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x v="14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x v="14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x v="14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x v="14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x v="14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x v="14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x v="14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x v="14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x v="14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x v="14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x v="14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x v="14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x v="14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x v="14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x v="14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x v="14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x v="14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x v="14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x v="14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x v="14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x v="14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x v="14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x v="14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x v="14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x v="14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x v="14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x v="14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x v="14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x v="14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x v="14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x v="14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x v="14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x v="14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x v="14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x v="14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x v="14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x v="14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x v="14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x v="14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x v="14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x v="14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x v="14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x v="14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x v="14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x v="14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x v="14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x v="14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x v="14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x v="14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x v="14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x v="14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x v="14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x v="14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x v="14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x v="14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x v="14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x v="14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x v="14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x v="14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x v="14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x v="14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x v="14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x v="14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x v="14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x v="14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x v="14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x v="14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x v="14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x v="14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x v="14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x v="14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x v="14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x v="14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x v="14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x v="14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x v="14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x v="14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x v="14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x v="14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x v="14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x v="14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x v="14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x v="14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x v="14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x v="14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x v="14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x v="14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x v="14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x v="14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x v="14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x v="14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x v="14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x v="14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x v="14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x v="14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x v="14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x v="14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x v="14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x v="14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x v="14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x v="14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x v="14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x v="14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x v="14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x v="14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x v="14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x v="14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x v="14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x v="14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x v="14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x v="14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x v="14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x v="14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x v="14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x v="14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x v="14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x v="126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x v="14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x v="14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x v="14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x v="14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x v="14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x v="14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x v="14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x v="14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x v="14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x v="14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x v="14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x v="14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x v="14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x v="14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x v="14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x v="14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x v="14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x v="14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x v="14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x v="14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x v="14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x v="14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x v="14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x v="14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x v="14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x v="14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x v="14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x v="14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x v="14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x v="14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x v="14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x v="14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x v="14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x v="14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x v="14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x v="14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x v="14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x v="14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x v="14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x v="14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x v="14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x v="14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x v="14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x v="14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x v="14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x v="14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x v="14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x v="14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x v="14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x v="14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x v="14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x v="14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x v="14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x v="14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x v="14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x v="14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x v="14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x v="14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x v="14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x v="14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x v="14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x v="14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x v="14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x v="14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x v="14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x v="14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x v="14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x v="14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x v="14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x v="14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x v="14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x v="14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x v="14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x v="14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x v="14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x v="14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x v="14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x v="14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x v="14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x v="14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x v="14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x v="14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x v="14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x v="14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x v="14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x v="14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x v="14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x v="14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x v="14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x v="14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x v="14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x v="14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x v="14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x v="14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x v="14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x v="14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x v="14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x v="14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x v="14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x v="14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x v="14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x v="14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x v="14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x v="14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x v="14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x v="14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x v="14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x v="14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x v="14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x v="14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x v="14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x v="14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x v="14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x v="14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x v="14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x v="14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x v="14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x v="14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x v="14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x v="14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x v="14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x v="14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x v="14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x v="14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x v="14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x v="14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x v="14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x v="14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x v="14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x v="14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x v="14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x v="14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x v="14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x v="14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x v="14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x v="14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x v="14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x v="14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x v="14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x v="14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x v="14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x v="14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x v="14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x v="14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x v="14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x v="14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x v="14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x v="14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x v="14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x v="14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x v="14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x v="14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x v="14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x v="14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x v="14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x v="14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x v="14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x v="14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x v="14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x v="14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x v="14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x v="14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x v="14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x v="14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x v="14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x v="14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x v="14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x v="14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x v="14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x v="14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x v="14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x v="14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x v="14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x v="14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x v="14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x v="14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x v="14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x v="14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x v="14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x v="14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x v="14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x v="14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x v="14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x v="14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x v="14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x v="14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x v="14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x v="14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x v="14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x v="14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x v="14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x v="14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x v="14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x v="14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x v="14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x v="14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x v="14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x v="14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x v="14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x v="14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x v="14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x v="14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x v="14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x v="14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x v="14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x v="14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x v="14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x v="14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x v="14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x v="14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x v="14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x v="14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x v="14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x v="14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x v="14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x v="14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x v="14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x v="14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x v="14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x v="14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x v="14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x v="14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x v="14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x v="14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x v="14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x v="14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x v="14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x v="14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x v="15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x v="15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x v="15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x v="15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x v="15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x v="15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x v="15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x v="15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x v="15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x v="15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x v="15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x v="15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x v="15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x v="15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x v="15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x v="15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x v="15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x v="15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x v="15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x v="15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x v="15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x v="15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x v="15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x v="15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x v="15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x v="15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x v="15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x v="15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x v="15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x v="15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x v="15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x v="15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x v="15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x v="15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x v="15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x v="15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x v="15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x v="15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x v="15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x v="15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x v="15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x v="15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x v="15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x v="15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x v="15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x v="15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x v="15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x v="15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x v="15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x v="15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x v="15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x v="15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x v="15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x v="15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x v="15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x v="15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x v="15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x v="15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x v="15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x v="15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x v="15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x v="15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x v="15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x v="15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x v="15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x v="15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x v="15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x v="15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x v="15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x v="15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x v="15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x v="15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x v="15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x v="15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x v="15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x v="15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x v="15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x v="15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x v="15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x v="15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x v="15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x v="15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x v="15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x v="15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x v="15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x v="15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x v="15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x v="15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x v="15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x v="15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x v="15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x v="15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x v="15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x v="15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x v="15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x v="15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x v="15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x v="15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x v="15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x v="15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x v="15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x v="15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x v="15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x v="15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x v="15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x v="15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x v="15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x v="15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x v="15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x v="15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x v="15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x v="15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x v="15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x v="15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x v="15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x v="15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x v="15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x v="15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x v="15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x v="15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x v="15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x v="15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x v="15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x v="15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x v="15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x v="15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x v="15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x v="15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x v="15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x v="15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x v="15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x v="15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x v="15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x v="15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x v="15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x v="15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x v="15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x v="15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x v="15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x v="15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x v="15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x v="15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x v="15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x v="15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x v="15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x v="15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x v="15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x v="15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x v="15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x v="15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x v="15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x v="15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x v="15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x v="15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x v="15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x v="15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x v="15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x v="15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x v="15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x v="15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x v="15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x v="15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x v="15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x v="15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x v="15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x v="15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x v="15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x v="15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x v="15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x v="15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x v="15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x v="15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x v="15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x v="15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x v="15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x v="15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x v="15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x v="15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x v="15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x v="15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x v="15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x v="15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x v="15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x v="15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x v="15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x v="15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x v="15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x v="15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x v="15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x v="15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x v="15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x v="15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x v="15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x v="15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x v="15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x v="15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x v="15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x v="15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x v="15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x v="15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x v="15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x v="15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x v="15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x v="15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x v="15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x v="15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x v="15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x v="15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x v="15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x v="15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x v="15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x v="15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x v="15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x v="15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x v="15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x v="15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x v="15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x v="15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x v="15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x v="15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x v="15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x v="15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x v="15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x v="15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x v="15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x v="15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x v="15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x v="15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x v="15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x v="15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x v="15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x v="15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x v="15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x v="15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x v="15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x v="15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x v="15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x v="15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x v="15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x v="15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x v="15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x v="15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x v="15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x v="15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x v="15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x v="15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x v="15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x v="15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x v="15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x v="15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x v="15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x v="15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x v="15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x v="15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x v="15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x v="15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x v="15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x v="15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x v="15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x v="15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x v="15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x v="15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x v="15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x v="15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x v="15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x v="15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x v="15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x v="15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x v="15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x v="15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x v="15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x v="15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x v="15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x v="15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x v="15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x v="15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x v="15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x v="15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x v="15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x v="15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x v="15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x v="15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x v="15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x v="15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x v="15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x v="15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x v="15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x v="15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x v="15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x v="3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x v="3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x v="3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x v="3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x v="3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x v="3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x v="3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x v="3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x v="3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x v="3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x v="3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x v="3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x v="3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x v="3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x v="3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x v="3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x v="3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x v="3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x v="3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x v="3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x v="3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x v="3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x v="3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x v="3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x v="3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x v="3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x v="3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x v="4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x v="4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x v="4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x v="4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x v="4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x v="4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x v="4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x v="4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x v="4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x v="4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x v="4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x v="4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x v="4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x v="4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x v="4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x v="4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x v="4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x v="4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x v="4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x v="4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x v="4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x v="4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x v="4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x v="4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x v="4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x v="4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x v="4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x v="4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x v="4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x v="4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x v="4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x v="4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x v="4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x v="4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x v="4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x v="4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x v="4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x v="4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x v="4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x v="5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x v="5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x v="5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x v="5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x v="5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x v="5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x v="5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x v="5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x v="5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x v="5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x v="5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x v="5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x v="5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x v="5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x v="5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x v="5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x v="5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x v="5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x v="5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x v="5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x v="5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x v="5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x v="5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x v="5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x v="5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x v="5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x v="5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x v="5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x v="5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x v="5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x v="5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x v="5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x v="5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x v="5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x v="5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x v="5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x v="5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x v="5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x v="5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x v="5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x v="5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x v="5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x v="5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x v="5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x v="5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x v="5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x v="5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x v="5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x v="5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x v="5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x v="5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x v="5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x v="5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x v="5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x v="5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x v="5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x v="5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x v="5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x v="5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x v="5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x v="5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x v="5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x v="5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x v="5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x v="5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x v="5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x v="5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x v="5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x v="5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x v="5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x v="5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x v="5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x v="5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x v="5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x v="5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x v="5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x v="5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x v="5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x v="5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x v="5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x v="5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x v="5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x v="5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x v="5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x v="5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x v="5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x v="5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x v="5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x v="5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x v="5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x v="5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x v="5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x v="5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x v="5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x v="5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x v="5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x v="5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x v="5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x v="5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x v="5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x v="5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x v="5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x v="5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x v="5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x v="5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x v="5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x v="5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x v="5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x v="5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x v="5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x v="5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x v="5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x v="5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x v="5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x v="5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x v="5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x v="5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x v="5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x v="5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x v="5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x v="5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x v="5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x v="5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x v="5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x v="5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x v="5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x v="5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x v="5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x v="5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x v="5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x v="5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x v="5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x v="5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x v="5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x v="5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x v="5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x v="5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x v="5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x v="5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x v="5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x v="5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x v="5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x v="5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x v="5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x v="5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x v="5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x v="5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x v="5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x v="5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x v="5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x v="5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x v="5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x v="5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x v="5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x v="5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x v="5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x v="5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x v="5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x v="5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x v="5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x v="5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x v="5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x v="5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x v="5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x v="5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x v="5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x v="5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x v="5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x v="5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x v="5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x v="5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x v="5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x v="5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x v="5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x v="5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x v="5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x v="5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x v="5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x v="5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x v="5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x v="5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x v="5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x v="5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x v="5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x v="5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x v="5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x v="5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x v="5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x v="5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x v="5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x v="5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x v="5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x v="5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x v="5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x v="5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x v="5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x v="5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x v="5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x v="5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x v="5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x v="5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x v="5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x v="5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x v="5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x v="5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x v="5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x v="5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x v="5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x v="5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x v="5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x v="5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x v="5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x v="5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x v="5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x v="5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x v="5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x v="5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x v="5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x v="5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x v="5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x v="5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x v="5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x v="5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x v="5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x v="5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x v="5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x v="5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x v="5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x v="5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x v="5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x v="5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x v="5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x v="5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x v="5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x v="5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x v="5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x v="5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x v="5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x v="5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x v="5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x v="5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x v="5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x v="5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x v="5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x v="5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x v="5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x v="5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x v="5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x v="5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x v="5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x v="5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x v="5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x v="6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x v="6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x v="6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x v="6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x v="6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x v="6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x v="6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x v="6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x v="6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x v="6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x v="6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x v="6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x v="6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x v="6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x v="6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x v="6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x v="6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x v="6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x v="6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x v="6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x v="6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x v="6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x v="6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x v="6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x v="6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x v="7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x v="7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x v="7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x v="7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x v="7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x v="7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x v="7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x v="7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x v="7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x v="7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x v="7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x v="7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x v="7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x v="7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x v="7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x v="7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x v="7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x v="7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x v="7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x v="7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x v="7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x v="15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x v="15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x v="15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x v="15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x v="15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x v="15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x v="15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x v="15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x v="15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x v="15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x v="15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x v="15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x v="15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x v="15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x v="15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x v="15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x v="15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x v="15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x v="15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x v="15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x v="15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x v="15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x v="15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x v="15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x v="15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x v="15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x v="15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x v="15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x v="15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x v="15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x v="15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x v="15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x v="15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x v="15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x v="15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x v="15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x v="15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x v="15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x v="15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x v="15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x v="15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x v="15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x v="15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x v="15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x v="15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x v="15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x v="15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x v="15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x v="15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x v="15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x v="15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x v="15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x v="15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x v="15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x v="15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x v="15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x v="15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x v="15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x v="15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x v="15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x v="15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x v="15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x v="15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x v="15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x v="15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x v="15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x v="15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x v="15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x v="15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x v="15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x v="15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x v="15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x v="15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x v="15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x v="15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x v="15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x v="15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x v="15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x v="15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x v="15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x v="15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x v="15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x v="24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x v="24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x v="24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x v="24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x v="24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x v="24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x v="24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x v="24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x v="24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x v="24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x v="24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x v="24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x v="24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x v="24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x v="24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x v="24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x v="24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x v="24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x v="24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x v="24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x v="24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x v="24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x v="24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x v="24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x v="24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x v="24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x v="24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x v="24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x v="24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x v="24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x v="24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x v="24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x v="24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x v="24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x v="24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x v="24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x v="24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x v="24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x v="24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x v="24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x v="24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x v="24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x v="24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x v="24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x v="24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x v="24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x v="24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x v="24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x v="24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x v="24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x v="24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x v="24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x v="24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x v="24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x v="24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x v="24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x v="24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x v="24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x v="24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x v="24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x v="24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x v="24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x v="24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x v="24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x v="24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x v="24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x v="24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x v="24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x v="24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x v="24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x v="24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x v="24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x v="24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x v="24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x v="24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x v="24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x v="24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x v="24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x v="24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x v="24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x v="24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x v="24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x v="24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x v="24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x v="24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x v="10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x v="10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x v="10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x v="10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x v="10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x v="10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x v="10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x v="10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x v="10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x v="10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x v="10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x v="10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x v="10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x v="10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x v="11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x v="11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x v="11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x v="11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x v="11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x v="11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x v="11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x v="11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x v="11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x v="11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x v="11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x v="11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x v="11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x v="11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x v="11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x v="11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x v="11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x v="12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x v="12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x v="12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x v="12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x v="12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x v="12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x v="12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x v="12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x v="12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x v="12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x v="12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x v="12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x v="12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x v="12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x v="12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x v="12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x v="25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x v="25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x v="25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x v="25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x v="25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x v="25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x v="25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x v="25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x v="25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x v="25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x v="25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x v="25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x v="25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x v="25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x v="25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x v="25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x v="25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x v="25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x v="25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x v="25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x v="25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x v="25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x v="25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x v="25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x v="25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x v="25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x v="25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x v="25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x v="25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x v="25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x v="25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x v="25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x v="25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x v="25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x v="25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x v="25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x v="25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x v="25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x v="25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x v="25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x v="25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x v="25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x v="25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x v="25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x v="25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x v="25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x v="25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x v="25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x v="25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x v="25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x v="25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x v="25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x v="25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x v="25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x v="25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x v="25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x v="25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x v="25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x v="25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x v="25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x v="25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x v="25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x v="25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x v="25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x v="25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x v="25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x v="25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x v="25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x v="25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x v="25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x v="25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x v="25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x v="25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x v="25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x v="25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x v="25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x v="25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x v="25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x v="25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x v="25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x v="25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x v="25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x v="25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x v="25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x v="25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x v="25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x v="25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x v="25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x v="25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x v="25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x v="25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x v="25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x v="25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x v="25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x v="25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x v="25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x v="25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x v="25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x v="13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x v="13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x v="13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x v="13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x v="13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x v="13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x v="13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x v="13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x v="13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x v="13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x v="13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x v="13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x v="13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x v="13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x v="13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x v="13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x v="17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x v="17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x v="17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x v="17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x v="17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x v="17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x v="17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x v="17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x v="22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x v="22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x v="22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x v="22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x v="22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x v="22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x v="22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x v="22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x v="22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x v="22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x v="23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x v="23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x v="23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x v="23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x v="23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x v="23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x v="23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x v="23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x v="23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x v="23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x v="23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x v="23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x v="23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x v="27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x v="27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x v="27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x v="27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x v="27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x v="27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x v="27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x v="27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x v="27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x v="27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x v="27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x v="27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x v="27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x v="27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x v="27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x v="27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x v="27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x v="27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x v="27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x v="27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x v="27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x v="27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x v="27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x v="27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x v="27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x v="27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x v="27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x v="27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x v="27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x v="27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x v="27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x v="27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x v="27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x v="27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x v="27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x v="27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x v="27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x v="27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x v="27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x v="27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x v="27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x v="27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x v="27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x v="27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x v="27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x v="27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x v="27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x v="27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x v="27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x v="27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x v="27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x v="27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x v="27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x v="27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x v="27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x v="27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x v="27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x v="27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x v="27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x v="27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x v="27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x v="27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x v="27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x v="27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x v="27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x v="27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x v="27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x v="27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x v="27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x v="27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x v="27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x v="27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x v="27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x v="27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x v="27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x v="27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x v="27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x v="27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x v="27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x v="27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x v="27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x v="27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x v="27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x v="27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x v="27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x v="27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x v="27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x v="27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x v="27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x v="27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x v="27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x v="27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x v="27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x v="27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x v="27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x v="27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x v="27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x v="27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x v="27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x v="27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x v="27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x v="27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x v="27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x v="27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x v="27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x v="27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x v="27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x v="27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x v="27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x v="27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x v="27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x v="27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x v="27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x v="27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x v="27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x v="27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x v="27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x v="27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x v="27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x v="27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x v="27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x v="27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x v="27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x v="27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x v="27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x v="27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x v="27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x v="27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x v="27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x v="27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x v="27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x v="27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x v="27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x v="27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x v="27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x v="27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x v="27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x v="27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x v="27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x v="27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x v="27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x v="27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x v="27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x v="27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x v="27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x v="27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x v="27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x v="27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x v="27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x v="27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x v="27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x v="27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x v="27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x v="27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x v="27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x v="27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x v="27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x v="27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x v="27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x v="27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x v="27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x v="27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x v="27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x v="27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x v="27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x v="27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x v="27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x v="27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x v="27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x v="27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x v="27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x v="27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x v="27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x v="27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x v="27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x v="27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x v="27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x v="27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x v="27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x v="27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x v="27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x v="27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x v="27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x v="27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x v="27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x v="27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x v="27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x v="27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x v="27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x v="27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x v="27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x v="27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x v="27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x v="27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x v="27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x v="27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x v="27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x v="27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x v="27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x v="27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x v="27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x v="27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x v="27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x v="27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x v="27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x v="27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x v="27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x v="27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x v="27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x v="27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x v="27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x v="27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x v="27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x v="27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x v="27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x v="27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x v="27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x v="27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x v="27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x v="27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x v="27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x v="27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x v="27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x v="27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x v="27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x v="27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x v="27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x v="27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x v="27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x v="27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x v="27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x v="27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x v="27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x v="27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x v="27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x v="27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x v="27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x v="27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x v="27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x v="27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x v="27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x v="27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x v="27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x v="27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x v="27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x v="27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x v="27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x v="27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x v="27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x v="27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x v="27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x v="27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x v="27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x v="27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x v="27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x v="27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x v="27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x v="27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x v="27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x v="27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x v="27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x v="27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x v="27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x v="27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x v="27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x v="27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x v="27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x v="27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x v="27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x v="27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x v="27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x v="27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x v="27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x v="27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x v="27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x v="27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x v="27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x v="27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x v="27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x v="27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x v="27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x v="27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x v="27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x v="27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x v="27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x v="27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x v="27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x v="27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x v="27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x v="27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x v="27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x v="27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x v="27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x v="27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x v="27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x v="27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x v="27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x v="27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x v="27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x v="27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x v="27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x v="27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x v="27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x v="27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x v="27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x v="27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x v="27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x v="27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x v="27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x v="27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x v="27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x v="27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x v="27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x v="27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x v="27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x v="27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x v="27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x v="27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x v="27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x v="27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x v="27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x v="27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x v="27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x v="27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x v="27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x v="27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x v="27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x v="27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x v="27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x v="27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x v="27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x v="27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x v="27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x v="27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x v="27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x v="27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x v="27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x v="27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x v="27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x v="27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x v="27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x v="27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x v="27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x v="27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x v="27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x v="27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x v="27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x v="27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x v="27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x v="27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x v="27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x v="27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x v="27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x v="27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x v="27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x v="27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x v="27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x v="27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x v="27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x v="27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x v="27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x v="27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x v="27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x v="27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x v="27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x v="27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x v="27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x v="27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x v="27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x v="27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x v="127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x v="128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x v="129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x v="21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x v="21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x v="21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x v="21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x v="21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x v="21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x v="21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x v="21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x v="21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x v="21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x v="21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x v="21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x v="21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x v="21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x v="21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x v="21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x v="21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x v="21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x v="21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x v="21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x v="21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x v="21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x v="21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x v="21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x v="21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x v="21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x v="21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x v="21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x v="21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x v="21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x v="21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x v="21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x v="21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x v="21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x v="21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x v="21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x v="21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x v="21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x v="21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x v="21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x v="21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x v="21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x v="21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x v="21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x v="21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x v="21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x v="21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x v="21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x v="21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x v="21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x v="21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x v="21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x v="21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x v="21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x v="21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x v="21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x v="21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x v="21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x v="21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x v="21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x v="21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x v="21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x v="21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x v="21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x v="21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x v="21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x v="21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x v="21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x v="21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x v="21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x v="21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x v="21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x v="21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x v="21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x v="21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x v="21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x v="21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x v="21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x v="21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x v="21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x v="21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x v="21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x v="21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x v="21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x v="21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x v="21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x v="21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x v="21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x v="21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x v="21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x v="21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x v="21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x v="21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x v="21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x v="21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x v="21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x v="21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x v="21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x v="21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x v="21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x v="21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x v="21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x v="21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x v="21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x v="21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x v="21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x v="21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x v="21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x v="21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x v="21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x v="21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x v="21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x v="21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x v="21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x v="21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x v="21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x v="21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x v="21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x v="21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x v="21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x v="21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x v="21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x v="21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x v="21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x v="21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x v="21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x v="21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x v="21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x v="21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x v="21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x v="21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x v="21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x v="21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x v="21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x v="21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x v="21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x v="21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x v="21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x v="21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x v="21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x v="21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x v="21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x v="21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x v="21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x v="21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x v="21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x v="21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x v="21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x v="21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x v="21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x v="21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x v="21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x v="21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x v="21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x v="21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x v="21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x v="21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x v="21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x v="21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x v="21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x v="21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x v="21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x v="21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x v="21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x v="21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x v="21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x v="21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x v="21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x v="21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x v="21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x v="21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x v="21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x v="21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x v="21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x v="21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x v="21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x v="21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x v="21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x v="21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x v="21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x v="21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x v="21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x v="21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x v="21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x v="21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x v="21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x v="21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x v="21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x v="21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x v="21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x v="21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x v="21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x v="21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x v="21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x v="21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x v="21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x v="21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x v="21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x v="21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x v="21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x v="21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x v="21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x v="21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x v="21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x v="21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x v="21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x v="21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x v="21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x v="21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x v="21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x v="21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x v="21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x v="21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x v="21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x v="21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x v="21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x v="21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x v="21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x v="21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x v="21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x v="21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x v="21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x v="21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x v="21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x v="21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x v="21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x v="21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x v="21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x v="21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x v="21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x v="21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x v="21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x v="21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x v="21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x v="21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x v="21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x v="21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x v="21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x v="21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x v="21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x v="21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x v="21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x v="21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x v="21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x v="21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x v="21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x v="21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x v="21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x v="21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x v="21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x v="21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x v="21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x v="21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x v="21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x v="21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x v="21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x v="21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x v="21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x v="21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x v="21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x v="21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x v="21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x v="21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x v="21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x v="21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x v="21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x v="21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x v="21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x v="21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x v="21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x v="21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x v="21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x v="21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x v="21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x v="21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x v="21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x v="21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x v="21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x v="21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x v="21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x v="21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x v="21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x v="21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x v="21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x v="21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x v="21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x v="21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x v="21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x v="21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x v="21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x v="21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x v="21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x v="21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x v="21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x v="21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x v="21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x v="21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x v="21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x v="21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x v="21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x v="21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x v="21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x v="21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x v="21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x v="21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x v="21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x v="21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x v="21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x v="21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x v="21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x v="21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x v="21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x v="21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x v="21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x v="21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x v="21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x v="21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x v="21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x v="21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x v="21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x v="21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x v="21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x v="21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x v="21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x v="21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x v="21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x v="21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x v="21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x v="21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x v="21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x v="21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x v="21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x v="21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x v="21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x v="21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x v="21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x v="21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x v="21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x v="21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x v="21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x v="21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x v="21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x v="21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x v="21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x v="21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x v="21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x v="21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x v="21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x v="21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x v="21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x v="21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x v="21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x v="21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x v="21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x v="21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x v="21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x v="21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x v="21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x v="21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x v="21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x v="21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x v="21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x v="21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x v="21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x v="21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x v="21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x v="21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x v="21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x v="21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x v="21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x v="21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x v="21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x v="21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x v="21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x v="21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x v="130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x v="30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x v="30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x v="30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x v="30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x v="30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x v="30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x v="30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x v="30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x v="30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x v="30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x v="30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x v="30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x v="30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x v="30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x v="30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x v="30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x v="30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x v="30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x v="30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x v="30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x v="30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x v="30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x v="30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x v="30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x v="30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x v="30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x v="30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x v="30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x v="30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x v="30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x v="30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x v="30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x v="30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x v="30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x v="30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x v="30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x v="30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x v="30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x v="30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x v="30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x v="30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x v="30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x v="30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x v="30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x v="30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x v="30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x v="30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x v="30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x v="30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x v="30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x v="30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x v="30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x v="30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x v="30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x v="30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x v="30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x v="30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x v="30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x v="30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x v="30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x v="30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x v="30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x v="30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x v="30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x v="30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x v="30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x v="30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x v="30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x v="30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x v="30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x v="30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x v="30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x v="30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x v="30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x v="30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x v="30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x v="30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x v="30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x v="30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x v="30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x v="30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x v="30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x v="30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x v="30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x v="30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x v="30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x v="30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x v="30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x v="30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x v="30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x v="30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x v="30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x v="30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x v="30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x v="30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x v="30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x v="30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x v="30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x v="30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x v="30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x v="30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x v="30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x v="30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x v="30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x v="30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x v="30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x v="30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x v="30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x v="30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x v="30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x v="30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x v="30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x v="30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x v="30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x v="30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x v="30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x v="30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x v="30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x v="30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x v="30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x v="30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x v="30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x v="30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x v="30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x v="30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x v="30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x v="30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x v="30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x v="30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x v="30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x v="30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x v="30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x v="30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x v="30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x v="30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x v="30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x v="30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x v="30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x v="30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x v="30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x v="30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x v="30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x v="30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x v="30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x v="30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x v="30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x v="30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x v="30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x v="30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x v="30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x v="30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x v="30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x v="30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x v="30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x v="30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x v="30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x v="30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x v="30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x v="30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x v="30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x v="30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x v="30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x v="30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x v="30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x v="30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x v="30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x v="30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x v="30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x v="30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x v="30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x v="30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x v="30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x v="30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x v="30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x v="30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x v="30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x v="30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x v="30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x v="30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x v="30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x v="30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x v="30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x v="30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x v="30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x v="30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x v="30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x v="30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x v="30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x v="30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x v="30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x v="30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x v="30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x v="30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x v="30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x v="30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x v="30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x v="30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x v="30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x v="30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x v="30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x v="30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x v="30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x v="30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x v="30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x v="30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x v="30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x v="30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x v="30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x v="30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x v="30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x v="30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x v="30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x v="30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x v="30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x v="30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x v="30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x v="30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x v="30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x v="30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x v="30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x v="30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x v="30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x v="30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x v="30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x v="30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x v="30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x v="30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x v="30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x v="30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x v="30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x v="30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x v="30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x v="30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x v="30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x v="30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x v="30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x v="30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x v="30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x v="30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x v="30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x v="30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x v="30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x v="30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x v="30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x v="30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x v="30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x v="30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x v="30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x v="30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x v="30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x v="30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x v="30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x v="30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x v="30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x v="30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x v="30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x v="30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x v="30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x v="30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x v="30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x v="30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x v="30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x v="30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x v="30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x v="30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x v="30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x v="30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x v="30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x v="30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x v="30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x v="30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x v="30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x v="30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x v="30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x v="30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x v="30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x v="30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x v="30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x v="30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x v="30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x v="30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x v="30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x v="30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x v="30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x v="30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x v="30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x v="30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x v="30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x v="30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x v="30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x v="30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x v="30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x v="30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x v="30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x v="30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x v="30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x v="30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x v="30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x v="30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x v="30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x v="30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x v="30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x v="30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x v="30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x v="30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x v="30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x v="30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x v="30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x v="30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x v="30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x v="30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x v="30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x v="30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x v="30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x v="30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x v="30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x v="30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x v="30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x v="30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x v="30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x v="30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x v="30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x v="30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x v="30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x v="30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x v="30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x v="30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x v="30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x v="30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x v="30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x v="30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x v="30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x v="30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x v="30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x v="30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x v="30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x v="30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x v="30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x v="30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x v="30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x v="30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x v="30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x v="30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x v="30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x v="30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x v="30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x v="30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x v="30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x v="30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x v="30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x v="30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x v="30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x v="30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x v="30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x v="30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x v="30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x v="30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x v="30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x v="30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x v="30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x v="30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x v="30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x v="30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x v="30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x v="30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x v="30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x v="30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x v="30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x v="30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x v="3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x v="3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x v="3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x v="3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x v="3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x v="3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x v="3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x v="3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x v="3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x v="3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x v="3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x v="3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x v="3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x v="3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x v="3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x v="3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x v="3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x v="3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x v="3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x v="3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x v="3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x v="3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x v="3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x v="3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x v="3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x v="3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x v="3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x v="3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x v="3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x v="3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x v="3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x v="3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x v="3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x v="3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x v="3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x v="3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x v="3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x v="3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x v="3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x v="3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x v="3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x v="3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x v="3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x v="3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x v="3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x v="3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x v="3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x v="3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x v="3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x v="3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x v="3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x v="3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x v="3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x v="3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x v="3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x v="3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x v="3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x v="3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x v="3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x v="3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x v="3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x v="3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x v="3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x v="3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x v="3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x v="3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x v="3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x v="3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x v="3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x v="3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x v="3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x v="3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x v="3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x v="3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x v="3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x v="3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x v="3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x v="3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x v="3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x v="3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x v="3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x v="3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x v="3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x v="3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x v="3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x v="3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x v="3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x v="18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x v="18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x v="18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x v="18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x v="18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x v="18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x v="18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x v="18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x v="18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x v="18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x v="18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x v="18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x v="18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x v="18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x v="18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x v="18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x v="19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x v="19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x v="19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x v="19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x v="19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x v="19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x v="19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x v="19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x v="19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x v="19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x v="19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x v="19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x v="19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x v="20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x v="20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x v="20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x v="20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x v="20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x v="20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x v="20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x v="20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x v="20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x v="20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x v="20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x v="20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x v="32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x v="32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x v="32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x v="32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x v="32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x v="32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x v="32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x v="32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x v="32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x v="32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x v="32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x v="32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x v="32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x v="32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x v="32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x v="32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x v="32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x v="32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x v="32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x v="32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x v="32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x v="32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x v="32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x v="32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x v="32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x v="32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x v="32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x v="32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x v="32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x v="32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x v="32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x v="32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x v="32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x v="32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x v="32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x v="32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x v="32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x v="32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x v="32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x v="32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x v="32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x v="32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x v="32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x v="32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x v="32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x v="32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x v="32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x v="32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x v="32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x v="32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x v="32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x v="32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x v="32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x v="32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x v="32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x v="32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x v="32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x v="32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x v="32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x v="32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x v="32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x v="32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x v="32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x v="32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x v="32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x v="32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x v="32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x v="32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x v="32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x v="32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x v="32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x v="32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x v="32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x v="32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x v="32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x v="32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x v="32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x v="32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x v="32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x v="32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x v="32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x v="32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x v="32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x v="32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x v="32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x v="32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x v="33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x v="33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x v="33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x v="33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x v="33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x v="33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x v="33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x v="33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x v="33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x v="33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x v="33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x v="33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x v="33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x v="33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x v="33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x v="33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x v="33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x v="33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x v="33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x v="33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x v="33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x v="33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x v="33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x v="33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x v="33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x v="33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x v="33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x v="33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x v="33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x v="33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x v="35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x v="35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x v="35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x v="35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x v="35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x v="35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x v="35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x v="35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x v="35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x v="35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x v="35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x v="35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x v="35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x v="39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x v="39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x v="39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x v="39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x v="39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x v="39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x v="39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x v="39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x v="39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x v="39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x v="39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x v="39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x v="39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x v="39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x v="39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x v="39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x v="39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x v="39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x v="39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x v="39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x v="39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x v="39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x v="39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x v="39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x v="39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x v="39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x v="39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x v="39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x v="39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x v="39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x v="39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x v="39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x v="39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x v="39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x v="39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x v="39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x v="39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x v="39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x v="39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x v="39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x v="39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x v="39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x v="39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x v="39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x v="39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x v="39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x v="39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x v="39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x v="39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x v="39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x v="39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x v="39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x v="39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x v="39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x v="39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x v="39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x v="39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x v="39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x v="39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x v="39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x v="39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x v="39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x v="39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x v="39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x v="39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x v="39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x v="39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x v="39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x v="39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x v="39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x v="39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x v="39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x v="39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x v="39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x v="39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x v="39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x v="39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x v="39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x v="39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x v="39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x v="39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x v="39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x v="39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x v="39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x v="39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x v="39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x v="39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x v="39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x v="39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x v="39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x v="39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x v="39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x v="39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x v="39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x v="39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x v="39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x v="39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x v="39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x v="39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x v="39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x v="39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x v="39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x v="39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x v="39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x v="39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x v="39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x v="39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x v="39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x v="39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x v="39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x v="39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x v="39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x v="39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x v="39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x v="39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x v="39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x v="39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x v="39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x v="39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x v="39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x v="39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x v="39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x v="39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x v="39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x v="39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x v="39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x v="39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x v="39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x v="39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x v="39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x v="39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x v="39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x v="39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x v="39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x v="39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x v="39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x v="39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x v="39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x v="39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x v="39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x v="39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x v="38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x v="38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x v="38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x v="38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x v="38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x v="38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x v="38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x v="38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x v="38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x v="38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x v="38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x v="38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x v="38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x v="38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x v="38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x v="38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x v="38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x v="38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x v="38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x v="38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x v="38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x v="38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x v="38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x v="38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x v="38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x v="38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x v="38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x v="38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x v="38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x v="38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x v="38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x v="38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x v="38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x v="38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x v="38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x v="38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x v="38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x v="38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x v="38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x v="38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x v="38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x v="38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x v="38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x v="38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x v="38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x v="38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x v="38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x v="39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x v="39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x v="39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x v="39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x v="39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x v="39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x v="39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x v="39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x v="39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x v="39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x v="39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x v="39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x v="39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x v="39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x v="39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x v="39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x v="39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x v="39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x v="39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x v="39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x v="39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x v="39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x v="39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x v="39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x v="39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x v="39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x v="39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x v="39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x v="39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x v="39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x v="39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x v="39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x v="39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x v="39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x v="39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x v="39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x v="39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x v="39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x v="39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x v="39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x v="39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x v="39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x v="39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x v="39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x v="39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x v="39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x v="39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x v="39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x v="39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x v="39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x v="39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x v="39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x v="39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x v="39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x v="39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x v="39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x v="39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x v="39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x v="39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x v="39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x v="39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x v="39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x v="39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x v="39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x v="39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x v="39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x v="39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x v="39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x v="39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x v="39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x v="39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x v="39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x v="39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x v="39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x v="39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x v="39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x v="39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x v="39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x v="39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x v="39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x v="39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x v="39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x v="39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x v="39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x v="39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x v="39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x v="39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x v="39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x v="39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x v="39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x v="39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x v="39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x v="39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x v="39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x v="39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x v="39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x v="39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x v="39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x v="39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x v="39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x v="39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x v="39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x v="39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x v="39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x v="39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x v="39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x v="39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x v="39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x v="39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x v="39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x v="39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x v="39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x v="39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x v="39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x v="39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x v="39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x v="39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x v="39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x v="39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x v="39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x v="39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x v="39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x v="39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x v="39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x v="39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x v="39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x v="39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x v="39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x v="39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x v="39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x v="39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x v="39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x v="39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x v="39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x v="39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x v="39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x v="39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x v="39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x v="39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x v="39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x v="39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x v="39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x v="39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x v="39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x v="39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x v="39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x v="39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x v="39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x v="39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x v="39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x v="39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x v="39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x v="39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x v="39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x v="39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x v="39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x v="39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x v="39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x v="39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x v="39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x v="39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x v="39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x v="39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x v="39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x v="39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x v="39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x v="39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x v="39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x v="39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x v="39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x v="39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x v="39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x v="39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x v="39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x v="39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x v="39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x v="39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x v="39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x v="39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x v="39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x v="39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x v="39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x v="39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x v="39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x v="39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x v="39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x v="39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x v="39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x v="39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x v="39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x v="39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x v="39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x v="39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x v="39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x v="39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x v="39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x v="39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x v="39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x v="39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x v="39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x v="39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x v="39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x v="39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x v="39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x v="39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x v="39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x v="39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x v="39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x v="39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x v="39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x v="39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x v="39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x v="39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x v="39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x v="39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x v="39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x v="39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x v="39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x v="39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x v="39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x v="39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x v="39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x v="39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x v="39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x v="39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x v="39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x v="39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x v="39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x v="39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x v="39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x v="39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x v="39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x v="39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x v="39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x v="39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x v="39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x v="39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x v="39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x v="39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x v="39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x v="39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x v="39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x v="39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x v="39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x v="39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x v="39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x v="39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x v="39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x v="39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x v="39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x v="39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x v="39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x v="39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x v="39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x v="39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x v="39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x v="39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x v="39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x v="39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x v="39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x v="39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x v="39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x v="39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x v="39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x v="39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x v="39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x v="39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x v="39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x v="39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x v="39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x v="39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x v="39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x v="39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x v="39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x v="131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x v="132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x v="133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x v="134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x v="28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x v="28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x v="28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x v="28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x v="28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x v="28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x v="28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x v="28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x v="28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x v="28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x v="28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x v="28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x v="28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x v="28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x v="28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x v="28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x v="28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x v="28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x v="28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x v="28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x v="28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x v="28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x v="28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x v="28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x v="28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x v="28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x v="28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x v="28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x v="28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x v="28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x v="28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x v="28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x v="28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x v="28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x v="28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x v="28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x v="28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x v="28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x v="28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x v="28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x v="28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x v="28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x v="28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x v="28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x v="28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x v="28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x v="28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x v="28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x v="28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x v="28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x v="28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x v="28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x v="28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x v="28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x v="28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x v="28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x v="28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x v="28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x v="28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x v="28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x v="28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x v="28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x v="28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x v="28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x v="28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x v="28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x v="28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x v="28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x v="28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x v="28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x v="28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x v="28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x v="28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x v="28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x v="28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x v="28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x v="28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x v="28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x v="28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x v="28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x v="28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x v="28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x v="28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x v="28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x v="28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x v="28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x v="28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x v="28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x v="28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x v="28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x v="28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x v="28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x v="28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x v="28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x v="28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x v="28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x v="28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x v="28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x v="28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x v="28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x v="28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x v="28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x v="28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x v="28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x v="28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x v="28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x v="28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x v="28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x v="28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x v="28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x v="28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x v="28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x v="28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x v="28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x v="28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x v="28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x v="28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x v="28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x v="28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x v="28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x v="28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x v="28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x v="28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x v="28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x v="28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x v="28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x v="28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x v="28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x v="28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x v="28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x v="28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x v="28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x v="28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x v="28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x v="28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x v="28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x v="28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x v="28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x v="28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x v="28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x v="28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x v="28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x v="28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x v="28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x v="28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x v="28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x v="28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x v="28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x v="28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x v="28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x v="28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x v="28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x v="28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x v="28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x v="28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x v="28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x v="28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x v="28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x v="28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x v="28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x v="28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x v="28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x v="28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x v="28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x v="28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x v="28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x v="28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x v="28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x v="28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x v="28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x v="28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x v="28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x v="28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x v="28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x v="28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x v="28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x v="28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x v="28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x v="28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x v="28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x v="28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x v="28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x v="28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x v="28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x v="28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x v="28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x v="28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x v="28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x v="28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x v="28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x v="28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x v="28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x v="28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x v="28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x v="28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x v="28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x v="28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x v="28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x v="28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x v="28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x v="28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x v="28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x v="28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x v="28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x v="28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x v="28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x v="28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x v="28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x v="28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x v="28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x v="28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x v="28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x v="28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x v="28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x v="28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x v="28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x v="28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x v="28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x v="28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x v="28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x v="28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x v="28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x v="28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x v="28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x v="28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x v="28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x v="28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x v="28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x v="28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x v="28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x v="28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x v="28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x v="28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x v="28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x v="28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x v="28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x v="28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x v="28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x v="28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x v="28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x v="28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x v="28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x v="28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x v="28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x v="28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x v="28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x v="28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x v="28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x v="28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x v="28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x v="28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x v="28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x v="28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x v="28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x v="28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x v="28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x v="28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x v="28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x v="28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x v="28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x v="28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x v="28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x v="28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x v="28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x v="28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x v="28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x v="28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x v="28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x v="28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x v="28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x v="28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x v="28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x v="28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x v="28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x v="28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x v="28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x v="28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x v="28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x v="28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x v="28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x v="28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x v="28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x v="28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x v="28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x v="28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x v="28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x v="28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x v="28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x v="28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x v="28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x v="28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x v="28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x v="28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x v="28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x v="28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x v="28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x v="28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x v="28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x v="28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x v="28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x v="28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x v="28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x v="28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x v="28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x v="28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x v="28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x v="28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x v="28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x v="28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x v="28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x v="28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x v="28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x v="28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x v="28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x v="28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x v="28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x v="28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x v="28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x v="28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x v="28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x v="28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x v="28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x v="28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x v="28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x v="28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x v="28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x v="28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x v="28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x v="28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x v="28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x v="28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x v="28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x v="28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x v="28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x v="28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x v="28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x v="28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x v="28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x v="28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x v="28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x v="28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x v="28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x v="28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x v="28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x v="28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x v="28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x v="28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x v="28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x v="28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x v="28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x v="28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x v="28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x v="28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x v="28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x v="28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x v="28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x v="28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x v="28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x v="28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x v="28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x v="28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x v="28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x v="28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x v="28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x v="28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x v="28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x v="28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x v="28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x v="28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x v="28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x v="28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x v="29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x v="29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x v="29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x v="29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x v="29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x v="29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x v="29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x v="29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x v="29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x v="29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x v="29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x v="29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x v="29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x v="29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x v="29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x v="29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x v="29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x v="29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x v="29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x v="29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x v="29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x v="29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x v="29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x v="29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x v="29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x v="29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x v="29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x v="29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x v="29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x v="29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x v="29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x v="29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x v="29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x v="29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x v="29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x v="29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x v="29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x v="29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x v="29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x v="29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x v="29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x v="29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x v="29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x v="29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x v="29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x v="29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x v="29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x v="29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x v="29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x v="29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x v="29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x v="29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x v="29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x v="29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x v="29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x v="29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x v="29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x v="29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x v="29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x v="29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x v="29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x v="29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x v="29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x v="29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x v="29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x v="29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x v="29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x v="29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x v="29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x v="29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x v="29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x v="29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x v="29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x v="29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x v="29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x v="29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x v="29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x v="29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x v="29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x v="29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x v="29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x v="29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x v="29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x v="29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x v="29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x v="29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x v="29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x v="29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x v="29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x v="29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x v="29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x v="29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x v="29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x v="29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x v="29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x v="29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x v="29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x v="29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x v="29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x v="29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x v="29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x v="29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x v="29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x v="29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x v="29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x v="29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x v="29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x v="29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x v="29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x v="29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x v="29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x v="29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x v="29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x v="29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x v="29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x v="29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x v="29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x v="29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x v="29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x v="29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x v="29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x v="29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x v="29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x v="29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x v="29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x v="29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x v="29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x v="29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x v="29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x v="29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x v="29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x v="29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x v="29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x v="29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x v="29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x v="29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x v="29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x v="29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x v="29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x v="29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x v="29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x v="29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x v="29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x v="29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x v="29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x v="29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x v="29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x v="29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x v="29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x v="29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x v="29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x v="29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x v="29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x v="29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x v="29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x v="29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x v="29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x v="29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x v="29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x v="29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x v="29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x v="29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x v="29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x v="29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x v="29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x v="29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x v="29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x v="29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x v="29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x v="29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x v="29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x v="29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x v="29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x v="29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x v="29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x v="29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x v="29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x v="29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x v="29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x v="29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x v="29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x v="29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x v="29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x v="29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x v="29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x v="29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x v="29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x v="29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x v="29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x v="29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x v="29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x v="29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x v="29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x v="29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x v="29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x v="29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x v="29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x v="29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x v="29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x v="29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x v="29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x v="29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x v="29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x v="29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x v="29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x v="29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x v="29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x v="29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x v="29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x v="29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x v="29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x v="29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x v="29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x v="29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x v="29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x v="29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x v="29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x v="29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x v="29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x v="29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x v="29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x v="29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x v="29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x v="29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x v="29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x v="29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x v="29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x v="29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x v="29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x v="29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x v="29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x v="29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x v="29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x v="29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x v="29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x v="29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x v="29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x v="29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x v="29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x v="29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x v="29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x v="29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x v="29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x v="29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x v="29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x v="29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x v="29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x v="29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x v="29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x v="29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x v="29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x v="29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x v="29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x v="29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x v="29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x v="29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x v="29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x v="29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x v="29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x v="29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x v="29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x v="29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x v="29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x v="29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x v="29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x v="29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x v="29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x v="29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x v="29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x v="29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x v="29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x v="29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x v="29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x v="29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x v="29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x v="29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x v="29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x v="29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x v="29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x v="29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x v="29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x v="29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x v="29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x v="29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x v="29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x v="29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x v="29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x v="29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x v="29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x v="29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x v="29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x v="29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x v="29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x v="29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x v="29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x v="29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x v="29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x v="29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x v="29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x v="29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x v="29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x v="29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x v="29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x v="29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x v="29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x v="29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x v="29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x v="29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x v="29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x v="29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x v="29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x v="29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x v="29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x v="29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x v="29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x v="29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x v="29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x v="29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x v="29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x v="29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x v="29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x v="29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x v="29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x v="29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x v="29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x v="29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x v="29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x v="29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x v="29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x v="29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x v="29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x v="29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x v="29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x v="29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x v="29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x v="29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x v="29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x v="29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x v="29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x v="29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x v="29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x v="29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x v="29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x v="29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x v="29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x v="29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x v="29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x v="29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x v="29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x v="29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x v="29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x v="29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x v="29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x v="29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x v="29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x v="29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x v="29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x v="29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x v="29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x v="29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x v="29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x v="29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x v="29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x v="29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x v="29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x v="29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x v="29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x v="29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x v="29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x v="29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x v="29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x v="29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x v="135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x v="40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x v="40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x v="40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x v="40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x v="40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x v="40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x v="40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x v="40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x v="40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x v="40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x v="40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x v="40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x v="40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x v="40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x v="40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x v="40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x v="40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x v="40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x v="40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x v="40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x v="40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x v="40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x v="40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x v="40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x v="40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x v="40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x v="40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x v="40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x v="40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x v="40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x v="40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x v="40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x v="40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x v="40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x v="40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x v="40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x v="40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x v="40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x v="40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x v="40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x v="40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x v="40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x v="40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x v="40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x v="40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x v="40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x v="40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x v="40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x v="40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x v="40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x v="40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x v="40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x v="40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x v="40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x v="40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x v="40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x v="40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x v="40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x v="40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x v="40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x v="40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x v="40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x v="40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x v="40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x v="40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x v="40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x v="40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x v="40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x v="40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x v="40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x v="40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x v="40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x v="40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x v="40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x v="40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x v="40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x v="40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x v="40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x v="40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x v="40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x v="40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x v="40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x v="40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x v="40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x v="40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x v="40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x v="40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x v="40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x v="40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x v="40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x v="40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x v="40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x v="40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x v="40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x v="40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x v="40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x v="40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x v="40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x v="40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x v="40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x v="40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x v="40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x v="40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x v="40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x v="40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x v="40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x v="40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x v="40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x v="40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x v="40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x v="40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x v="40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x v="40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x v="40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x v="40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x v="40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x v="40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x v="40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x v="40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x v="40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x v="40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x v="40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x v="40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x v="40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x v="40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x v="40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x v="40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x v="40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x v="40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x v="40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x v="40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x v="40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x v="40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x v="40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x v="40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x v="40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x v="40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x v="40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x v="40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x v="40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x v="40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x v="40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x v="40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x v="40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x v="40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x v="40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x v="40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x v="40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x v="40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x v="40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x v="40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x v="40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x v="40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x v="40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x v="40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x v="40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x v="40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x v="40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x v="40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x v="40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x v="40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x v="40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x v="40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x v="40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x v="40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x v="40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x v="40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x v="40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x v="40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x v="40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x v="40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x v="40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x v="40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x v="40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x v="40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x v="40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x v="40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x v="40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x v="40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x v="40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x v="40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x v="40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x v="40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x v="40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x v="40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x v="40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x v="40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x v="40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x v="40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x v="40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x v="40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x v="40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x v="40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x v="40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x v="40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x v="40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x v="40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x v="40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x v="40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x v="40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x v="40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x v="40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x v="40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x v="40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x v="40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x v="40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x v="40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x v="40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x v="40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x v="40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x v="40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x v="40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x v="40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x v="40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x v="40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x v="40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x v="40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x v="40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x v="40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x v="40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x v="40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x v="40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x v="40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x v="40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x v="40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x v="40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x v="40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x v="40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x v="40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x v="40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x v="40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x v="40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x v="40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x v="40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x v="40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x v="40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x v="40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x v="40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x v="40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x v="40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x v="40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x v="40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x v="40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x v="40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x v="40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x v="40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x v="40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x v="40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x v="40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x v="40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x v="40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x v="40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x v="40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x v="40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x v="40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x v="40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x v="40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x v="40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x v="40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x v="4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x v="40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x v="40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x v="40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x v="40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x v="40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x v="40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x v="40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x v="40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x v="40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x v="40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x v="40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x v="40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x v="40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x v="40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x v="40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x v="40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x v="40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x v="40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x v="40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x v="4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x v="40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x v="40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x v="40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x v="40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x v="40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x v="40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x v="40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x v="40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x v="40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x v="40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x v="40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x v="40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x v="40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x v="40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x v="40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x v="40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x v="40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x v="40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x v="40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x v="4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x v="40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x v="40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x v="40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x v="40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x v="40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x v="40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x v="40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x v="40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x v="40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x v="40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x v="40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x v="40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x v="40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x v="40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x v="40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x v="40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x v="40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x v="40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x v="40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x v="40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x v="40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x v="40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x v="40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x v="40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x v="40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x v="40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x v="40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x v="40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x v="40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x v="40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x v="40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x v="40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x v="40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x v="40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x v="40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x v="40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x v="40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x v="40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x v="40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x v="4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x v="40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x v="40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x v="40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x v="40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x v="40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x v="40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x v="40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x v="40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x v="40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x v="40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x v="40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x v="40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x v="40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x v="40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x v="40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x v="40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x v="40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x v="40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x v="40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x v="4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x v="40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x v="40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x v="40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x v="40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x v="40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x v="40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x v="40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x v="40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x v="40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x v="40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x v="40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x v="40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x v="40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x v="40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x v="40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x v="40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x v="40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x v="40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x v="40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x v="40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x v="40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x v="40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x v="40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x v="40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x v="40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x v="40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x v="40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x v="40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x v="40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x v="40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x v="40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x v="40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x v="40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x v="40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x v="40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x v="40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x v="40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x v="40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x v="40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x v="4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x v="40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x v="40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x v="40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x v="40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x v="40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x v="40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x v="40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x v="40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x v="40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x v="40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x v="40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x v="40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x v="40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x v="40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x v="40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x v="41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x v="41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x v="41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x v="41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x v="41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x v="41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x v="41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x v="41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x v="41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x v="41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x v="41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x v="41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x v="41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x v="41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x v="41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x v="41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x v="41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x v="41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x v="41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x v="41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x v="41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x v="41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x v="41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x v="41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x v="41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x v="41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x v="41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x v="41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x v="41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x v="41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x v="41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x v="41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x v="41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x v="41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x v="41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x v="41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x v="41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x v="41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x v="41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x v="41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x v="41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x v="41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x v="41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x v="41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x v="41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x v="41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x v="41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x v="41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x v="41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x v="41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x v="41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x v="41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x v="41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x v="41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x v="41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x v="41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x v="41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x v="41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x v="41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x v="41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x v="41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x v="41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x v="41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x v="41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x v="41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x v="41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x v="41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x v="41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x v="41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x v="41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x v="41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x v="41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x v="41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x v="41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x v="41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x v="41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x v="41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x v="41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x v="41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x v="41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x v="41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x v="41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x v="41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x v="41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x v="41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x v="41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x v="41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x v="41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x v="41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x v="41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x v="41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x v="41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x v="41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x v="41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x v="41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x v="41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x v="41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x v="41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x v="41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x v="41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x v="41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x v="41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x v="41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x v="41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x v="41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x v="41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x v="41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x v="41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x v="41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x v="41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x v="41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x v="41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x v="41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x v="41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x v="41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x v="41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x v="41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x v="41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x v="41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x v="41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x v="41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x v="41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x v="41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x v="41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x v="41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x v="41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x v="41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x v="41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x v="41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x v="41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x v="41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x v="41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x v="41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x v="41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x v="41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x v="41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x v="41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x v="41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x v="41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x v="41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x v="41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x v="41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x v="41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x v="41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x v="41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x v="41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x v="41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x v="41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x v="41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x v="41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x v="41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x v="41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x v="41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x v="41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x v="41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x v="41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x v="41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x v="41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x v="41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x v="41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x v="41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x v="41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x v="41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x v="41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x v="41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x v="41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x v="41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x v="41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x v="41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x v="41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x v="41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x v="41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x v="41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x v="41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x v="41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x v="41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x v="41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x v="41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x v="41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x v="41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x v="41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x v="41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x v="41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x v="41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x v="41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x v="41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x v="41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x v="41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x v="41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x v="41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x v="41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x v="41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x v="41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x v="41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x v="41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x v="41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x v="41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x v="41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x v="41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x v="41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x v="41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x v="41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x v="41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x v="41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x v="41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x v="41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x v="41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x v="41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x v="41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x v="41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x v="41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x v="41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x v="41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x v="41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x v="41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x v="41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x v="41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x v="41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x v="41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x v="41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x v="41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x v="41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x v="41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x v="41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x v="41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x v="41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x v="41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x v="41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x v="41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x v="41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x v="41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x v="41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x v="41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x v="41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x v="41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x v="41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x v="41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x v="41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x v="41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x v="41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x v="41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x v="41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x v="41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x v="41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x v="41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x v="41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x v="41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x v="41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x v="41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x v="41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x v="41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x v="41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x v="41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x v="41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x v="41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x v="41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x v="41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x v="41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x v="41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x v="41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x v="41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x v="41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x v="41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x v="41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x v="41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x v="41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x v="41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x v="41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x v="41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x v="41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x v="41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x v="41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x v="41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x v="41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x v="41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x v="41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x v="41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x v="41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x v="41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x v="41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x v="41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x v="41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x v="41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x v="41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x v="41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x v="41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x v="41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x v="41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x v="41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x v="41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x v="41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x v="41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x v="41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x v="41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x v="41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x v="41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x v="41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x v="41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x v="41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x v="41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x v="41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x v="41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x v="41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x v="41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x v="41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x v="41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x v="41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x v="41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x v="41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x v="41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x v="41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x v="41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x v="41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x v="41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x v="41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x v="41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x v="41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x v="41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x v="41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x v="41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x v="41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x v="41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x v="41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x v="41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x v="41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x v="41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x v="41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x v="41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x v="41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x v="41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x v="41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x v="41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x v="41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x v="41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x v="41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x v="41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x v="41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x v="41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x v="41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x v="41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x v="41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x v="41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x v="41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x v="41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x v="41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x v="41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x v="41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x v="41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x v="41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x v="41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x v="41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x v="41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x v="41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x v="41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x v="41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x v="41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x v="41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x v="41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x v="41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x v="41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x v="41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x v="41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x v="41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x v="41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x v="41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x v="41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x v="41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x v="41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x v="41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x v="41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x v="41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x v="41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x v="41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x v="41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x v="41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x v="41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x v="41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x v="41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x v="41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x v="41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x v="41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x v="41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x v="41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x v="41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x v="41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x v="41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x v="41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x v="41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x v="41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x v="41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x v="41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x v="41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x v="41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x v="41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x v="41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x v="41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x v="41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x v="41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x v="41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x v="41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x v="41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x v="41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x v="41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x v="41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x v="41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x v="41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x v="41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x v="41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x v="41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x v="41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x v="41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x v="41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x v="41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x v="41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x v="41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x v="4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x v="4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x v="4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x v="42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x v="42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x v="42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x v="42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x v="42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x v="42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x v="42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x v="42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x v="42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x v="42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x v="4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x v="4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x v="42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x v="42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x v="42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x v="42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x v="42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x v="42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x v="42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x v="42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x v="42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x v="42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x v="4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x v="4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x v="42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x v="42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x v="42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x v="42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x v="42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x v="42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x v="42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x v="42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x v="42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x v="42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x v="4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x v="4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x v="4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x v="4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x v="4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x v="4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x v="4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x v="4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x v="4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x v="4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x v="4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x v="4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x v="4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x v="42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x v="42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x v="42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x v="42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x v="42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x v="42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x v="42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x v="42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x v="42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x v="42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x v="4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x v="4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x v="42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x v="42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x v="42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x v="42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x v="42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x v="42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x v="42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x v="42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x v="42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x v="42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x v="4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x v="4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x v="42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x v="42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x v="42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x v="42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x v="42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x v="42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x v="42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x v="42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x v="42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x v="42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x v="42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x v="42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x v="42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x v="42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x v="42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x v="42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x v="42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x v="4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x v="4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x v="42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x v="42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x v="42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x v="42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x v="42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x v="42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x v="42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x v="42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x v="42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x v="42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x v="42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x v="42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x v="42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x v="42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x v="42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x v="42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x v="42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x v="42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x v="42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x v="42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x v="4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x v="42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x v="42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x v="42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x v="42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x v="42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x v="42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x v="42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x v="42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x v="4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x v="4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x v="42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x v="42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x v="42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x v="42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x v="42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x v="42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x v="42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x v="42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x v="4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x v="42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x v="42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x v="42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x v="42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x v="42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x v="42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x v="42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x v="42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x v="42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x v="42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x v="42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x v="42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x v="42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x v="42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x v="42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x v="42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x v="42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x v="42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x v="42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x v="42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x v="4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x v="42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x v="42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x v="42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x v="42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x v="42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x v="42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x v="42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x v="42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x v="4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x v="4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x v="42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x v="42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x v="42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x v="42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x v="42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x v="42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x v="42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x v="42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x v="4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x v="42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x v="42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x v="42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x v="42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x v="42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x v="42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x v="42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x v="42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x v="42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x v="42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x v="42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x v="42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x v="42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x v="42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x v="42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x v="42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x v="4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x v="42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x v="42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x v="42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x v="42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x v="4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x v="42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x v="42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x v="42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x v="42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x v="42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x v="42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x v="42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x v="42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x v="4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x v="4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x v="42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x v="42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x v="42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x v="42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x v="42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x v="42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x v="42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x v="42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x v="4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x v="42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x v="42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x v="42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x v="42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x v="42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x v="42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x v="4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x v="4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x v="4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x v="4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x v="4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x v="4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x v="4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x v="4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x v="4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x v="4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x v="4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x v="4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x v="4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x v="4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x v="4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x v="4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x v="4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x v="4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x v="4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x v="4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x v="4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x v="4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x v="4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x v="4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x v="4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x v="4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x v="4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x v="4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x v="4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x v="4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x v="4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x v="4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x v="4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x v="4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x v="4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x v="42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x v="42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x v="42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x v="42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x v="42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x v="42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x v="42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x v="42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x v="42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x v="42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x v="42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x v="42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x v="42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x v="42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x v="42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x v="42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x v="42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x v="42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x v="42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x v="4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x v="42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x v="42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x v="42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x v="42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x v="42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x v="42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x v="42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x v="42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x v="4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x v="4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x v="42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x v="42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x v="42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x v="42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x v="42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x v="42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x v="42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x v="42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x v="4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x v="42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x v="42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x v="42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x v="42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x v="42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x v="42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x v="42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x v="42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x v="42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x v="42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x v="42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x v="42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x v="42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x v="42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x v="42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x v="42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x v="42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x v="42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x v="42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x v="42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x v="4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x v="42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x v="42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x v="42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x v="42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x v="42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x v="42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x v="42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x v="42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x v="4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x v="4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x v="42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x v="42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x v="42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x v="42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x v="42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x v="42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x v="42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x v="42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x v="4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x v="42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x v="42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x v="42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x v="42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x v="42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x v="42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x v="42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x v="42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x v="42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x v="42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x v="42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x v="42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x v="42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x v="42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x v="42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x v="42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x v="42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x v="4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x v="42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x v="42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x v="42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x v="42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x v="42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x v="42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x v="42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x v="42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x v="4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x v="4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x v="42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x v="42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x v="42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x v="42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x v="42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x v="42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x v="42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x v="42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x v="4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x v="42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x v="42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x v="42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x v="42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x v="42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x v="42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x v="42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x v="42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x v="42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x v="42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x v="42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x v="42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x v="42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x v="42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x v="42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x v="42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x v="42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x v="42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x v="42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x v="4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x v="42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x v="42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x v="42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x v="42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x v="42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x v="42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x v="42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x v="42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x v="4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x v="4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x v="42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x v="42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x v="42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x v="42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x v="42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x v="42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x v="42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x v="42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x v="4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x v="42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x v="42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x v="42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x v="42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x v="42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x v="43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x v="43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x v="43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x v="43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x v="43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x v="43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x v="43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x v="43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x v="43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x v="43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x v="43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x v="43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x v="43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x v="43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x v="43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x v="43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x v="43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x v="43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x v="43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x v="43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x v="43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x v="43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x v="43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x v="43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x v="43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x v="43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x v="43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x v="43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x v="43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x v="43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x v="43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x v="43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x v="43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x v="43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x v="43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x v="43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x v="43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x v="43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x v="43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x v="43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x v="43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x v="43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x v="43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x v="43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x v="43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x v="43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x v="43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x v="43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x v="43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x v="43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x v="43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x v="43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x v="43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x v="43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x v="43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x v="43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x v="43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x v="43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x v="43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x v="43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x v="43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x v="43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x v="43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x v="43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x v="43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x v="43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x v="43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x v="43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x v="43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x v="43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x v="43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x v="43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x v="43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x v="43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x v="43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x v="43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x v="43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x v="43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x v="43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x v="43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x v="43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x v="43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x v="43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x v="43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x v="43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x v="43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x v="43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x v="43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x v="43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x v="43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x v="43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x v="43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x v="43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x v="43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x v="43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x v="43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x v="43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x v="43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x v="43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x v="43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x v="43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x v="43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x v="43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x v="43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x v="43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x v="43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x v="43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x v="43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x v="43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x v="43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x v="43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x v="43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x v="43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x v="43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x v="34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x v="34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x v="34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x v="34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x v="34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x v="34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x v="34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x v="34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x v="34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x v="34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x v="34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x v="34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x v="34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x v="34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x v="34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x v="34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x v="34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x v="34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x v="36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x v="36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x v="36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x v="36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x v="36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x v="36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x v="36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x v="36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x v="36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x v="36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x v="36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x v="44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x v="44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x v="44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x v="44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x v="44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x v="44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x v="44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x v="44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x v="44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x v="44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x v="44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x v="44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x v="45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x v="45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x v="45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x v="45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x v="45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x v="45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x v="45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x v="45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x v="45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x v="45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x v="45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x v="45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x v="45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x v="45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x v="45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x v="45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x v="37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x v="37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x v="37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x v="37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x v="37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x v="37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x v="37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x v="37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x v="46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x v="46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x v="46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x v="46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x v="46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x v="46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x v="46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x v="46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x v="54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x v="54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x v="54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x v="54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x v="54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x v="54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x v="54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x v="54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x v="54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x v="54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x v="54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x v="54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x v="54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x v="54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x v="54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x v="55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x v="55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x v="55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x v="55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x v="55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x v="55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x v="55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x v="55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x v="55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x v="55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x v="55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x v="55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x v="55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x v="136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x v="137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x v="138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x v="139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x v="140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x v="141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x v="14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x v="71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x v="71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x v="71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x v="71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x v="71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x v="71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x v="71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x v="71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x v="71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x v="71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x v="71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x v="71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x v="71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x v="71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x v="71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x v="71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x v="71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x v="71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x v="71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x v="71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x v="71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x v="71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x v="71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x v="71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x v="71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x v="71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x v="71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x v="71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x v="71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x v="71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x v="71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x v="71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x v="71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x v="71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x v="71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x v="71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x v="71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x v="71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x v="71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x v="71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x v="71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x v="71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x v="71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x v="71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x v="71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x v="71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x v="71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x v="71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x v="71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x v="71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x v="71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x v="71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x v="71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x v="71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x v="71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x v="71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x v="71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x v="71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x v="71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x v="71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x v="71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x v="71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x v="71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x v="71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x v="71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x v="71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x v="71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x v="71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x v="71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x v="71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x v="71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x v="71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x v="71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x v="71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x v="71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x v="71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x v="71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x v="71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x v="71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x v="71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x v="71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x v="71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x v="71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x v="71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x v="71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x v="71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x v="71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x v="71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x v="71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x v="71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x v="71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x v="71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x v="71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x v="71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x v="71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x v="71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x v="71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x v="71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x v="71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x v="71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x v="71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x v="71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x v="71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x v="71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x v="71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x v="71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x v="71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x v="71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x v="71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x v="71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x v="71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x v="71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x v="71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x v="71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x v="71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x v="71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x v="71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x v="71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x v="71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x v="71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x v="71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x v="71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x v="71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x v="71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x v="71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x v="71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x v="71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x v="71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x v="71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x v="71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x v="71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x v="71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x v="71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x v="71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x v="71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x v="71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x v="71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x v="71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x v="71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x v="71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x v="71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x v="71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x v="71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x v="71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x v="71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x v="71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x v="71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x v="71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x v="71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x v="71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x v="71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x v="71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x v="71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x v="71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x v="71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x v="71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x v="71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x v="71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x v="71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x v="71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x v="71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x v="71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x v="71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x v="71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x v="71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x v="71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x v="71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x v="71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x v="71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x v="71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x v="71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x v="71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x v="71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x v="71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x v="71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x v="71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x v="71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x v="71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x v="71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x v="71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x v="71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x v="71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x v="71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x v="71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x v="71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x v="71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x v="71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x v="71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x v="71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x v="71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x v="71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x v="71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x v="71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x v="71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x v="71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x v="71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x v="71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x v="71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x v="71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x v="71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x v="71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x v="71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x v="71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x v="71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x v="71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x v="71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x v="71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x v="71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x v="71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x v="71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x v="71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x v="71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x v="71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x v="71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x v="71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x v="71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x v="71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x v="71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x v="71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x v="71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x v="71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x v="71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x v="71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x v="71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x v="71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x v="71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x v="71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x v="71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x v="71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x v="71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x v="71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x v="71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x v="71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x v="71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x v="71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x v="71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x v="71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x v="71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x v="71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x v="71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x v="71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x v="71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x v="71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x v="71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x v="71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x v="71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x v="71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x v="71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x v="71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x v="71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x v="71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x v="71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x v="71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x v="71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x v="71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x v="71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x v="71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x v="71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x v="71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x v="71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x v="71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x v="71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x v="71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x v="71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x v="71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x v="71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x v="71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x v="71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x v="71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x v="71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x v="71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x v="71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x v="71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x v="71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x v="71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x v="71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x v="71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x v="71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x v="71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x v="71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x v="71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x v="71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x v="71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x v="71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x v="71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x v="71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x v="71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x v="71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x v="71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x v="71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x v="71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x v="71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x v="71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x v="71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x v="71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x v="71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x v="71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x v="71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x v="71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x v="71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x v="71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x v="71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x v="71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x v="71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x v="71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x v="71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x v="71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x v="71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x v="71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x v="71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x v="71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x v="71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x v="71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x v="71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x v="71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x v="71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x v="71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x v="71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x v="71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x v="71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x v="71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x v="71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x v="71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x v="71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x v="71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x v="71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x v="71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x v="71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x v="71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x v="71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x v="71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x v="71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x v="71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x v="71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x v="71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x v="71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x v="71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x v="71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x v="71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x v="71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x v="71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x v="71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x v="71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x v="71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x v="71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x v="71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x v="71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x v="71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x v="71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x v="71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x v="71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x v="71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x v="71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x v="71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x v="71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x v="71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x v="71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x v="71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x v="71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x v="71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x v="71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x v="71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x v="71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x v="71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x v="71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x v="71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x v="71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x v="71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x v="71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x v="71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x v="71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x v="71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x v="50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x v="50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x v="50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x v="50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x v="50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x v="50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x v="50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x v="50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x v="50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x v="50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x v="50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x v="50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x v="50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x v="50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x v="50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x v="50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x v="50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x v="50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x v="50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x v="50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x v="50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x v="50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x v="50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x v="50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x v="50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x v="50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x v="50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x v="50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x v="50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x v="50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x v="50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x v="50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x v="50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x v="50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x v="50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x v="50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x v="50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x v="50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x v="50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x v="50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x v="50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x v="50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x v="50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x v="50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x v="50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x v="50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x v="50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x v="50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x v="50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x v="50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x v="50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x v="50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x v="50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x v="50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x v="50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x v="50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x v="50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x v="50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x v="50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x v="50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x v="50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x v="50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x v="50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x v="50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x v="50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x v="50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x v="50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x v="50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x v="50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x v="50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x v="50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x v="50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x v="50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x v="50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x v="50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x v="50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x v="50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x v="50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x v="50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x v="50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x v="50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x v="50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x v="50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x v="50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x v="50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x v="50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x v="50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x v="50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x v="50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x v="50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x v="50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x v="50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x v="50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x v="50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x v="50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x v="50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x v="50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x v="50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x v="50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x v="50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x v="50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x v="50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x v="50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x v="50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x v="50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x v="50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x v="50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x v="50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x v="50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x v="50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x v="50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x v="50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x v="50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x v="50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x v="50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x v="50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x v="50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x v="50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x v="50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x v="50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x v="50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x v="50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x v="50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x v="50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x v="50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x v="50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x v="50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x v="50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x v="50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x v="50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x v="50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x v="50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x v="50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x v="50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x v="50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x v="50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x v="50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x v="50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x v="50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x v="50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x v="50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x v="50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x v="50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x v="50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x v="50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x v="50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x v="50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x v="50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x v="50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x v="50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x v="50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x v="50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x v="50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x v="50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x v="50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x v="50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x v="50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x v="50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x v="50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x v="50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x v="50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x v="50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x v="50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x v="50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x v="50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x v="50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x v="50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x v="50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x v="50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x v="50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x v="50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x v="50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x v="50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x v="50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x v="50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x v="50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x v="50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x v="50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x v="50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x v="50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x v="50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x v="50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x v="50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x v="50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x v="50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x v="50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x v="50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x v="50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x v="50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x v="50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x v="50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x v="50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x v="50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x v="50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x v="50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x v="50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x v="50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x v="50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x v="50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x v="50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x v="50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x v="50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x v="50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x v="50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x v="50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x v="50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x v="50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x v="50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x v="50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x v="50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x v="50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x v="50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x v="50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x v="50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x v="50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x v="50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x v="50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x v="50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x v="50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x v="50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x v="50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x v="50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x v="50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x v="50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x v="50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x v="50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x v="50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x v="50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x v="50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x v="50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x v="50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x v="50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x v="50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x v="50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x v="50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x v="50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x v="50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x v="50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x v="50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x v="50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x v="50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x v="50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x v="50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x v="50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x v="50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x v="50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x v="50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x v="50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x v="50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x v="50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x v="50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x v="50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x v="50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x v="50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x v="50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x v="50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x v="50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x v="50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x v="50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x v="50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x v="50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x v="50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x v="50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x v="50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x v="50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x v="50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x v="50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x v="50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x v="50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x v="50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x v="50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x v="50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x v="50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x v="50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x v="50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x v="50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x v="50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x v="50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x v="50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x v="50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x v="50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x v="50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x v="50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x v="50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x v="50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x v="50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x v="50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x v="50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x v="50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x v="50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x v="50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x v="50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x v="50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x v="50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x v="50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x v="50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x v="50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x v="50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x v="50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x v="50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x v="50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x v="50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x v="50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x v="50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x v="50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x v="50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x v="50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x v="50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x v="50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x v="50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x v="50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x v="50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x v="50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x v="50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x v="50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x v="50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x v="50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x v="50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x v="50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x v="50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x v="50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x v="50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x v="50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x v="50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x v="50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x v="50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x v="50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x v="50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x v="50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x v="50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x v="50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x v="50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x v="50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x v="50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x v="50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x v="50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x v="50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x v="50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x v="50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x v="50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x v="50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x v="50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x v="50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x v="50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x v="50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x v="50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x v="50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x v="50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x v="50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x v="50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x v="50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x v="50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x v="50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x v="50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x v="50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x v="50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x v="50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x v="50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x v="50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x v="50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x v="50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x v="50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x v="50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x v="50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x v="50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x v="50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x v="50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x v="50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x v="50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x v="50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x v="50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x v="51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x v="51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x v="51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x v="51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x v="51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x v="51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x v="51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x v="51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x v="51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x v="51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x v="51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x v="51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x v="51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x v="51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x v="51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x v="51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x v="51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x v="51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x v="51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x v="51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x v="51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x v="51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x v="51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x v="51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x v="51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x v="51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x v="51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x v="51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x v="51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x v="51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x v="51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x v="51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x v="51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x v="51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x v="51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x v="51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x v="51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x v="51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x v="51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x v="51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x v="51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x v="51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x v="51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x v="51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x v="51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x v="51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x v="51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x v="51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x v="51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x v="51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x v="51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x v="51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x v="51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x v="51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x v="51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x v="51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x v="51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x v="51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x v="51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x v="51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x v="51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x v="51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x v="51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x v="51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x v="51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x v="51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x v="51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x v="51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x v="51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x v="51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x v="51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x v="51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x v="51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x v="51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x v="51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x v="51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x v="51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x v="51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x v="51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x v="51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x v="51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x v="51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x v="51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x v="51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x v="51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x v="51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x v="51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x v="51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x v="51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x v="51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x v="51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x v="51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x v="51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x v="51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x v="51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x v="51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x v="51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x v="51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x v="51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x v="51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x v="51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x v="51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x v="51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x v="51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x v="51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x v="51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x v="51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x v="51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x v="51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x v="51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x v="51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x v="51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x v="51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x v="51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x v="51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x v="51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x v="51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x v="51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x v="51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x v="51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x v="51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x v="51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x v="51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x v="51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x v="51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x v="51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x v="51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x v="51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x v="51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x v="51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x v="51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x v="51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x v="51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x v="51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x v="51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x v="51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x v="51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x v="51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x v="51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x v="51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x v="51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x v="51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x v="51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x v="51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x v="51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x v="51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x v="51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x v="51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x v="51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x v="51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x v="51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x v="51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x v="51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x v="51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x v="51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x v="51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x v="51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x v="51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x v="51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x v="51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x v="51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x v="51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x v="51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x v="51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x v="51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x v="51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x v="51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x v="51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x v="51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x v="51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x v="51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x v="51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x v="51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x v="51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x v="51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x v="51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x v="51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x v="51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x v="51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x v="51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x v="51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x v="51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x v="51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x v="51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x v="51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x v="51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x v="51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x v="51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x v="51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x v="51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x v="51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x v="51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x v="51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x v="51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x v="51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x v="51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x v="51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x v="51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x v="51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x v="51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x v="51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x v="51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x v="51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x v="51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x v="51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x v="51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x v="51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x v="51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x v="51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x v="51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x v="51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x v="51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x v="51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x v="51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x v="51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x v="51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x v="51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x v="51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x v="51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x v="51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x v="51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x v="51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x v="51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x v="51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x v="51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x v="51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x v="51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x v="51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x v="51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x v="51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x v="51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x v="51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x v="51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x v="51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x v="51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x v="51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x v="51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x v="51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x v="51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x v="51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x v="51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x v="51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x v="51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x v="51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x v="51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x v="51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x v="51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x v="51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x v="51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x v="51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x v="51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x v="51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x v="51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x v="51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x v="51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x v="51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x v="51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x v="51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x v="51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x v="51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x v="51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x v="51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x v="51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x v="51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x v="51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x v="51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x v="51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x v="51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x v="51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x v="51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x v="51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x v="51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x v="51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x v="51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x v="51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x v="51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x v="51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x v="51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x v="51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x v="51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x v="51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x v="51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x v="51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x v="51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x v="51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x v="51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x v="51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x v="51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x v="51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x v="51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x v="51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x v="51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x v="51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x v="51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x v="51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x v="51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x v="51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x v="51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x v="51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x v="51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x v="51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x v="51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x v="51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x v="51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x v="51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x v="51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x v="51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x v="51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x v="51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x v="51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x v="51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x v="51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x v="51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x v="51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x v="51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x v="51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x v="51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x v="51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x v="51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x v="51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x v="51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x v="51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x v="51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x v="51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x v="51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x v="51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x v="51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x v="51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x v="51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x v="51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x v="51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x v="51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x v="51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x v="51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x v="51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x v="51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x v="51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x v="51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x v="51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x v="51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x v="51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x v="51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x v="51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x v="51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x v="51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x v="51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x v="51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x v="51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x v="51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x v="51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x v="51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x v="51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x v="51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x v="51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x v="51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x v="51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x v="51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x v="51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x v="51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x v="51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x v="51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x v="51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x v="51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x v="51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x v="51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x v="51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x v="51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x v="51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x v="51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x v="51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x v="51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x v="52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x v="52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x v="52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x v="52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x v="52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x v="52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x v="52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x v="52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x v="52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x v="52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x v="52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x v="52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x v="52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x v="52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x v="52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x v="52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x v="52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x v="52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x v="52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x v="52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x v="52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x v="52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x v="52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x v="52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x v="52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x v="52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x v="52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x v="52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x v="52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x v="52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x v="52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x v="52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x v="52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x v="52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x v="52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x v="52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x v="52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x v="52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x v="52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x v="52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x v="52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x v="52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x v="52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x v="52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x v="52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x v="52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x v="52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x v="52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x v="52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x v="52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x v="52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x v="52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x v="52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x v="52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x v="52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x v="52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x v="52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x v="52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x v="52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x v="52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x v="52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x v="52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x v="52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x v="52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x v="52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x v="52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x v="52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x v="52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x v="52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x v="52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x v="47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x v="47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x v="47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x v="47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x v="47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x v="47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x v="47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x v="47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x v="47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x v="47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x v="47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x v="47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x v="48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x v="48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x v="48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x v="48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x v="48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x v="48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x v="48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x v="48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x v="48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x v="48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x v="48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x v="48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x v="48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x v="49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x v="49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x v="49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x v="49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x v="49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x v="49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x v="49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x v="49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x v="49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x v="49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x v="49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x v="49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x v="53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x v="53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x v="53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x v="53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x v="53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x v="53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x v="53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x v="53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x v="53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x v="53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x v="53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x v="53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x v="53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x v="53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x v="53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x v="53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x v="53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x v="53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x v="53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x v="53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x v="53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x v="53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x v="53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x v="53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x v="53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x v="53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x v="53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x v="53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x v="53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x v="53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x v="53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x v="53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x v="53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x v="53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x v="53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x v="53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x v="53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x v="53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x v="53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x v="53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x v="53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x v="53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x v="53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x v="53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x v="53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x v="53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x v="53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x v="53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x v="53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x v="53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x v="53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x v="53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x v="53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x v="53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x v="53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x v="53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x v="53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x v="53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x v="53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x v="53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x v="53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x v="53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x v="53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x v="53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x v="53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x v="53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x v="53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x v="53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x v="53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x v="53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x v="53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x v="53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x v="53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x v="53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x v="53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x v="53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x v="53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x v="53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x v="53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x v="53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x v="53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x v="53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x v="53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x v="53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x v="53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x v="53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x v="53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x v="53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x v="53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x v="53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x v="53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x v="53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x v="53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x v="53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x v="53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x v="53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x v="53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x v="53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x v="53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x v="53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x v="56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x v="56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x v="56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x v="56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x v="56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x v="56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x v="59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x v="59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x v="59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x v="59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x v="59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x v="59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x v="59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x v="59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x v="59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x v="59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x v="59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x v="59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x v="7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x v="7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x v="7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x v="7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x v="7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x v="7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x v="7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x v="7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x v="7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x v="7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x v="7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x v="7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x v="7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x v="7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x v="7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x v="7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x v="7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x v="7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x v="7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x v="7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x v="7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x v="7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x v="7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x v="7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x v="7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x v="7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x v="7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x v="7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x v="7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x v="7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x v="7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x v="7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x v="7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x v="7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x v="7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x v="7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x v="7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x v="7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x v="7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x v="7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x v="7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x v="7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x v="7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x v="7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x v="7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x v="7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x v="7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x v="7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x v="7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x v="7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x v="7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x v="7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x v="7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x v="7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x v="7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x v="7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x v="7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x v="7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x v="7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x v="7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x v="7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x v="7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x v="7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x v="7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x v="7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x v="7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x v="7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x v="7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x v="7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x v="7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x v="7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x v="7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x v="7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x v="7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x v="7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x v="7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x v="7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x v="7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x v="7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x v="7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x v="7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x v="7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x v="7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x v="7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x v="7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x v="7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x v="7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x v="7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x v="7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x v="7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x v="7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x v="7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x v="7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x v="7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x v="7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x v="7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x v="7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x v="7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x v="7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x v="7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x v="7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x v="7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x v="7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x v="7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x v="7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x v="7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x v="7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x v="7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x v="7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x v="7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x v="7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x v="7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x v="7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x v="7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x v="7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x v="7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x v="7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x v="7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x v="7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x v="7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x v="7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x v="7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x v="7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x v="7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x v="7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x v="7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x v="7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x v="7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x v="7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x v="7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x v="7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x v="7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x v="7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x v="7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x v="7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x v="7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x v="7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x v="7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x v="7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x v="7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x v="7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x v="7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x v="7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x v="7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x v="7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x v="7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x v="7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x v="7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x v="7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x v="7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x v="7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x v="7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x v="7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x v="7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x v="7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x v="7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x v="7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x v="7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x v="7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x v="7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x v="7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x v="7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x v="7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x v="7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x v="7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x v="7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x v="7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x v="7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x v="7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x v="7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x v="7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x v="7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x v="7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x v="7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x v="7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x v="7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x v="7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x v="7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x v="7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x v="7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x v="7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x v="7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x v="7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x v="7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x v="7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x v="7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x v="7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x v="7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x v="7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x v="7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x v="7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x v="7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x v="7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x v="7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x v="7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x v="7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x v="7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x v="7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x v="7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x v="7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x v="7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x v="7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x v="7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x v="7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x v="7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x v="7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x v="7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x v="7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x v="7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x v="7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x v="7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x v="7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x v="7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x v="7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x v="7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x v="7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x v="7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x v="7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x v="7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x v="7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x v="7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x v="7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x v="7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x v="7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x v="7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x v="7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x v="7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x v="7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x v="7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x v="7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x v="7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x v="7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x v="7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x v="7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x v="7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x v="7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x v="7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x v="7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x v="7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x v="7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x v="7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x v="7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x v="7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x v="7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x v="7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x v="7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x v="7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x v="7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x v="68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x v="68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x v="68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x v="68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x v="68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x v="68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x v="68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x v="68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x v="68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x v="68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x v="68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x v="68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x v="68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x v="68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x v="68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x v="68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x v="7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x v="7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x v="7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x v="7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x v="7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x v="7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x v="7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x v="7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x v="7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x v="7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x v="7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x v="7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x v="7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x v="7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x v="7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x v="7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x v="7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x v="7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x v="7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x v="7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x v="7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x v="7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x v="7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x v="7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x v="7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x v="7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x v="7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x v="7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x v="7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x v="7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x v="7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x v="7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x v="7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x v="7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x v="7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x v="7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x v="7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x v="7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x v="7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x v="7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x v="7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x v="7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x v="7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x v="7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x v="7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x v="7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x v="7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x v="7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x v="7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x v="7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x v="7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x v="7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x v="7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x v="7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x v="7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x v="7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x v="7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x v="7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x v="7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x v="7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x v="7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x v="7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x v="7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x v="7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x v="7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x v="7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x v="7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x v="7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x v="7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x v="7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x v="7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x v="7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x v="7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x v="7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x v="7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x v="7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x v="7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x v="7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x v="7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x v="7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x v="7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x v="7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x v="7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x v="7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x v="7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x v="7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x v="7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x v="7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x v="7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x v="7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x v="7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x v="7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x v="7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x v="7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x v="7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x v="7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x v="7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x v="7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x v="7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x v="7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x v="7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x v="7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x v="7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x v="7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x v="7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x v="7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x v="7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x v="7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x v="7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x v="7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x v="7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x v="7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x v="7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x v="7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x v="7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x v="7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x v="7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x v="7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x v="7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x v="7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x v="7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x v="7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x v="7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x v="7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x v="7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x v="7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x v="7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x v="7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x v="7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x v="7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x v="7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x v="7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x v="7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x v="7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x v="7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x v="7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x v="7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x v="7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x v="7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x v="7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x v="7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x v="7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x v="7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x v="7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x v="7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x v="7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x v="7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x v="7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x v="7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x v="7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x v="7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x v="7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x v="7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x v="7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x v="7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x v="7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x v="7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x v="7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x v="7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x v="7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x v="7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x v="7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x v="7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x v="7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x v="7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x v="7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x v="7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x v="143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x v="144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x v="145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x v="146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x v="147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x v="73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x v="73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x v="73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x v="73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x v="73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x v="73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x v="73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x v="73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x v="73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x v="73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x v="73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x v="73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x v="73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x v="73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x v="73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x v="73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x v="73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x v="73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x v="73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x v="73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x v="73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x v="73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x v="73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x v="73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x v="73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x v="73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x v="73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x v="73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x v="73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x v="73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x v="73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x v="73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x v="73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x v="73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x v="73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x v="73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x v="73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x v="73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x v="73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x v="73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x v="73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x v="73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x v="73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x v="73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x v="73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x v="73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x v="73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x v="73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x v="73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x v="73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x v="73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x v="73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x v="73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x v="73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x v="73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x v="73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x v="73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x v="73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x v="73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x v="73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x v="73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x v="73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x v="73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x v="73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x v="73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x v="73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x v="73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x v="73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x v="73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x v="73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x v="73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x v="73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x v="73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x v="73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x v="73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x v="73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x v="73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x v="73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x v="73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x v="73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x v="73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x v="73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x v="73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x v="73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x v="73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x v="73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x v="73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x v="73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x v="73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x v="73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x v="73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x v="73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x v="73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x v="73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x v="73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x v="73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x v="73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x v="73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x v="73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x v="73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x v="73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x v="73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x v="73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x v="73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x v="73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x v="73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x v="73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x v="73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x v="73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x v="73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x v="73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x v="73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x v="73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x v="73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x v="73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x v="73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x v="73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x v="73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x v="73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x v="73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x v="73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x v="73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x v="73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x v="73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x v="73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x v="73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x v="73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x v="73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x v="73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x v="73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x v="73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x v="73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x v="73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x v="73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x v="73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x v="73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x v="73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x v="73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x v="73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x v="73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x v="73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x v="73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x v="73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x v="73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x v="73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x v="73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x v="73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x v="73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x v="73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x v="73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x v="73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x v="73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x v="73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x v="73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x v="73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x v="73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x v="73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x v="73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x v="73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x v="73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x v="73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x v="73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x v="73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x v="73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x v="73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x v="73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x v="73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x v="73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x v="73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x v="73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x v="73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x v="73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x v="73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x v="73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x v="73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x v="73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x v="73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x v="73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x v="73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x v="73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x v="73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x v="73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x v="73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x v="73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x v="73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x v="73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x v="73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x v="73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x v="73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x v="73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x v="73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x v="73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x v="73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x v="73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x v="73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x v="73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x v="73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x v="73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x v="73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x v="73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x v="73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x v="73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x v="73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x v="73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x v="73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x v="73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x v="73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x v="73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x v="73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x v="73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x v="73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x v="73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x v="73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x v="73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x v="73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x v="73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x v="73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x v="73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x v="73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x v="73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x v="73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x v="73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x v="73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x v="73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x v="73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x v="73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x v="73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x v="73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x v="73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x v="73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x v="73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x v="73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x v="73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x v="73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x v="73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x v="73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x v="73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x v="73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x v="73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x v="73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x v="73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x v="73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x v="73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x v="73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x v="73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x v="73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x v="73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x v="73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x v="73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x v="73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x v="73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x v="73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x v="73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x v="73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x v="73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x v="73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x v="73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x v="73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x v="73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x v="73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x v="73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x v="73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x v="73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x v="73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x v="73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x v="73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x v="73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x v="73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x v="73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x v="73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x v="73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x v="73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x v="73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x v="73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x v="73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x v="73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x v="73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x v="73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x v="73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x v="73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x v="73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x v="73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x v="73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x v="73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x v="73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x v="73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x v="73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x v="73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x v="73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x v="73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x v="73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x v="73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x v="73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x v="73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x v="73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x v="73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x v="73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x v="73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x v="73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x v="73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x v="73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x v="73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x v="73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x v="73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x v="73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x v="73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x v="73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x v="73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x v="73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x v="73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x v="73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x v="73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x v="73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x v="73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x v="73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x v="73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x v="73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x v="73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x v="73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x v="73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x v="73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x v="73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x v="73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x v="73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x v="73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x v="73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x v="73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x v="73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x v="73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x v="73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x v="73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x v="73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x v="73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x v="73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x v="73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x v="73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x v="73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x v="73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x v="73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x v="73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x v="73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x v="73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x v="73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x v="73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x v="73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x v="73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x v="73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x v="73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x v="73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x v="73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x v="73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x v="73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x v="73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x v="73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x v="73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x v="73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x v="73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x v="73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x v="73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x v="73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x v="73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x v="73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x v="73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x v="73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x v="73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x v="73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x v="73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x v="73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x v="73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x v="73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x v="73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x v="73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x v="73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x v="73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x v="73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x v="73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x v="73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x v="73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x v="73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x v="73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x v="73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x v="73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x v="73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x v="73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x v="73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x v="73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x v="73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x v="73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x v="73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x v="73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x v="73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x v="73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x v="73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x v="73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x v="73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x v="73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x v="73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x v="73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x v="73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x v="73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x v="73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x v="73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x v="73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x v="73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x v="73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x v="73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x v="73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x v="73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x v="73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x v="73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x v="73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x v="73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x v="73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x v="73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x v="73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x v="74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x v="74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x v="74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x v="74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x v="74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x v="74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x v="74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x v="74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x v="74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x v="74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x v="74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x v="74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x v="74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x v="74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x v="74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x v="74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x v="74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x v="74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x v="74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x v="74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x v="74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x v="74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x v="74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x v="74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x v="74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x v="74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x v="74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x v="74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x v="74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x v="74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x v="74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x v="74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x v="74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x v="74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x v="74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x v="74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x v="74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x v="74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x v="74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x v="74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x v="74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x v="74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x v="74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x v="74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x v="74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x v="74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x v="74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x v="74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x v="74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x v="74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x v="74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x v="74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x v="74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x v="74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x v="74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x v="74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x v="74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x v="74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x v="74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x v="74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x v="74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x v="74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x v="74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x v="74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x v="74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x v="74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x v="74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x v="74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x v="74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x v="74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x v="74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x v="74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x v="74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x v="74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x v="74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x v="74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x v="74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x v="74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x v="74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x v="74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x v="74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x v="74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x v="74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x v="74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x v="74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x v="74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x v="74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x v="74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x v="74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x v="74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x v="74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x v="74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x v="74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x v="74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x v="74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x v="74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x v="74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x v="74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x v="74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x v="74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x v="74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x v="74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x v="74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x v="74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x v="74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x v="74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x v="74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x v="74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x v="74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x v="74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x v="74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x v="74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x v="74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x v="74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x v="74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x v="74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x v="74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x v="74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x v="74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x v="74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x v="74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x v="74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x v="74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x v="74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x v="74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x v="74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x v="74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x v="74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x v="74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x v="74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x v="74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x v="74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x v="74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x v="74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x v="74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x v="74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x v="74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x v="74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x v="74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x v="74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x v="74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x v="74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x v="74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x v="74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x v="74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x v="74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x v="74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x v="74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x v="74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x v="74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x v="74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x v="74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x v="74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x v="74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x v="74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x v="74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x v="74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x v="74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x v="74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x v="74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x v="74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x v="74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x v="74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x v="74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x v="74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x v="74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x v="74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x v="74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x v="74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x v="74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x v="74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x v="74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x v="74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x v="74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x v="74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x v="74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x v="74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x v="74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x v="74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x v="74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x v="74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x v="74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x v="74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x v="74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x v="74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x v="74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x v="74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x v="74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x v="74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x v="74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x v="74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x v="74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x v="74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x v="74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x v="74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x v="74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x v="74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x v="74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x v="74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x v="74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x v="74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x v="74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x v="74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x v="74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x v="74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x v="74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x v="74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x v="74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x v="74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x v="74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x v="74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x v="74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x v="74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x v="74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x v="74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x v="74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x v="74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x v="74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x v="74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x v="74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x v="74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x v="74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x v="74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x v="74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x v="74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x v="74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x v="74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x v="74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x v="74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x v="74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x v="74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x v="74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x v="74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x v="74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x v="74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x v="74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x v="74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x v="74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x v="74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x v="74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x v="74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x v="74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x v="74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x v="74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x v="74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x v="74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x v="74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x v="74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x v="74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x v="74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x v="74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x v="74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x v="74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x v="74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x v="74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x v="74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x v="74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x v="74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x v="74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x v="74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x v="74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x v="74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x v="74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x v="74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x v="74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x v="74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x v="74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x v="74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x v="74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x v="74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x v="74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x v="74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x v="74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x v="74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x v="74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x v="74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x v="74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x v="74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x v="74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x v="74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x v="74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x v="74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x v="74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x v="74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x v="74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x v="74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x v="74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x v="74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x v="74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x v="74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x v="74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x v="74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x v="74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x v="74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x v="74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x v="74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x v="74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x v="74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x v="74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x v="74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x v="74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x v="74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x v="74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x v="74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x v="74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x v="74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x v="74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x v="74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x v="74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x v="74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x v="74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x v="74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x v="74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x v="74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x v="74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x v="74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x v="74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x v="74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x v="74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x v="74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x v="74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x v="74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x v="74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x v="74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x v="74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x v="74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x v="74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x v="74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x v="74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x v="74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x v="74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x v="74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x v="74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x v="74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x v="74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x v="74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x v="74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x v="74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x v="74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x v="74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x v="74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x v="74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x v="74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x v="74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x v="74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x v="74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x v="74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x v="74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x v="74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x v="74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x v="74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x v="74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x v="74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x v="74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x v="74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x v="74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x v="74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x v="74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x v="74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x v="74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x v="74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x v="74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x v="74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x v="74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x v="74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x v="74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x v="74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x v="74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x v="74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x v="74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x v="74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x v="74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x v="74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x v="74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x v="74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x v="74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x v="74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x v="74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x v="74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x v="74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x v="74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x v="74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x v="74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x v="74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x v="74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x v="74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x v="74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x v="74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x v="74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x v="74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x v="74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x v="74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x v="74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x v="74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x v="74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x v="74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x v="74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x v="74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x v="74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x v="74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x v="74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x v="74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x v="74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x v="74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x v="74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x v="74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x v="74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x v="74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x v="74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x v="74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x v="74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x v="74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x v="74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x v="74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x v="74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x v="75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x v="75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x v="75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x v="75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x v="75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x v="75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x v="75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x v="75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x v="75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x v="75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x v="75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x v="75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x v="75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x v="75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x v="75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x v="75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x v="75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x v="75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x v="75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x v="75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x v="75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x v="75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x v="75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x v="75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x v="75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x v="75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x v="75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x v="75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x v="75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x v="75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x v="75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x v="75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x v="75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x v="75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x v="75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x v="75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x v="75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x v="75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x v="75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x v="75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x v="75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x v="75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x v="75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x v="75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x v="75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x v="75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x v="75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x v="75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x v="75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x v="75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x v="75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x v="75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x v="75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x v="75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x v="75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x v="75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x v="75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x v="75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x v="75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x v="75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x v="75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x v="75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x v="75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x v="75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x v="75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x v="75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x v="75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x v="75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x v="75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x v="75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x v="75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x v="75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x v="75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x v="75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x v="75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x v="75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x v="75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x v="75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x v="75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x v="75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x v="75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x v="75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x v="75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x v="75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x v="75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x v="75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x v="75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x v="75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x v="75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x v="75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x v="75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x v="75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x v="75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x v="75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x v="75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x v="75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x v="75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x v="75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x v="75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x v="75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x v="75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x v="75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x v="75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x v="75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x v="75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x v="75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x v="75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x v="75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x v="75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x v="75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x v="75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x v="75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x v="75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x v="75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x v="75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x v="75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x v="75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x v="75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x v="75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x v="75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x v="75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x v="75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x v="75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x v="75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x v="75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x v="75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x v="75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x v="75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x v="75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x v="75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x v="75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x v="75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x v="75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x v="75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x v="75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x v="75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x v="75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x v="75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x v="75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x v="75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x v="75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x v="75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x v="75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x v="75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x v="75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x v="75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x v="75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x v="75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x v="75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x v="75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x v="75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x v="75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x v="75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x v="75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x v="75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x v="75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x v="75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x v="75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x v="75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x v="75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x v="75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x v="75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x v="75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x v="75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x v="75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x v="75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x v="75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x v="75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x v="75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x v="75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x v="75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x v="75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x v="75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x v="75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x v="75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x v="75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x v="75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x v="75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x v="75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x v="75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x v="75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x v="75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x v="75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x v="75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x v="75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x v="75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x v="75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x v="75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x v="75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x v="75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x v="75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x v="75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x v="75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x v="75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x v="75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x v="75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x v="75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x v="75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x v="75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x v="75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x v="75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x v="75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x v="75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x v="75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x v="75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x v="75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x v="75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x v="75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x v="75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x v="75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x v="75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x v="75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x v="75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x v="75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x v="75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x v="75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x v="75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x v="75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x v="75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x v="75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x v="75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x v="75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x v="75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x v="75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x v="75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x v="75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x v="75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x v="75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x v="75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x v="75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x v="75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x v="75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x v="75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x v="75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x v="75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x v="75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x v="75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x v="75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x v="75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x v="75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x v="75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x v="75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x v="75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x v="75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x v="75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x v="75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x v="75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x v="75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x v="75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x v="75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x v="75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x v="75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x v="75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x v="75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x v="75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x v="75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x v="75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x v="75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x v="75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x v="75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x v="75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x v="75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x v="75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x v="75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x v="75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x v="75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x v="75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x v="75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x v="75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x v="75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x v="75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x v="75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x v="75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x v="75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x v="75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x v="75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x v="75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x v="75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x v="75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x v="75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x v="75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x v="75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x v="75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x v="75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x v="75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x v="75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x v="75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x v="75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x v="75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x v="75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x v="75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x v="75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x v="75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x v="75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x v="75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x v="75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x v="75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x v="75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x v="75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x v="75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x v="75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x v="75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x v="75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x v="75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x v="75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x v="75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x v="75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x v="75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x v="75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x v="75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x v="75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x v="75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x v="75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x v="75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x v="75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x v="75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x v="75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x v="75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x v="75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x v="75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x v="75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x v="75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x v="75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x v="75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x v="75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x v="75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x v="75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x v="75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x v="75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x v="75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x v="75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x v="75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x v="75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x v="75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x v="75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x v="75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x v="75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x v="75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x v="75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x v="75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x v="75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x v="75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x v="75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x v="75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x v="75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x v="75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x v="75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x v="75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x v="75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x v="75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x v="75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x v="75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x v="75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x v="75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x v="75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x v="75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x v="75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x v="75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x v="75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x v="75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x v="75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x v="75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x v="75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x v="75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x v="75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x v="75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x v="75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x v="75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x v="75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x v="75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x v="75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x v="75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x v="75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x v="75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x v="75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x v="75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x v="75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x v="75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x v="75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x v="75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x v="75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x v="75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x v="75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x v="75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x v="75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x v="75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x v="75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x v="75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x v="75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x v="75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x v="75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x v="75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x v="75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x v="75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x v="75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x v="75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x v="75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x v="75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x v="75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x v="75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x v="75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x v="75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x v="75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x v="75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x v="75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x v="75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x v="75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x v="75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x v="75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x v="75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x v="75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x v="75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x v="75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x v="75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x v="75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x v="57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x v="57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x v="57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x v="57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x v="57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x v="57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x v="57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x v="58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x v="58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x v="58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x v="58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x v="58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x v="58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x v="58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x v="58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x v="58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x v="58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x v="58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x v="58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x v="58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x v="58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x v="58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x v="58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x v="58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x v="58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x v="60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x v="60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x v="60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x v="60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x v="60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x v="60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x v="60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x v="60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x v="60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x v="60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x v="60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x v="60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x v="61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x v="61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x v="61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x v="61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x v="61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x v="61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x v="61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x v="61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x v="61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x v="61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x v="61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x v="61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x v="61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x v="62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x v="62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x v="62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x v="62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x v="62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x v="62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x v="62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x v="62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x v="62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x v="62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x v="63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x v="63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x v="63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x v="63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x v="63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x v="63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x v="63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x v="6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x v="6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x v="6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x v="6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x v="6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x v="6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x v="6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x v="65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x v="65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x v="65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x v="65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x v="65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x v="65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x v="65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x v="65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x v="65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x v="65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x v="65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x v="65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x v="65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x v="65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x v="65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x v="65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x v="65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x v="65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x v="65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x v="65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x v="65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x v="65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x v="65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x v="65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x v="65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x v="65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x v="6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x v="6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x v="6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x v="6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x v="6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x v="6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x v="6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x v="6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x v="6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x v="6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x v="6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x v="6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x v="6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x v="6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x v="6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x v="67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x v="67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x v="67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x v="67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x v="67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x v="67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x v="67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x v="67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x v="67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x v="67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x v="67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x v="67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x v="67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x v="67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x v="67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x v="69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x v="69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x v="69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x v="69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x v="69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x v="69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x v="69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x v="69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x v="69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x v="69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x v="69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x v="69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x v="69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x v="69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x v="69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x v="69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x v="69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x v="69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x v="69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x v="69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x v="70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x v="70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x v="70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x v="70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x v="70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x v="70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x v="70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x v="70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x v="70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x v="70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x v="70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x v="70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x v="70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x v="70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x v="70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x v="76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x v="76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x v="76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x v="76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x v="76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x v="76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x v="76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x v="76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x v="76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x v="76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x v="76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x v="76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x v="76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x v="76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x v="76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x v="76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x v="76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x v="76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x v="76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x v="76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x v="76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x v="76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x v="76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x v="0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x v="0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x v="0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x v="0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x v="0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x v="0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x v="0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x v="0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x v="0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x v="0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x v="0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x v="0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x v="0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x v="0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x v="0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x v="0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x v="0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x v="0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x v="0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x v="0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x v="0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x v="0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x v="0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x v="0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x v="0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x v="0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x v="0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x v="0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x v="0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x v="0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x v="0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x v="0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x v="0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x v="0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x v="0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x v="0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x v="0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x v="9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x v="9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x v="9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x v="9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x v="9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x v="9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x v="9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x v="9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x v="9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x v="9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x v="9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x v="9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x v="9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x v="9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x v="9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x v="9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x v="9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x v="9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x v="9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x v="9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x v="9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x v="9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x v="9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x v="9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x v="9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x v="9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x v="9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x v="9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x v="9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x v="9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x v="9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x v="9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x v="9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x v="9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x v="17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x v="17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x v="17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x v="17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x v="17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x v="17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x v="17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x v="17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x v="17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x v="17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x v="17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x v="17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x v="17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x v="17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x v="46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x v="46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x v="46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x v="46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x v="46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x v="46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x v="46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x v="46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x v="46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x v="46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x v="46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x v="46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x v="46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x v="46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x v="85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x v="85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x v="85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x v="85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x v="85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x v="85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x v="85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x v="85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x v="85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x v="85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x v="85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x v="85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x v="85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x v="85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x v="85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x v="85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x v="85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x v="85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x v="85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x v="85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x v="85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x v="85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x v="85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x v="85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x v="85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x v="85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x v="85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x v="85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x v="85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x v="85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x v="85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x v="85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x v="85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x v="85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x v="85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x v="85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x v="85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x v="85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x v="85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x v="90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x v="90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x v="9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x v="90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x v="90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x v="90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x v="90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x v="90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x v="90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x v="90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x v="9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x v="90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x v="90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x v="90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x v="90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x v="90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x v="9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x v="90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x v="90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x v="90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x v="90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x v="90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x v="90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x v="9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x v="90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x v="90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x v="90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x v="90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x v="90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x v="9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x v="90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x v="90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x v="90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x v="90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x v="90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x v="9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x v="90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x v="9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x v="90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x v="90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x v="90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x v="90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x v="90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x v="90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x v="90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x v="90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x v="90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x v="90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x v="90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x v="90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x v="90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x v="90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x v="90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x v="90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x v="90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x v="90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x v="9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x v="90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x v="90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x v="90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x v="90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x v="90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x v="9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x v="90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x v="90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x v="90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x v="90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x v="90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x v="90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x v="9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x v="90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x v="90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x v="90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x v="90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x v="90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x v="90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x v="90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x v="90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x v="90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x v="90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x v="9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x v="90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x v="90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x v="90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x v="90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x v="90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x v="90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x v="9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x v="90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x v="90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x v="90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x v="78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x v="78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x v="78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x v="78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x v="78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x v="78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x v="78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x v="78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x v="78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x v="78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x v="78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x v="78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x v="78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x v="78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x v="78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x v="78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x v="78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x v="78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x v="78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x v="78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x v="78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x v="78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x v="78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x v="78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x v="78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x v="78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x v="78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x v="78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x v="78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x v="78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x v="78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x v="78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x v="78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x v="78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x v="78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x v="78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x v="78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x v="78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x v="78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x v="78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x v="78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x v="78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x v="78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x v="78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x v="78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x v="78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x v="78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x v="78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x v="78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x v="78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x v="78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x v="78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x v="78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x v="78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x v="78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x v="78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x v="78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x v="78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x v="78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x v="78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x v="78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x v="78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x v="78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x v="78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x v="78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x v="78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x v="78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x v="78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x v="78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x v="78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x v="78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x v="78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x v="78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x v="78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x v="78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x v="78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x v="78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x v="78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x v="78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x v="78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x v="78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x v="78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x v="78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x v="78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x v="78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x v="78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x v="78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x v="78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x v="78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x v="78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x v="78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x v="78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x v="78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x v="78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x v="78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x v="78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x v="78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x v="78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x v="78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x v="78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x v="78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x v="78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x v="78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x v="78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x v="78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x v="78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x v="78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x v="78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x v="78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x v="78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x v="78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x v="78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x v="78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x v="78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x v="78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x v="78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x v="78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x v="78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x v="78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x v="78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x v="78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x v="78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x v="78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x v="78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x v="78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x v="78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x v="78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x v="78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x v="78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x v="78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x v="78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x v="78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x v="78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x v="78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x v="78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x v="78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x v="78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x v="78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x v="78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x v="78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x v="78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x v="78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x v="78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x v="78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x v="78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x v="78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x v="78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x v="78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x v="78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x v="78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x v="78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x v="78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x v="78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x v="78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x v="78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x v="78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x v="78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x v="78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x v="78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x v="78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x v="78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x v="78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x v="78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x v="78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x v="78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x v="78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x v="78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x v="78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x v="78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x v="78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x v="78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x v="78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x v="78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x v="78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x v="78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x v="78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x v="78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x v="78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x v="78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x v="78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x v="78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x v="78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x v="78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x v="78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x v="78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x v="78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x v="78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x v="78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x v="78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x v="78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x v="78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x v="78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x v="78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x v="78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x v="78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x v="78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x v="78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x v="78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x v="78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x v="78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x v="78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x v="79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x v="79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x v="79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x v="79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x v="79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x v="79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x v="79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x v="79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x v="79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x v="79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x v="79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x v="79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x v="79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x v="79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x v="79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x v="79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x v="79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x v="79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x v="79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x v="79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x v="79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x v="79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x v="79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x v="79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x v="79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x v="79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x v="79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x v="79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x v="79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x v="79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x v="79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x v="79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x v="79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x v="79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x v="79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x v="79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x v="79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x v="79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x v="79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x v="79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x v="79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x v="79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x v="79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x v="79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x v="79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x v="79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x v="79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x v="79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x v="79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x v="79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x v="79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x v="79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x v="79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x v="79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x v="79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x v="79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x v="79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x v="79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x v="79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x v="79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x v="79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x v="79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x v="79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x v="79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x v="79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x v="79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x v="79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x v="79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x v="79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x v="79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x v="79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x v="79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x v="79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x v="79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x v="79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x v="79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x v="79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x v="79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x v="79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x v="79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x v="79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x v="79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x v="79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x v="79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x v="79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x v="79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x v="79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x v="79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x v="79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x v="79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x v="79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x v="79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x v="79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x v="79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x v="79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x v="79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x v="79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x v="79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x v="79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x v="79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x v="79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x v="79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x v="79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x v="79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x v="79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x v="79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x v="79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x v="79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x v="79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x v="79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x v="79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x v="79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x v="79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x v="79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x v="79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x v="79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x v="79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x v="79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x v="79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x v="79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x v="79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x v="79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x v="79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x v="8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x v="8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x v="8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x v="8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x v="8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x v="8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x v="8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x v="8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x v="8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x v="8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x v="8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x v="8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x v="8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x v="8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x v="8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x v="8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x v="8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x v="8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x v="8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x v="8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x v="8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x v="8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x v="8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x v="8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x v="8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x v="8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x v="8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x v="8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x v="8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x v="8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x v="8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x v="8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x v="8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x v="8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x v="8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x v="8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x v="8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x v="8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x v="8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x v="8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x v="8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x v="8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x v="8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x v="8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x v="8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x v="8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x v="8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x v="8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x v="8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x v="8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x v="8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x v="8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x v="8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x v="8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x v="8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x v="8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x v="8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x v="8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x v="8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x v="8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x v="8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x v="8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x v="8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x v="8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x v="8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x v="8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x v="8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x v="8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x v="8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x v="8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x v="8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x v="8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x v="8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x v="8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x v="8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x v="8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x v="8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x v="8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x v="8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x v="8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x v="8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x v="8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x v="8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x v="8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x v="81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x v="81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x v="81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x v="81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x v="81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x v="81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x v="81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x v="81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x v="81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x v="81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x v="81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x v="81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x v="81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x v="81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x v="81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x v="81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x v="81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x v="81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x v="81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x v="81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x v="81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x v="81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x v="81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x v="81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x v="81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x v="81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x v="81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x v="81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x v="81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x v="81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x v="81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x v="81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x v="81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x v="81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x v="81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x v="81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x v="81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x v="81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x v="81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x v="81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x v="81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x v="81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x v="81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x v="81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x v="81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x v="81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x v="81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x v="81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x v="81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x v="81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x v="81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x v="81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x v="81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x v="81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x v="81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x v="81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x v="81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x v="81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x v="81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x v="81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x v="81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x v="81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x v="81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x v="81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x v="81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x v="81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x v="81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x v="81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x v="81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x v="81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x v="81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x v="81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x v="81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x v="81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x v="81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x v="81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x v="81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x v="81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x v="81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x v="81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x v="81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x v="81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x v="81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x v="81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x v="81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x v="81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x v="81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x v="81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x v="81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x v="81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x v="81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x v="82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x v="82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x v="82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x v="82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x v="82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x v="82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x v="82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x v="8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x v="82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x v="82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x v="82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x v="82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x v="82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x v="82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x v="82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x v="82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x v="82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x v="82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x v="8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x v="82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x v="82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x v="82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x v="82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x v="82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x v="82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x v="82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x v="82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x v="82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x v="82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x v="82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x v="8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x v="82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x v="82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x v="82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x v="82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x v="82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x v="82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x v="82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x v="82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x v="82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x v="82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x v="82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x v="82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x v="82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x v="82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x v="82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x v="82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x v="8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x v="82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x v="82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x v="82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x v="82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x v="82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x v="82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x v="82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x v="82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x v="82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x v="82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x v="8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x v="82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x v="82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x v="82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x v="82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x v="82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x v="82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x v="82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x v="82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x v="8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x v="82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x v="82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x v="82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x v="82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x v="82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x v="82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x v="82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x v="82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x v="82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x v="82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x v="83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x v="83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x v="83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x v="83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x v="83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x v="83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x v="83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x v="83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x v="83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x v="83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x v="83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x v="83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x v="83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x v="83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x v="83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x v="83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x v="83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x v="83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x v="83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x v="83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x v="83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x v="83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x v="83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x v="83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x v="83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x v="83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x v="83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x v="83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x v="83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x v="83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x v="83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x v="83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x v="83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x v="83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x v="83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x v="83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x v="83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x v="83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x v="83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x v="83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x v="83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x v="83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x v="83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x v="83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x v="83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x v="83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x v="83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x v="83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x v="83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x v="83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x v="83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x v="83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x v="83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x v="83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x v="83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x v="83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x v="83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x v="83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x v="83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x v="83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x v="83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x v="83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x v="83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x v="83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x v="83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x v="83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x v="83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x v="83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x v="83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x v="83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x v="83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x v="83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x v="83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x v="83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x v="83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x v="83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x v="83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x v="83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x v="77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x v="77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x v="77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x v="77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x v="77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x v="77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x v="77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x v="77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x v="77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x v="77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x v="77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x v="77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x v="77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x v="77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x v="77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x v="77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x v="77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x v="77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x v="77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x v="77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x v="77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x v="77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x v="77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x v="77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x v="77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x v="77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x v="77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x v="77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x v="77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x v="77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x v="77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x v="77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x v="77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x v="77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x v="77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x v="77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x v="77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x v="77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x v="77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x v="77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x v="77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x v="77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x v="77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x v="77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x v="77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x v="77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x v="77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x v="77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x v="77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x v="77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x v="77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x v="77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x v="98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x v="98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x v="98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x v="98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x v="98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x v="98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x v="98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x v="98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x v="98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x v="98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x v="98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x v="98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x v="98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x v="98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x v="98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x v="98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x v="98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x v="98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x v="98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x v="98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x v="98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x v="98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x v="98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x v="98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x v="98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x v="98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x v="98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x v="98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x v="98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x v="98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x v="98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x v="98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x v="98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x v="98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x v="98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x v="98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x v="98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x v="98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x v="98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x v="98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x v="98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x v="98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x v="98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x v="98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x v="98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x v="98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x v="98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x v="98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x v="98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x v="98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x v="98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x v="98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x v="98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x v="98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x v="98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x v="98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x v="98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x v="98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x v="98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x v="98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x v="98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x v="98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x v="98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x v="98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x v="98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x v="98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x v="98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x v="98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x v="98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x v="98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x v="98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x v="98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x v="98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x v="98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x v="98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x v="98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x v="98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x v="98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x v="98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x v="98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x v="98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x v="98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x v="98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x v="98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x v="98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x v="98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x v="98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x v="98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x v="98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x v="98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x v="98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x v="98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x v="98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x v="98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x v="98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x v="98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x v="98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x v="98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x v="98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x v="98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x v="98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x v="98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x v="98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x v="98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x v="98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x v="98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x v="98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x v="98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x v="98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x v="98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x v="98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x v="98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x v="98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x v="98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x v="98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x v="98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x v="98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x v="98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x v="98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x v="98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x v="98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x v="98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x v="98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x v="98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x v="98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x v="98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x v="98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x v="98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x v="98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x v="98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x v="98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x v="98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x v="98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x v="98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x v="98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x v="98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x v="98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x v="98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x v="98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x v="98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x v="98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x v="98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x v="98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x v="98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x v="98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x v="98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x v="98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x v="98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x v="98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x v="98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x v="98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x v="98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x v="98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x v="98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x v="98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x v="98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x v="98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x v="98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x v="98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x v="98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x v="98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x v="98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x v="98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x v="98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x v="98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x v="98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x v="98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x v="98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x v="98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x v="98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x v="98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x v="98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x v="98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x v="98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x v="98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x v="98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x v="98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x v="98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x v="98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x v="98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x v="98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x v="98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x v="98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x v="98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x v="98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x v="98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x v="98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x v="98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x v="98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x v="98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x v="98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x v="98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x v="98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x v="98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x v="98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x v="98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x v="98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x v="98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x v="98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x v="98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x v="98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x v="98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x v="98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x v="98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x v="98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x v="98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x v="98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x v="98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x v="98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x v="98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x v="98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x v="98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x v="98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x v="98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x v="98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x v="98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x v="98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x v="98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x v="98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x v="98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x v="98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x v="98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x v="98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x v="98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x v="98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x v="98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x v="98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x v="98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x v="98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x v="98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x v="98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x v="98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x v="98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x v="98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x v="98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x v="98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x v="98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x v="98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x v="98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x v="98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x v="98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x v="98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x v="98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x v="98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x v="98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x v="98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x v="98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x v="98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x v="98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x v="98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x v="98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x v="98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x v="98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x v="98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x v="98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x v="98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x v="98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x v="98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x v="98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x v="98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x v="98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x v="98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x v="98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x v="98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x v="98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x v="98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x v="98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x v="98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x v="98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x v="98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x v="98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x v="98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x v="98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x v="98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x v="98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x v="98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x v="98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x v="98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x v="98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x v="98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x v="98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x v="98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x v="98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x v="98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x v="98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x v="98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x v="98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x v="98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x v="98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x v="98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x v="98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x v="98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x v="98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x v="98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x v="98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x v="98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x v="98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x v="98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x v="98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x v="98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x v="98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x v="98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x v="98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x v="98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x v="98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x v="98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x v="98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x v="98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x v="98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x v="98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x v="98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x v="98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x v="98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x v="98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x v="98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x v="98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x v="98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x v="98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x v="98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x v="98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x v="98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x v="98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x v="98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x v="98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x v="98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x v="98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x v="98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x v="98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x v="98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x v="98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x v="98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x v="98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x v="98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x v="98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x v="98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x v="98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x v="98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x v="98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x v="98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x v="98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x v="98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x v="98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x v="98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x v="98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x v="98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x v="98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x v="98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x v="98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x v="98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x v="98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x v="98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x v="98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x v="98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x v="98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x v="98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x v="98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x v="98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x v="98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x v="98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x v="98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x v="98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x v="98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x v="98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x v="98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x v="98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x v="98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x v="98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x v="98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x v="98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x v="98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x v="98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x v="98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x v="98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x v="98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x v="98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x v="98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x v="98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x v="98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x v="98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x v="98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x v="98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x v="98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x v="98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x v="98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x v="98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x v="98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x v="98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x v="98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x v="98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x v="98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x v="98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x v="98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x v="98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x v="98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x v="98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x v="98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x v="98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x v="98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x v="98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x v="98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x v="98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x v="98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x v="98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x v="98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x v="98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x v="98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x v="98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x v="98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x v="98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x v="98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x v="98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x v="98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x v="98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x v="98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x v="98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x v="99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x v="99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x v="99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x v="99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x v="99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x v="99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x v="99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x v="99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x v="99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x v="99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x v="99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x v="99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x v="99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x v="99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x v="99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x v="99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x v="99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x v="99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x v="99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x v="99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x v="99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x v="99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x v="99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x v="99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x v="99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x v="99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x v="99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x v="99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x v="99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x v="99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x v="99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x v="99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x v="99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x v="99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x v="99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x v="99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x v="99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x v="99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x v="99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x v="99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x v="99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x v="99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x v="99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x v="99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x v="99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x v="99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x v="99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x v="99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x v="99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x v="99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x v="99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x v="99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x v="99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x v="99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x v="99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x v="99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x v="99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x v="99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x v="99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x v="99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x v="99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x v="99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x v="99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x v="99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x v="99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x v="99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x v="99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x v="99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x v="99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x v="99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x v="99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x v="99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x v="99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x v="99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x v="99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x v="99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x v="99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x v="99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x v="99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x v="99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x v="99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x v="99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x v="99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x v="99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x v="99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x v="99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x v="99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x v="99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x v="99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x v="99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x v="99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x v="99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x v="99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x v="99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x v="99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x v="99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x v="99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x v="99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x v="99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x v="99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x v="99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x v="99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x v="99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x v="99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x v="99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x v="99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x v="99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x v="99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x v="99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x v="99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x v="99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x v="99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x v="99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x v="99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x v="99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x v="99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x v="99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x v="99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x v="99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x v="99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x v="99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x v="99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x v="99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x v="99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x v="99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x v="99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x v="99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x v="99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x v="99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x v="99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x v="99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x v="99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x v="99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x v="99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x v="99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x v="99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x v="99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x v="99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x v="99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x v="99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x v="99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x v="99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x v="99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x v="99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x v="99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x v="99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x v="99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x v="99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x v="99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x v="99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x v="99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x v="99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x v="99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x v="99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x v="99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x v="116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x v="116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x v="116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x v="116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x v="116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x v="116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x v="116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x v="116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x v="116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x v="116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x v="116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x v="100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x v="100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x v="100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x v="100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x v="100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x v="100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x v="100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x v="100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x v="100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x v="100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x v="100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x v="100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x v="100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x v="100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x v="100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x v="100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x v="100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x v="100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x v="100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x v="100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x v="100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x v="100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x v="100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x v="100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x v="100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x v="100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x v="100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x v="100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x v="100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x v="100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x v="100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x v="100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x v="100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x v="100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x v="100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x v="100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x v="100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x v="100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x v="100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x v="100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x v="100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x v="100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x v="100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x v="100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x v="100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x v="100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x v="100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x v="100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x v="100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x v="100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x v="100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x v="100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x v="100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x v="100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x v="100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x v="100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x v="100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x v="100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x v="100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x v="100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x v="100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x v="100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x v="100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x v="100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x v="100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x v="100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x v="100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x v="100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x v="100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x v="100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x v="100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x v="100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x v="100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x v="100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x v="100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x v="100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x v="100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x v="100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x v="100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x v="100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x v="100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x v="100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x v="100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x v="100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x v="100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x v="100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x v="100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x v="100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x v="100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x v="100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x v="100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x v="100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x v="100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x v="100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x v="100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x v="100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x v="100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x v="100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x v="100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x v="100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x v="100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x v="100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x v="100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x v="100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x v="100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x v="100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x v="100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x v="100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x v="100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x v="100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x v="100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x v="100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x v="100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x v="100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x v="100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x v="101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x v="101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x v="101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x v="101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x v="101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x v="101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x v="101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x v="101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x v="101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x v="101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x v="101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x v="101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x v="101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x v="101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x v="101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x v="101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x v="101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x v="101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x v="101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x v="101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x v="101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x v="101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x v="101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x v="101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x v="101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x v="101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x v="101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x v="101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x v="101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x v="101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x v="101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x v="101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x v="101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x v="101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x v="101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x v="101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x v="101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x v="101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x v="101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x v="101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x v="101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x v="101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x v="101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x v="101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x v="101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x v="101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x v="101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x v="101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x v="101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x v="101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x v="101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x v="101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x v="101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x v="101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x v="101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x v="101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x v="101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x v="101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x v="101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x v="101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x v="101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x v="101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x v="101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x v="101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x v="101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x v="101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x v="101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x v="101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x v="101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x v="101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x v="101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x v="101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x v="101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x v="101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x v="101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x v="101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x v="101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x v="101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x v="101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x v="101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x v="101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x v="101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x v="101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x v="101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x v="101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x v="101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x v="101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x v="101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x v="101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x v="101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x v="101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x v="101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x v="101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x v="101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x v="101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x v="101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x v="101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x v="101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x v="101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x v="101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x v="101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x v="101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x v="101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x v="101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x v="101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x v="101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x v="101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x v="101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x v="101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x v="101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x v="101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x v="101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x v="101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x v="101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x v="101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x v="101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x v="101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x v="101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x v="101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x v="101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x v="101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x v="101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x v="101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x v="101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x v="101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x v="101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x v="101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x v="101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x v="101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x v="101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x v="101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x v="101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x v="101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x v="101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x v="101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x v="101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x v="101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x v="101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x v="101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x v="101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x v="101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x v="101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x v="101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x v="101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x v="101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x v="101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x v="101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x v="101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x v="101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x v="101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x v="101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x v="101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x v="101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x v="101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x v="101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x v="101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x v="101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x v="101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x v="101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x v="101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x v="101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x v="101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x v="101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x v="101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x v="101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x v="101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x v="101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x v="101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x v="101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x v="101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x v="101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x v="101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x v="101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x v="101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x v="101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x v="101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x v="101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x v="101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x v="101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x v="101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x v="101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x v="101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x v="101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x v="101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x v="101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x v="101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x v="101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x v="101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x v="101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x v="101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x v="101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x v="101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x v="101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x v="101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x v="101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x v="101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x v="101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x v="101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x v="101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x v="101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x v="101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x v="101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x v="101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x v="101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x v="101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x v="101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x v="101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x v="101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x v="101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x v="101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x v="101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x v="101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x v="101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x v="101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x v="101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x v="101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x v="101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x v="101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x v="101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x v="101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x v="101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x v="101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x v="101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x v="101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x v="101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x v="101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x v="101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x v="101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x v="101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x v="101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x v="101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x v="101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x v="101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x v="101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x v="101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x v="101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x v="101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x v="101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x v="101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x v="101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x v="101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x v="101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x v="101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x v="101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x v="101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x v="101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x v="101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x v="101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x v="101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x v="101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x v="101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x v="101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x v="101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x v="101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x v="101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x v="101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x v="101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x v="101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x v="101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x v="101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x v="101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x v="101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x v="101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x v="101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x v="101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x v="101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x v="101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x v="101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x v="101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x v="101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x v="101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x v="101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x v="101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x v="101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x v="101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x v="101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x v="101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x v="101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x v="101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x v="101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x v="101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x v="101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x v="101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x v="101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x v="101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x v="101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x v="101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x v="101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x v="101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x v="101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x v="101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x v="101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x v="101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x v="101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x v="101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x v="101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x v="101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x v="101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x v="101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x v="101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x v="101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x v="101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x v="101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x v="101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x v="101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x v="101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x v="101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x v="101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x v="101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x v="101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x v="101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x v="101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x v="101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x v="101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x v="101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x v="101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x v="101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x v="101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x v="101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x v="101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x v="101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x v="101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x v="101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x v="101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x v="101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x v="101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x v="101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x v="101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x v="101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x v="101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x v="101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x v="101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x v="101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x v="101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x v="101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x v="101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x v="101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x v="101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x v="101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x v="101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x v="101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x v="101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x v="101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x v="101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x v="101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x v="101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x v="101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x v="101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x v="101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x v="101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x v="101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x v="101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x v="101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x v="101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x v="101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x v="101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x v="101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x v="101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x v="101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x v="101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x v="101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x v="101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x v="101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x v="101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x v="101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x v="101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x v="101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x v="101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x v="101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x v="101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x v="101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x v="101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x v="101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x v="101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x v="101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x v="101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x v="101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x v="102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x v="102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x v="102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x v="10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x v="102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x v="102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x v="102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x v="102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x v="102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x v="102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x v="102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x v="102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x v="102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x v="102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x v="102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x v="10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x v="102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x v="102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x v="10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x v="102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x v="102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x v="102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x v="102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x v="102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x v="102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x v="102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x v="102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x v="102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x v="102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x v="102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x v="10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x v="102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x v="102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x v="10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x v="102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x v="102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x v="102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x v="102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x v="102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x v="102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x v="102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x v="102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x v="102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x v="102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x v="102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x v="10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x v="102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x v="102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x v="10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x v="102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x v="102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x v="102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x v="102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x v="102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x v="102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x v="102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x v="102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x v="102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x v="102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x v="102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x v="10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x v="102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x v="102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x v="10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x v="102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x v="102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x v="102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x v="102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x v="102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x v="102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x v="102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x v="102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x v="102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x v="102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x v="102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x v="10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x v="102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x v="102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x v="10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x v="102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x v="102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x v="102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x v="102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x v="102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x v="102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x v="102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x v="102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x v="102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x v="102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x v="102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x v="10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x v="102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x v="102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x v="102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x v="10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x v="102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x v="102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x v="102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x v="102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x v="102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x v="102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x v="102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x v="102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x v="10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x v="102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x v="102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x v="102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x v="102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x v="102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x v="102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x v="102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x v="102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x v="102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x v="102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x v="102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x v="10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x v="102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x v="102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x v="102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x v="102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x v="10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x v="10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x v="10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x v="10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x v="10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x v="10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x v="10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x v="10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x v="102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x v="102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x v="102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x v="102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x v="102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x v="102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x v="102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x v="102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x v="10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x v="102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x v="102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x v="102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x v="102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x v="10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x v="102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x v="102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x v="102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x v="102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x v="102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x v="102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x v="102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x v="102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x v="102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x v="102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x v="102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x v="102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x v="10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x v="10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x v="10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x v="10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x v="10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x v="10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x v="102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x v="102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x v="102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x v="102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x v="102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x v="102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x v="102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x v="102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x v="10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x v="102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x v="102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x v="102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x v="102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x v="10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x v="102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x v="102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x v="102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x v="102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x v="102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x v="102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x v="102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x v="102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x v="102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x v="102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x v="102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x v="102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x v="10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x v="10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x v="10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x v="10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x v="10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x v="10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x v="102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x v="102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x v="102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x v="102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x v="102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x v="102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x v="102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x v="102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x v="10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x v="102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x v="102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x v="102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x v="102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x v="10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x v="102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x v="102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x v="102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x v="102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x v="102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x v="102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x v="102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x v="102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x v="102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x v="102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x v="102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x v="102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x v="10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x v="10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x v="10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x v="10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x v="10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x v="10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x v="102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x v="102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x v="102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x v="102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x v="102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x v="102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x v="102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x v="102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x v="10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x v="102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x v="102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x v="102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x v="102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x v="10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x v="102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x v="102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x v="102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x v="102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x v="102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x v="102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x v="102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x v="102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x v="102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x v="102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x v="102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x v="102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x v="10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x v="10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x v="10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x v="10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x v="10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x v="10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x v="102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x v="102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x v="102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x v="102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x v="102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x v="102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x v="102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x v="102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x v="10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x v="102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x v="102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x v="102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x v="102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x v="10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x v="102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x v="102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x v="102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x v="102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x v="102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x v="102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x v="102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x v="102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x v="102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x v="102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x v="102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x v="102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x v="10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x v="10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x v="10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x v="10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x v="10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x v="10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x v="102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x v="102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x v="102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x v="102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x v="102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x v="102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x v="102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x v="102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x v="10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x v="102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x v="102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x v="102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x v="102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x v="10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x v="102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x v="102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x v="102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x v="102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x v="102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x v="102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x v="102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x v="102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x v="102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x v="102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x v="102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x v="102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x v="10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x v="10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x v="10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x v="10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x v="10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x v="10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x v="102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x v="102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x v="102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x v="102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x v="102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x v="102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x v="102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x v="102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x v="10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x v="102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x v="102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x v="102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x v="102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x v="10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x v="102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x v="102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x v="102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x v="102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x v="102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x v="102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x v="102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x v="102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x v="102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x v="102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x v="102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x v="102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x v="10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x v="10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x v="10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x v="10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x v="10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x v="10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x v="102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x v="102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x v="102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x v="102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x v="102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x v="102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x v="102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x v="102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x v="10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x v="102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x v="102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x v="102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x v="102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x v="10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x v="102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x v="102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x v="102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x v="102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x v="102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x v="102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x v="102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x v="102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x v="102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x v="102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x v="102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x v="102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x v="111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x v="111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x v="111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x v="111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x v="111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x v="111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x v="111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x v="111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x v="111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x v="111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x v="111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x v="111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x v="111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x v="111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x v="111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x v="111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x v="111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x v="111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x v="111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x v="111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x v="111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x v="111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x v="111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x v="111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x v="111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x v="111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x v="111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x v="111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x v="111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x v="111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x v="111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x v="111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x v="111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x v="111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x v="111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x v="111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x v="111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x v="111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x v="111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x v="111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x v="111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x v="111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x v="111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x v="111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x v="111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x v="111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x v="111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x v="111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x v="111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x v="111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x v="111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x v="111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x v="111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x v="111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x v="111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x v="111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x v="111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x v="111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x v="111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x v="111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x v="111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x v="111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x v="111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x v="111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x v="111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x v="111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x v="111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x v="111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x v="111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x v="111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x v="111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x v="111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x v="111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x v="111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x v="111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x v="111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x v="111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x v="111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x v="111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x v="111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x v="111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x v="111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x v="111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x v="111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x v="111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x v="111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x v="111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x v="111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x v="111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x v="111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x v="111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x v="111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x v="111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x v="111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x v="111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x v="111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x v="111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x v="111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x v="111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x v="111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x v="111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x v="111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x v="111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x v="111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x v="111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x v="111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x v="111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x v="111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x v="111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x v="111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x v="111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x v="111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x v="111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x v="111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x v="111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x v="111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x v="111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x v="111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x v="111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x v="111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x v="111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x v="111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x v="111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x v="111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x v="111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x v="111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x v="111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x v="111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x v="111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x v="111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x v="111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x v="111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x v="111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x v="111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x v="111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x v="111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x v="111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x v="111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x v="111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x v="111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x v="111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x v="111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x v="111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x v="111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x v="111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x v="111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x v="111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x v="111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x v="111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x v="111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x v="111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x v="111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x v="111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x v="111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x v="111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x v="111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x v="111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x v="111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x v="111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x v="111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x v="111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x v="111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x v="111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x v="111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x v="111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x v="111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x v="111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x v="111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x v="111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x v="111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x v="111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x v="111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x v="111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x v="111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x v="111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x v="111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x v="111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x v="111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x v="111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x v="111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x v="111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x v="111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x v="111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x v="111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x v="111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x v="111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x v="111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x v="111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x v="111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x v="111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x v="111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x v="111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x v="111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x v="111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x v="111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x v="111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x v="111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x v="111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x v="111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x v="111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x v="111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x v="111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x v="111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x v="111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x v="111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x v="111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x v="111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x v="111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x v="111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x v="111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x v="111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x v="111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x v="111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x v="111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x v="111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x v="111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x v="111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x v="111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x v="111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x v="111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x v="111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x v="111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x v="111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x v="111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x v="111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x v="111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x v="111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x v="111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x v="111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x v="111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x v="111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x v="111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x v="111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x v="111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x v="111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x v="111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x v="111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x v="111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x v="111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x v="111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x v="111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x v="111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x v="111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x v="111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x v="111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x v="111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x v="111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x v="111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x v="111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x v="111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x v="111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x v="111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x v="111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x v="111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x v="111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x v="111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x v="111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x v="111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x v="111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x v="111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x v="111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x v="111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x v="111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x v="111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x v="111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x v="111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x v="111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x v="111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x v="111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x v="111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x v="111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x v="111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x v="111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x v="111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x v="111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x v="111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x v="111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x v="111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x v="111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x v="111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x v="111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x v="111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x v="111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x v="111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x v="111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x v="111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x v="111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x v="111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x v="111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x v="111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x v="111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x v="111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x v="111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x v="111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x v="111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x v="111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x v="111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x v="111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x v="111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x v="111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x v="111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x v="111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x v="111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x v="111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x v="111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x v="111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x v="111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x v="111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x v="111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x v="111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x v="111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x v="111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x v="111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x v="111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x v="111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x v="111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x v="111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x v="111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x v="111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x v="111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x v="111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x v="111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x v="111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x v="111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x v="111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x v="111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x v="111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x v="111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x v="111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x v="111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x v="111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x v="111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x v="111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x v="111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x v="111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x v="111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x v="111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x v="111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x v="111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x v="111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x v="111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x v="111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x v="111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x v="111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x v="111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x v="103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x v="103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x v="103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x v="103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x v="103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x v="103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x v="103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x v="103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x v="103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x v="103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x v="103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x v="103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x v="103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x v="103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x v="103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x v="103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x v="103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x v="103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x v="103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x v="103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x v="103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x v="103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x v="103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x v="103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x v="103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x v="103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x v="103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x v="103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x v="103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x v="103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x v="103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x v="103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x v="103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x v="103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x v="103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x v="103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x v="103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x v="103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x v="103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x v="103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x v="103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x v="103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x v="103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x v="103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x v="103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x v="103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x v="103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x v="103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x v="103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x v="103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x v="103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x v="103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x v="103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x v="103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x v="103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x v="103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x v="103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x v="103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x v="103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x v="103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x v="103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x v="103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x v="103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x v="103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x v="103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x v="103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x v="103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x v="103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x v="103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x v="103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x v="103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x v="103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x v="103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x v="103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x v="103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x v="103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x v="103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x v="103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x v="103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x v="103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x v="103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x v="103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x v="103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x v="103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x v="103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x v="103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x v="103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x v="103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x v="103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x v="103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x v="103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x v="103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x v="103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x v="103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x v="103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x v="103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x v="103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x v="103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x v="103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x v="103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x v="103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x v="103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x v="103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x v="103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x v="103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x v="103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x v="103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x v="103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x v="103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x v="103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x v="103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x v="103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x v="103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x v="103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x v="103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x v="103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x v="103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x v="103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x v="103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x v="103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x v="103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x v="103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x v="103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x v="103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x v="103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x v="103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x v="103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x v="103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x v="103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x v="103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x v="103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x v="103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x v="103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x v="103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x v="103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x v="103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x v="103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x v="103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x v="103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x v="103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x v="103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x v="103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x v="103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x v="103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x v="103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x v="103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x v="103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x v="103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x v="103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x v="103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x v="103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x v="103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x v="103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x v="103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x v="103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x v="103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x v="103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x v="103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x v="103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x v="103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x v="103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x v="103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x v="103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x v="103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x v="103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x v="103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x v="103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x v="103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x v="103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x v="103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x v="103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x v="103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x v="103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x v="103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x v="103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x v="103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x v="103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x v="103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x v="103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x v="103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x v="103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x v="103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x v="103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x v="103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x v="103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x v="103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x v="103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x v="103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x v="103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x v="103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x v="103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x v="103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x v="103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x v="103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x v="103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x v="103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x v="103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x v="103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x v="103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x v="103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x v="103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x v="103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x v="103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x v="103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x v="103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x v="103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x v="103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x v="103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x v="103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x v="103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x v="103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x v="103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x v="103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x v="103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x v="103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x v="103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x v="103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x v="103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x v="103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x v="103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x v="103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x v="103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x v="103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x v="103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x v="103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x v="103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x v="103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x v="103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x v="103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x v="103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x v="103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x v="103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x v="103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x v="103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x v="103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x v="103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x v="103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x v="103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x v="103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x v="103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x v="103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x v="103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x v="103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x v="103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x v="103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x v="103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x v="103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x v="103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x v="103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x v="103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x v="103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x v="103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x v="103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x v="103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x v="103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x v="103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x v="103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x v="103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x v="103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x v="103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x v="103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x v="103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x v="103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x v="103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x v="103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x v="103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x v="103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x v="103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x v="103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x v="103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x v="103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x v="103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x v="103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x v="103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x v="103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x v="103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x v="103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x v="103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x v="103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x v="103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x v="103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x v="103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x v="103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x v="103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x v="103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x v="103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x v="103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x v="103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x v="103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x v="103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x v="103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x v="103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x v="103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x v="103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x v="103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x v="103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x v="103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x v="103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x v="103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x v="103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x v="103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x v="148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x v="112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x v="112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x v="112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x v="112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x v="112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x v="112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x v="112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x v="112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x v="112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x v="112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x v="112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x v="112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x v="112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x v="112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x v="113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x v="113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x v="113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x v="113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x v="113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x v="113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x v="113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x v="113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x v="113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x v="113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x v="113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x v="113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x v="113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x v="113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x v="113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x v="113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x v="113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x v="113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x v="113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x v="113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x v="113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x v="113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x v="113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x v="113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x v="113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x v="113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x v="113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x v="113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x v="113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x v="113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x v="113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x v="113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x v="113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x v="113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x v="113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x v="113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x v="113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x v="113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x v="113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x v="113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x v="113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x v="113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x v="113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x v="113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x v="113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x v="113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x v="113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x v="113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x v="113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x v="113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x v="113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x v="113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x v="113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x v="113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x v="113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x v="113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x v="113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x v="113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x v="113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x v="113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x v="113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x v="113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x v="113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x v="113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x v="113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x v="113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x v="113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x v="113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x v="113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x v="113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x v="113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x v="113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x v="113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x v="113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x v="113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x v="113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x v="113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x v="113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x v="113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x v="113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x v="113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x v="113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x v="113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x v="113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x v="113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x v="113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x v="113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x v="113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x v="113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x v="113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x v="113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x v="113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x v="113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x v="113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x v="113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x v="113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x v="113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x v="113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x v="113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x v="113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x v="113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x v="113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x v="113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x v="113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x v="113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x v="113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x v="113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x v="113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x v="113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x v="113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x v="113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x v="113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x v="113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x v="113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x v="113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x v="113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x v="113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x v="113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x v="113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x v="113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x v="113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x v="113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x v="113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x v="113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x v="113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x v="113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x v="113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x v="113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x v="110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x v="110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x v="110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x v="110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x v="110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x v="110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x v="110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x v="110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x v="110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x v="110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x v="110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x v="110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x v="110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x v="110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x v="110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x v="110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x v="110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x v="110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x v="110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x v="110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x v="110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x v="110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x v="110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x v="110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x v="110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x v="110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x v="110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x v="110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x v="110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x v="110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x v="110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x v="110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x v="110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x v="110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x v="110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x v="110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x v="110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x v="110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x v="110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x v="110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x v="110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x v="110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x v="110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x v="110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x v="110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x v="110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x v="110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x v="110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x v="110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x v="110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x v="110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x v="110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x v="110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x v="110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x v="110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x v="110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x v="110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x v="110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x v="110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x v="110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x v="110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x v="110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x v="110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x v="110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x v="110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x v="110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x v="110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x v="110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x v="110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x v="110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x v="110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x v="110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x v="113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x v="113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x v="113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x v="113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x v="113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x v="113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x v="113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x v="113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x v="113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x v="113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x v="113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x v="113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x v="113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x v="113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x v="113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x v="113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x v="113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x v="113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x v="113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x v="113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x v="113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x v="113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x v="113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x v="113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x v="113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x v="113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x v="113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x v="113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x v="113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x v="113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x v="113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x v="113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x v="113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x v="113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x v="113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x v="113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x v="113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x v="113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x v="113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x v="113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x v="113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x v="113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x v="113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x v="113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x v="113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x v="113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x v="113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x v="113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x v="113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x v="113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x v="113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x v="113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x v="113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x v="113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x v="113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x v="113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x v="113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x v="113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x v="113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x v="113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x v="113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x v="113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x v="113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x v="113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x v="113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x v="113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x v="113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x v="113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x v="113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x v="113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x v="113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x v="113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x v="113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x v="113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x v="113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x v="113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x v="113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x v="113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x v="113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x v="113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x v="113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x v="113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x v="113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x v="113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x v="113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x v="113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x v="113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x v="113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x v="113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x v="113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x v="113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x v="113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x v="113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x v="113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x v="113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x v="113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x v="113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x v="113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x v="113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x v="113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x v="113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x v="113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x v="113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x v="113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x v="113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x v="113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x v="113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x v="113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x v="113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x v="113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x v="113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x v="113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x v="113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x v="113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x v="113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x v="113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x v="113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x v="113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x v="113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x v="113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x v="113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x v="113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x v="113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x v="113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x v="113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x v="113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x v="113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x v="113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x v="113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x v="113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x v="113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x v="113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x v="113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x v="113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x v="113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x v="113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x v="113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x v="113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x v="113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x v="113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x v="113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x v="113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x v="113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x v="113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x v="113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x v="113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x v="113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x v="113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x v="113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x v="113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x v="113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x v="113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x v="113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x v="113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x v="113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x v="113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x v="113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x v="113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x v="113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x v="113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x v="113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x v="113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x v="113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x v="113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x v="113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x v="113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x v="113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x v="113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x v="113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x v="113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x v="113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x v="113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x v="113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x v="113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x v="113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x v="113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x v="113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x v="113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x v="113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x v="113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x v="113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x v="113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x v="113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x v="113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x v="113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x v="113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x v="113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x v="113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x v="113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x v="113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x v="113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x v="113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x v="113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x v="113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x v="113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x v="113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x v="113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x v="113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x v="113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x v="113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x v="113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x v="113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x v="113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x v="113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x v="113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x v="113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x v="113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x v="113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x v="113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x v="113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x v="113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x v="113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x v="113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x v="113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x v="113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x v="113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x v="113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x v="113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x v="113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x v="113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x v="113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x v="113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x v="113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x v="113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x v="113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x v="113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x v="113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x v="113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x v="113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x v="113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x v="113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x v="113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x v="113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x v="113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x v="113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x v="113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x v="113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x v="113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x v="113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x v="113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x v="110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x v="110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x v="110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x v="110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x v="110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x v="110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x v="110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x v="110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x v="110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x v="110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x v="110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x v="110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x v="110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x v="110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x v="110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x v="110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x v="110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x v="110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x v="110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x v="110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x v="110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x v="110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x v="110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x v="110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x v="110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x v="110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x v="110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x v="110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x v="110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x v="110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x v="110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x v="110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x v="110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x v="110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x v="110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x v="110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x v="110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x v="110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x v="110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x v="110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x v="110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x v="110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x v="110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x v="110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x v="110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x v="110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x v="110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x v="110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x v="110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x v="110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x v="110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x v="110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x v="110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x v="110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x v="110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x v="110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x v="110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x v="110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x v="110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x v="110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x v="110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x v="110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x v="110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x v="110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x v="110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x v="110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x v="110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x v="110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x v="110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x v="110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x v="110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x v="110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x v="110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x v="110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x v="110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x v="110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x v="110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x v="110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x v="110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x v="110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x v="110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x v="110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x v="110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x v="110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x v="110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x v="110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x v="110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x v="110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x v="110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x v="110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x v="110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x v="110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x v="110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x v="110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x v="110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x v="110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x v="110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x v="110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x v="110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x v="110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x v="110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x v="110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x v="110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x v="110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x v="110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x v="110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x v="110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x v="110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x v="110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x v="110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x v="110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x v="110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x v="110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x v="110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x v="110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x v="110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x v="110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x v="110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x v="110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x v="110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x v="110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x v="110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x v="110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x v="110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x v="110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x v="110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x v="110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x v="110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x v="110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x v="110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x v="110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x v="110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x v="110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x v="110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x v="110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x v="110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x v="110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x v="110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x v="110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x v="110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x v="110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x v="110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x v="110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x v="110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x v="110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x v="110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x v="110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x v="110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x v="110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x v="110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x v="110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x v="110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x v="110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x v="110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x v="110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x v="110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x v="110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x v="110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x v="110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x v="110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x v="110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x v="110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x v="110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x v="110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x v="110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x v="110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x v="110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x v="110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x v="110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x v="110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x v="110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x v="110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x v="110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x v="110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x v="110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x v="110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x v="110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x v="110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x v="110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x v="110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x v="110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x v="110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x v="110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x v="110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x v="110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x v="110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x v="110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x v="110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x v="110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x v="110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x v="110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x v="110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x v="110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x v="110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x v="110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x v="110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x v="110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x v="110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x v="110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x v="110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x v="110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x v="110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x v="110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x v="110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x v="110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x v="110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x v="110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x v="110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x v="110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x v="110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x v="110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x v="110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x v="110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x v="110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x v="110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x v="110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x v="110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x v="110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x v="110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x v="110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x v="110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x v="110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x v="110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x v="110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x v="110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x v="110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x v="110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x v="110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x v="110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x v="110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x v="110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x v="110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x v="110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x v="110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x v="110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x v="110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x v="110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x v="110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x v="110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x v="110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x v="110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x v="110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x v="110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x v="110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x v="110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x v="110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x v="110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x v="110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x v="110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x v="110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x v="110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x v="110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x v="110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x v="110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x v="110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x v="110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x v="110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x v="110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x v="110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x v="110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x v="110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x v="110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x v="110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x v="110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x v="110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x v="110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x v="110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x v="110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x v="110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x v="110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x v="110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x v="110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x v="110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x v="110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x v="110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x v="110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x v="110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x v="110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x v="110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x v="110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x v="110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x v="110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x v="110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x v="110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x v="110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x v="110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x v="110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x v="110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x v="110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x v="110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x v="110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x v="110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x v="110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x v="110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x v="110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x v="110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x v="110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x v="110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x v="110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x v="110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x v="110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x v="110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x v="110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x v="110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x v="110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x v="110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x v="110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x v="110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x v="110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x v="110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x v="110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x v="110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x v="110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x v="110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x v="110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x v="110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x v="110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x v="110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x v="110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x v="148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x v="109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x v="109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x v="109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x v="109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x v="109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x v="109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x v="109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x v="109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x v="109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x v="109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x v="109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x v="109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x v="109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x v="109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x v="109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x v="109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x v="109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x v="109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x v="109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x v="109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x v="109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x v="109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x v="109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x v="109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x v="109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x v="109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x v="109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x v="109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x v="109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x v="109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x v="109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x v="109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x v="109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x v="109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x v="109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x v="109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x v="109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x v="109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x v="109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x v="109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x v="109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x v="109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x v="109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x v="109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x v="109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x v="109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x v="109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x v="109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x v="109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x v="109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x v="109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x v="109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x v="109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x v="109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x v="109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x v="109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x v="109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x v="109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x v="109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x v="109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x v="109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x v="109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x v="109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x v="109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x v="109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x v="109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x v="109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x v="109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x v="109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x v="109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x v="109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x v="109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x v="109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x v="109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x v="109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x v="109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x v="110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x v="110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x v="110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x v="110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x v="110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x v="110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x v="110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x v="110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x v="110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x v="110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x v="110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x v="110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x v="110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x v="110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x v="110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x v="110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x v="110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x v="110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x v="110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x v="110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x v="110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x v="110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x v="110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x v="110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x v="105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x v="105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x v="105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x v="105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x v="105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x v="105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x v="105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x v="105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x v="105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x v="105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x v="105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x v="105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x v="105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x v="105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x v="105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x v="105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x v="105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x v="105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x v="105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x v="105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x v="105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x v="105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x v="105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x v="105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x v="105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x v="105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x v="105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x v="105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x v="105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x v="105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x v="105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x v="105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x v="105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x v="105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x v="105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x v="105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x v="105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x v="105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x v="105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x v="105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x v="105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x v="105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x v="105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x v="105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x v="105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x v="105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x v="105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x v="105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x v="105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x v="105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x v="105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x v="105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x v="105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x v="105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x v="105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x v="105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x v="105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x v="105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x v="105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x v="105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x v="105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x v="105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x v="105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x v="105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x v="105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x v="105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x v="105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x v="105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x v="105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x v="105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x v="105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x v="105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x v="105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x v="105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x v="105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x v="105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x v="105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x v="105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x v="105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x v="105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x v="105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x v="105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x v="105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x v="105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x v="105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x v="105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x v="105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x v="105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x v="105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x v="105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x v="118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x v="118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x v="108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x v="108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x v="108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x v="108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x v="108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x v="108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x v="108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x v="108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x v="108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x v="149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x v="149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x v="105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x v="105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x v="105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x v="105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x v="105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x v="105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x v="105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x v="105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x v="105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x v="105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x v="105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x v="105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x v="105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x v="105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x v="105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x v="105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x v="105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x v="105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x v="105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x v="105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x v="105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x v="105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x v="105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x v="105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x v="105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x v="105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x v="105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x v="105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x v="105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x v="105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x v="105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x v="105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x v="105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x v="105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x v="105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x v="105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x v="105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x v="105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x v="105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x v="105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x v="105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x v="105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x v="105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x v="105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x v="105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x v="105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x v="105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x v="105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x v="105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x v="105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x v="105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x v="105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x v="105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x v="105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x v="105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x v="105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x v="105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x v="105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x v="105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x v="105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x v="105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x v="105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x v="105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x v="105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x v="105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x v="105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x v="105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x v="105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x v="105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x v="105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x v="105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x v="105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x v="105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x v="105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x v="105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x v="105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x v="105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x v="105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x v="105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x v="105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x v="105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x v="105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x v="105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x v="105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x v="105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x v="105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x v="105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x v="105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x v="105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x v="105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x v="105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x v="105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x v="105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x v="105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x v="105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x v="105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x v="105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x v="105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x v="105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x v="105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x v="105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x v="105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x v="105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x v="105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x v="105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x v="105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x v="105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x v="105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x v="105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x v="105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x v="105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x v="105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x v="105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x v="105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x v="105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x v="105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x v="105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x v="105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x v="105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x v="105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x v="105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x v="105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x v="105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x v="105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x v="105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x v="105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x v="105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x v="105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x v="105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x v="105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x v="105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x v="105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x v="105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x v="105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x v="105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x v="105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x v="105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x v="105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x v="105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x v="105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x v="105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x v="105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x v="105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x v="105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x v="105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x v="105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x v="105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x v="105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x v="105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x v="105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x v="105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x v="105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x v="105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x v="105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x v="105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x v="105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x v="105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x v="105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x v="105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x v="105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x v="105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x v="105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x v="105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x v="105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x v="105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x v="105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x v="105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x v="105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x v="105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x v="105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x v="105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x v="105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x v="105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x v="105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x v="105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x v="105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x v="105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x v="105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x v="105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x v="105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x v="105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x v="105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x v="105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x v="105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x v="105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x v="105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x v="105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x v="105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x v="105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x v="105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x v="105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x v="105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x v="105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x v="105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x v="105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x v="105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x v="105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x v="105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x v="105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x v="105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x v="105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x v="105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x v="105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x v="105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x v="105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x v="105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x v="105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x v="105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x v="105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x v="105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x v="105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x v="105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x v="105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x v="105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x v="105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x v="105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x v="105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x v="105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x v="105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x v="105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x v="105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x v="105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x v="105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x v="105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x v="105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x v="105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x v="105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x v="105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x v="105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x v="105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x v="105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x v="105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x v="105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x v="105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x v="105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x v="105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x v="105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x v="105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x v="105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x v="105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x v="105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x v="105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x v="105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x v="105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x v="105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x v="105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x v="105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x v="105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x v="105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x v="105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x v="105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x v="105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x v="105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x v="105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x v="105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x v="105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x v="105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x v="105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x v="105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x v="105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x v="105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x v="105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x v="105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x v="105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x v="105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x v="105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x v="105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x v="105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x v="105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x v="105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x v="105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x v="105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x v="105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x v="105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x v="105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x v="105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x v="105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x v="105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x v="105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x v="105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x v="105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x v="105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x v="105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x v="105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x v="105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x v="105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x v="105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x v="105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x v="105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x v="104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x v="104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x v="104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x v="104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x v="104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x v="104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x v="104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x v="104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x v="104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x v="104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x v="104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x v="104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x v="104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x v="104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x v="104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x v="104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x v="104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x v="104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x v="104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x v="104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x v="104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x v="104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x v="104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x v="104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x v="104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x v="104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x v="104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x v="104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x v="104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x v="104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x v="104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x v="104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x v="104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x v="104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x v="104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x v="104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x v="104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x v="104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x v="104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x v="104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x v="104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x v="104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x v="104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x v="104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x v="104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x v="104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x v="104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x v="104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x v="104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x v="104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x v="104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x v="104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x v="104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x v="104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x v="104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x v="104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x v="104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x v="104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x v="104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x v="104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x v="104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x v="104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x v="104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x v="104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x v="104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x v="104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x v="104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x v="104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x v="104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x v="104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x v="104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x v="104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x v="104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x v="104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x v="104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x v="104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x v="104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x v="104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x v="104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x v="104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x v="104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x v="104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x v="104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x v="104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x v="104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x v="104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x v="104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x v="104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x v="104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x v="104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x v="104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x v="104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x v="104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x v="104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x v="104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x v="104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x v="104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x v="104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x v="104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x v="104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x v="104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x v="104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x v="104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x v="104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x v="104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x v="104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x v="104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x v="104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x v="104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x v="104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x v="104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x v="104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x v="104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x v="104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x v="104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x v="104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x v="104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x v="104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x v="104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x v="104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x v="104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x v="104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x v="104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x v="104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x v="104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x v="104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x v="104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x v="104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x v="104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x v="104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x v="104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x v="104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x v="104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x v="104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x v="104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x v="104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x v="104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x v="104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x v="104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x v="104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x v="104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x v="104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x v="104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x v="104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x v="104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x v="104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x v="104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x v="104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x v="104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x v="104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x v="104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x v="104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x v="104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x v="104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x v="104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x v="104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x v="104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x v="104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x v="104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x v="104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x v="104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x v="104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x v="104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x v="104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x v="104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x v="104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x v="104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x v="104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x v="104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x v="104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x v="104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x v="104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x v="104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x v="104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x v="104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x v="104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x v="104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x v="104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x v="104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x v="104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x v="104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x v="104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x v="104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x v="104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x v="104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x v="104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x v="104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x v="104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x v="104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x v="104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x v="104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x v="104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x v="104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x v="104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x v="104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x v="104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x v="104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x v="104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x v="104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x v="104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x v="104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x v="104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x v="104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x v="104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x v="104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x v="104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x v="104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x v="104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x v="104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x v="104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x v="104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x v="104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x v="104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x v="104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x v="104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x v="104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x v="104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x v="104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x v="104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x v="104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x v="104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x v="104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x v="104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x v="104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x v="104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x v="104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x v="104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x v="104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x v="104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x v="104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x v="104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x v="104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x v="104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x v="104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x v="104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x v="104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x v="104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x v="104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x v="104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x v="104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x v="104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x v="104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x v="104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x v="104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x v="104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x v="104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x v="104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x v="104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x v="104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x v="104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x v="104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x v="104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x v="104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x v="104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x v="104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x v="104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x v="104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x v="104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x v="104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x v="104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x v="104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x v="104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x v="104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x v="104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x v="104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x v="104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x v="104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x v="104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x v="104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x v="104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x v="104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x v="104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x v="104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x v="104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x v="104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x v="104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x v="104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x v="104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x v="104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x v="104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x v="104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x v="104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x v="104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x v="104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x v="104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x v="104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x v="104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x v="104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x v="104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x v="104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x v="104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x v="104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x v="104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x v="104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x v="104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x v="104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x v="104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x v="104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x v="104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x v="104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x v="104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x v="104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x v="104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x v="104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x v="104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x v="104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x v="104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x v="104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x v="104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x v="104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x v="104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x v="104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x v="104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x v="104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x v="104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x v="104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x v="104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x v="104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x v="104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x v="104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x v="104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x v="104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x v="104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x v="104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x v="104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x v="104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x v="104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x v="104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x v="104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x v="104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x v="104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x v="104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x v="104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x v="104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x v="104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x v="104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x v="104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x v="104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x v="104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x v="104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x v="104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x v="104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x v="104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x v="104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x v="104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x v="104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x v="104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x v="104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x v="104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x v="104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x v="104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x v="104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x v="104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x v="104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x v="104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x v="104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x v="104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x v="104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x v="104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x v="104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x v="117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x v="150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1"/>
    <x v="0"/>
    <x v="0"/>
    <x v="0"/>
    <x v="1"/>
    <x v="0"/>
    <x v="0"/>
    <x v="1"/>
    <x v="0"/>
    <x v="0"/>
    <x v="0"/>
    <x v="0"/>
    <x v="0"/>
    <x v="1"/>
    <x v="0"/>
    <x v="0"/>
  </r>
  <r>
    <x v="0"/>
    <x v="0"/>
    <x v="1"/>
    <x v="0"/>
    <x v="0"/>
    <x v="0"/>
    <x v="2"/>
    <x v="2"/>
    <x v="0"/>
    <x v="0"/>
    <x v="0"/>
    <x v="2"/>
    <x v="0"/>
    <x v="0"/>
    <x v="2"/>
    <x v="0"/>
    <x v="0"/>
    <x v="0"/>
    <x v="0"/>
    <x v="0"/>
    <x v="2"/>
    <x v="1"/>
    <x v="1"/>
  </r>
  <r>
    <x v="0"/>
    <x v="0"/>
    <x v="2"/>
    <x v="0"/>
    <x v="0"/>
    <x v="0"/>
    <x v="3"/>
    <x v="3"/>
    <x v="0"/>
    <x v="0"/>
    <x v="0"/>
    <x v="3"/>
    <x v="0"/>
    <x v="0"/>
    <x v="3"/>
    <x v="0"/>
    <x v="0"/>
    <x v="0"/>
    <x v="0"/>
    <x v="0"/>
    <x v="3"/>
    <x v="2"/>
    <x v="2"/>
  </r>
  <r>
    <x v="1"/>
    <x v="1"/>
    <x v="3"/>
    <x v="0"/>
    <x v="0"/>
    <x v="0"/>
    <x v="4"/>
    <x v="4"/>
    <x v="0"/>
    <x v="0"/>
    <x v="1"/>
    <x v="4"/>
    <x v="0"/>
    <x v="0"/>
    <x v="4"/>
    <x v="0"/>
    <x v="0"/>
    <x v="1"/>
    <x v="0"/>
    <x v="0"/>
    <x v="4"/>
    <x v="3"/>
    <x v="3"/>
  </r>
  <r>
    <x v="1"/>
    <x v="1"/>
    <x v="3"/>
    <x v="0"/>
    <x v="0"/>
    <x v="0"/>
    <x v="4"/>
    <x v="4"/>
    <x v="0"/>
    <x v="0"/>
    <x v="1"/>
    <x v="5"/>
    <x v="0"/>
    <x v="0"/>
    <x v="5"/>
    <x v="0"/>
    <x v="0"/>
    <x v="1"/>
    <x v="0"/>
    <x v="0"/>
    <x v="5"/>
    <x v="4"/>
    <x v="4"/>
  </r>
  <r>
    <x v="1"/>
    <x v="1"/>
    <x v="3"/>
    <x v="0"/>
    <x v="0"/>
    <x v="0"/>
    <x v="5"/>
    <x v="5"/>
    <x v="0"/>
    <x v="0"/>
    <x v="1"/>
    <x v="6"/>
    <x v="0"/>
    <x v="0"/>
    <x v="6"/>
    <x v="0"/>
    <x v="0"/>
    <x v="1"/>
    <x v="0"/>
    <x v="0"/>
    <x v="6"/>
    <x v="5"/>
    <x v="5"/>
  </r>
  <r>
    <x v="1"/>
    <x v="1"/>
    <x v="3"/>
    <x v="0"/>
    <x v="0"/>
    <x v="0"/>
    <x v="5"/>
    <x v="5"/>
    <x v="0"/>
    <x v="0"/>
    <x v="1"/>
    <x v="5"/>
    <x v="0"/>
    <x v="0"/>
    <x v="5"/>
    <x v="0"/>
    <x v="0"/>
    <x v="1"/>
    <x v="0"/>
    <x v="0"/>
    <x v="3"/>
    <x v="6"/>
    <x v="6"/>
  </r>
  <r>
    <x v="2"/>
    <x v="2"/>
    <x v="4"/>
    <x v="0"/>
    <x v="0"/>
    <x v="0"/>
    <x v="6"/>
    <x v="6"/>
    <x v="0"/>
    <x v="0"/>
    <x v="0"/>
    <x v="7"/>
    <x v="0"/>
    <x v="0"/>
    <x v="7"/>
    <x v="0"/>
    <x v="0"/>
    <x v="0"/>
    <x v="0"/>
    <x v="0"/>
    <x v="4"/>
    <x v="7"/>
    <x v="7"/>
  </r>
  <r>
    <x v="2"/>
    <x v="2"/>
    <x v="4"/>
    <x v="0"/>
    <x v="0"/>
    <x v="0"/>
    <x v="7"/>
    <x v="0"/>
    <x v="0"/>
    <x v="0"/>
    <x v="0"/>
    <x v="8"/>
    <x v="0"/>
    <x v="0"/>
    <x v="8"/>
    <x v="0"/>
    <x v="0"/>
    <x v="0"/>
    <x v="0"/>
    <x v="0"/>
    <x v="5"/>
    <x v="8"/>
    <x v="8"/>
  </r>
  <r>
    <x v="2"/>
    <x v="2"/>
    <x v="4"/>
    <x v="0"/>
    <x v="0"/>
    <x v="0"/>
    <x v="8"/>
    <x v="7"/>
    <x v="0"/>
    <x v="0"/>
    <x v="0"/>
    <x v="9"/>
    <x v="0"/>
    <x v="0"/>
    <x v="9"/>
    <x v="0"/>
    <x v="0"/>
    <x v="0"/>
    <x v="0"/>
    <x v="0"/>
    <x v="7"/>
    <x v="9"/>
    <x v="9"/>
  </r>
  <r>
    <x v="3"/>
    <x v="3"/>
    <x v="4"/>
    <x v="0"/>
    <x v="0"/>
    <x v="0"/>
    <x v="9"/>
    <x v="8"/>
    <x v="0"/>
    <x v="0"/>
    <x v="2"/>
    <x v="10"/>
    <x v="0"/>
    <x v="0"/>
    <x v="10"/>
    <x v="0"/>
    <x v="0"/>
    <x v="2"/>
    <x v="0"/>
    <x v="0"/>
    <x v="3"/>
    <x v="9"/>
    <x v="9"/>
  </r>
  <r>
    <x v="4"/>
    <x v="4"/>
    <x v="4"/>
    <x v="0"/>
    <x v="0"/>
    <x v="0"/>
    <x v="10"/>
    <x v="9"/>
    <x v="0"/>
    <x v="0"/>
    <x v="0"/>
    <x v="11"/>
    <x v="0"/>
    <x v="0"/>
    <x v="5"/>
    <x v="0"/>
    <x v="0"/>
    <x v="0"/>
    <x v="0"/>
    <x v="0"/>
    <x v="8"/>
    <x v="10"/>
    <x v="10"/>
  </r>
  <r>
    <x v="0"/>
    <x v="0"/>
    <x v="1"/>
    <x v="0"/>
    <x v="0"/>
    <x v="0"/>
    <x v="11"/>
    <x v="10"/>
    <x v="0"/>
    <x v="0"/>
    <x v="0"/>
    <x v="12"/>
    <x v="0"/>
    <x v="0"/>
    <x v="11"/>
    <x v="0"/>
    <x v="0"/>
    <x v="0"/>
    <x v="0"/>
    <x v="0"/>
    <x v="3"/>
    <x v="11"/>
    <x v="11"/>
  </r>
  <r>
    <x v="0"/>
    <x v="0"/>
    <x v="5"/>
    <x v="0"/>
    <x v="0"/>
    <x v="0"/>
    <x v="12"/>
    <x v="11"/>
    <x v="0"/>
    <x v="0"/>
    <x v="0"/>
    <x v="13"/>
    <x v="0"/>
    <x v="0"/>
    <x v="12"/>
    <x v="0"/>
    <x v="0"/>
    <x v="0"/>
    <x v="0"/>
    <x v="0"/>
    <x v="5"/>
    <x v="12"/>
    <x v="12"/>
  </r>
  <r>
    <x v="0"/>
    <x v="0"/>
    <x v="6"/>
    <x v="0"/>
    <x v="0"/>
    <x v="0"/>
    <x v="13"/>
    <x v="12"/>
    <x v="0"/>
    <x v="0"/>
    <x v="0"/>
    <x v="14"/>
    <x v="0"/>
    <x v="0"/>
    <x v="13"/>
    <x v="0"/>
    <x v="0"/>
    <x v="0"/>
    <x v="0"/>
    <x v="0"/>
    <x v="9"/>
    <x v="13"/>
    <x v="13"/>
  </r>
  <r>
    <x v="0"/>
    <x v="0"/>
    <x v="7"/>
    <x v="0"/>
    <x v="0"/>
    <x v="0"/>
    <x v="14"/>
    <x v="13"/>
    <x v="0"/>
    <x v="0"/>
    <x v="0"/>
    <x v="12"/>
    <x v="0"/>
    <x v="0"/>
    <x v="14"/>
    <x v="0"/>
    <x v="0"/>
    <x v="0"/>
    <x v="0"/>
    <x v="0"/>
    <x v="3"/>
    <x v="13"/>
    <x v="13"/>
  </r>
  <r>
    <x v="0"/>
    <x v="0"/>
    <x v="8"/>
    <x v="0"/>
    <x v="0"/>
    <x v="0"/>
    <x v="15"/>
    <x v="14"/>
    <x v="0"/>
    <x v="0"/>
    <x v="0"/>
    <x v="15"/>
    <x v="0"/>
    <x v="0"/>
    <x v="15"/>
    <x v="0"/>
    <x v="0"/>
    <x v="0"/>
    <x v="0"/>
    <x v="0"/>
    <x v="10"/>
    <x v="14"/>
    <x v="14"/>
  </r>
  <r>
    <x v="2"/>
    <x v="2"/>
    <x v="4"/>
    <x v="0"/>
    <x v="0"/>
    <x v="0"/>
    <x v="16"/>
    <x v="15"/>
    <x v="0"/>
    <x v="0"/>
    <x v="0"/>
    <x v="16"/>
    <x v="0"/>
    <x v="0"/>
    <x v="16"/>
    <x v="0"/>
    <x v="0"/>
    <x v="0"/>
    <x v="0"/>
    <x v="0"/>
    <x v="0"/>
    <x v="0"/>
    <x v="0"/>
  </r>
  <r>
    <x v="2"/>
    <x v="2"/>
    <x v="4"/>
    <x v="0"/>
    <x v="0"/>
    <x v="0"/>
    <x v="17"/>
    <x v="16"/>
    <x v="0"/>
    <x v="0"/>
    <x v="0"/>
    <x v="17"/>
    <x v="0"/>
    <x v="0"/>
    <x v="8"/>
    <x v="0"/>
    <x v="0"/>
    <x v="0"/>
    <x v="0"/>
    <x v="0"/>
    <x v="0"/>
    <x v="0"/>
    <x v="0"/>
  </r>
  <r>
    <x v="2"/>
    <x v="2"/>
    <x v="4"/>
    <x v="0"/>
    <x v="0"/>
    <x v="0"/>
    <x v="18"/>
    <x v="17"/>
    <x v="0"/>
    <x v="0"/>
    <x v="0"/>
    <x v="18"/>
    <x v="0"/>
    <x v="0"/>
    <x v="8"/>
    <x v="0"/>
    <x v="0"/>
    <x v="0"/>
    <x v="0"/>
    <x v="0"/>
    <x v="0"/>
    <x v="0"/>
    <x v="0"/>
  </r>
  <r>
    <x v="2"/>
    <x v="2"/>
    <x v="4"/>
    <x v="0"/>
    <x v="0"/>
    <x v="0"/>
    <x v="19"/>
    <x v="18"/>
    <x v="0"/>
    <x v="0"/>
    <x v="0"/>
    <x v="19"/>
    <x v="0"/>
    <x v="0"/>
    <x v="16"/>
    <x v="0"/>
    <x v="0"/>
    <x v="0"/>
    <x v="0"/>
    <x v="0"/>
    <x v="0"/>
    <x v="0"/>
    <x v="0"/>
  </r>
  <r>
    <x v="2"/>
    <x v="2"/>
    <x v="4"/>
    <x v="0"/>
    <x v="0"/>
    <x v="0"/>
    <x v="19"/>
    <x v="18"/>
    <x v="0"/>
    <x v="0"/>
    <x v="0"/>
    <x v="20"/>
    <x v="0"/>
    <x v="0"/>
    <x v="7"/>
    <x v="0"/>
    <x v="0"/>
    <x v="0"/>
    <x v="0"/>
    <x v="0"/>
    <x v="0"/>
    <x v="0"/>
    <x v="0"/>
  </r>
  <r>
    <x v="0"/>
    <x v="0"/>
    <x v="0"/>
    <x v="0"/>
    <x v="0"/>
    <x v="0"/>
    <x v="20"/>
    <x v="19"/>
    <x v="0"/>
    <x v="0"/>
    <x v="0"/>
    <x v="21"/>
    <x v="0"/>
    <x v="0"/>
    <x v="17"/>
    <x v="0"/>
    <x v="0"/>
    <x v="0"/>
    <x v="0"/>
    <x v="0"/>
    <x v="0"/>
    <x v="0"/>
    <x v="0"/>
  </r>
  <r>
    <x v="0"/>
    <x v="0"/>
    <x v="1"/>
    <x v="0"/>
    <x v="0"/>
    <x v="0"/>
    <x v="21"/>
    <x v="20"/>
    <x v="0"/>
    <x v="0"/>
    <x v="0"/>
    <x v="22"/>
    <x v="0"/>
    <x v="0"/>
    <x v="18"/>
    <x v="0"/>
    <x v="0"/>
    <x v="0"/>
    <x v="0"/>
    <x v="0"/>
    <x v="0"/>
    <x v="0"/>
    <x v="0"/>
  </r>
  <r>
    <x v="0"/>
    <x v="0"/>
    <x v="5"/>
    <x v="0"/>
    <x v="0"/>
    <x v="0"/>
    <x v="22"/>
    <x v="21"/>
    <x v="0"/>
    <x v="0"/>
    <x v="0"/>
    <x v="12"/>
    <x v="0"/>
    <x v="0"/>
    <x v="5"/>
    <x v="0"/>
    <x v="0"/>
    <x v="0"/>
    <x v="0"/>
    <x v="0"/>
    <x v="0"/>
    <x v="0"/>
    <x v="0"/>
  </r>
  <r>
    <x v="0"/>
    <x v="0"/>
    <x v="7"/>
    <x v="0"/>
    <x v="0"/>
    <x v="0"/>
    <x v="23"/>
    <x v="22"/>
    <x v="0"/>
    <x v="0"/>
    <x v="0"/>
    <x v="23"/>
    <x v="0"/>
    <x v="0"/>
    <x v="19"/>
    <x v="0"/>
    <x v="0"/>
    <x v="0"/>
    <x v="0"/>
    <x v="0"/>
    <x v="0"/>
    <x v="0"/>
    <x v="0"/>
  </r>
  <r>
    <x v="0"/>
    <x v="0"/>
    <x v="2"/>
    <x v="0"/>
    <x v="0"/>
    <x v="0"/>
    <x v="24"/>
    <x v="23"/>
    <x v="0"/>
    <x v="0"/>
    <x v="0"/>
    <x v="24"/>
    <x v="0"/>
    <x v="0"/>
    <x v="20"/>
    <x v="0"/>
    <x v="0"/>
    <x v="0"/>
    <x v="0"/>
    <x v="0"/>
    <x v="0"/>
    <x v="0"/>
    <x v="0"/>
  </r>
  <r>
    <x v="1"/>
    <x v="1"/>
    <x v="4"/>
    <x v="0"/>
    <x v="0"/>
    <x v="0"/>
    <x v="25"/>
    <x v="24"/>
    <x v="0"/>
    <x v="0"/>
    <x v="1"/>
    <x v="25"/>
    <x v="0"/>
    <x v="0"/>
    <x v="21"/>
    <x v="0"/>
    <x v="0"/>
    <x v="1"/>
    <x v="0"/>
    <x v="0"/>
    <x v="0"/>
    <x v="0"/>
    <x v="0"/>
  </r>
  <r>
    <x v="2"/>
    <x v="2"/>
    <x v="4"/>
    <x v="0"/>
    <x v="0"/>
    <x v="0"/>
    <x v="26"/>
    <x v="25"/>
    <x v="0"/>
    <x v="0"/>
    <x v="0"/>
    <x v="26"/>
    <x v="0"/>
    <x v="0"/>
    <x v="9"/>
    <x v="0"/>
    <x v="0"/>
    <x v="0"/>
    <x v="0"/>
    <x v="0"/>
    <x v="0"/>
    <x v="0"/>
    <x v="0"/>
  </r>
  <r>
    <x v="2"/>
    <x v="2"/>
    <x v="4"/>
    <x v="0"/>
    <x v="0"/>
    <x v="0"/>
    <x v="27"/>
    <x v="26"/>
    <x v="0"/>
    <x v="0"/>
    <x v="0"/>
    <x v="26"/>
    <x v="0"/>
    <x v="0"/>
    <x v="9"/>
    <x v="0"/>
    <x v="0"/>
    <x v="0"/>
    <x v="0"/>
    <x v="0"/>
    <x v="0"/>
    <x v="0"/>
    <x v="0"/>
  </r>
  <r>
    <x v="2"/>
    <x v="2"/>
    <x v="4"/>
    <x v="0"/>
    <x v="0"/>
    <x v="0"/>
    <x v="28"/>
    <x v="27"/>
    <x v="0"/>
    <x v="0"/>
    <x v="0"/>
    <x v="27"/>
    <x v="0"/>
    <x v="0"/>
    <x v="22"/>
    <x v="0"/>
    <x v="0"/>
    <x v="0"/>
    <x v="0"/>
    <x v="0"/>
    <x v="0"/>
    <x v="0"/>
    <x v="0"/>
  </r>
  <r>
    <x v="2"/>
    <x v="2"/>
    <x v="4"/>
    <x v="0"/>
    <x v="0"/>
    <x v="0"/>
    <x v="29"/>
    <x v="28"/>
    <x v="0"/>
    <x v="0"/>
    <x v="0"/>
    <x v="28"/>
    <x v="0"/>
    <x v="0"/>
    <x v="5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">
  <r>
    <x v="0"/>
    <x v="0"/>
    <x v="0"/>
    <x v="0"/>
    <x v="0"/>
    <x v="0"/>
    <s v="IS0004922"/>
    <x v="0"/>
    <x v="0"/>
    <x v="0"/>
    <x v="0"/>
    <x v="0"/>
    <x v="0"/>
    <x v="0"/>
    <n v="0"/>
    <x v="0"/>
    <x v="0"/>
    <x v="0"/>
    <x v="0"/>
    <x v="0"/>
    <x v="0"/>
    <m/>
    <m/>
  </r>
  <r>
    <x v="0"/>
    <x v="0"/>
    <x v="0"/>
    <x v="0"/>
    <x v="0"/>
    <x v="0"/>
    <s v="IS0005173"/>
    <x v="1"/>
    <x v="0"/>
    <x v="0"/>
    <x v="0"/>
    <x v="0"/>
    <x v="1"/>
    <x v="0"/>
    <n v="-16.329999999999998"/>
    <x v="0"/>
    <x v="0"/>
    <x v="0"/>
    <x v="0"/>
    <x v="0"/>
    <x v="1"/>
    <n v="22.91"/>
    <n v="0"/>
  </r>
  <r>
    <x v="0"/>
    <x v="0"/>
    <x v="0"/>
    <x v="0"/>
    <x v="0"/>
    <x v="0"/>
    <s v="IS0005198"/>
    <x v="2"/>
    <x v="0"/>
    <x v="0"/>
    <x v="0"/>
    <x v="0"/>
    <x v="2"/>
    <x v="0"/>
    <n v="0"/>
    <x v="0"/>
    <x v="0"/>
    <x v="0"/>
    <x v="0"/>
    <x v="0"/>
    <x v="2"/>
    <n v="2.41"/>
    <n v="0"/>
  </r>
  <r>
    <x v="0"/>
    <x v="0"/>
    <x v="0"/>
    <x v="0"/>
    <x v="0"/>
    <x v="0"/>
    <s v="IS0005291"/>
    <x v="3"/>
    <x v="0"/>
    <x v="0"/>
    <x v="0"/>
    <x v="0"/>
    <x v="3"/>
    <x v="0"/>
    <n v="0"/>
    <x v="0"/>
    <x v="0"/>
    <x v="0"/>
    <x v="0"/>
    <x v="0"/>
    <x v="3"/>
    <n v="20.5"/>
    <n v="0"/>
  </r>
  <r>
    <x v="0"/>
    <x v="0"/>
    <x v="0"/>
    <x v="0"/>
    <x v="0"/>
    <x v="0"/>
    <s v="IS0005422"/>
    <x v="4"/>
    <x v="0"/>
    <x v="0"/>
    <x v="0"/>
    <x v="0"/>
    <x v="4"/>
    <x v="0"/>
    <n v="0"/>
    <x v="0"/>
    <x v="0"/>
    <x v="0"/>
    <x v="0"/>
    <x v="0"/>
    <x v="4"/>
    <n v="39817"/>
    <n v="-2532689.9349999996"/>
  </r>
  <r>
    <x v="0"/>
    <x v="0"/>
    <x v="0"/>
    <x v="0"/>
    <x v="0"/>
    <x v="0"/>
    <s v="IS0005533"/>
    <x v="5"/>
    <x v="0"/>
    <x v="0"/>
    <x v="0"/>
    <x v="0"/>
    <x v="5"/>
    <x v="0"/>
    <n v="-1.2E-2"/>
    <x v="0"/>
    <x v="0"/>
    <x v="0"/>
    <x v="0"/>
    <x v="0"/>
    <x v="2"/>
    <n v="24480"/>
    <n v="-1326586.2039999999"/>
  </r>
  <r>
    <x v="0"/>
    <x v="0"/>
    <x v="0"/>
    <x v="0"/>
    <x v="0"/>
    <x v="0"/>
    <s v="IS0005617"/>
    <x v="6"/>
    <x v="0"/>
    <x v="0"/>
    <x v="0"/>
    <x v="0"/>
    <x v="6"/>
    <x v="0"/>
    <n v="0"/>
    <x v="0"/>
    <x v="0"/>
    <x v="0"/>
    <x v="0"/>
    <x v="0"/>
    <x v="5"/>
    <n v="2330"/>
    <n v="-962673.16899999999"/>
  </r>
  <r>
    <x v="0"/>
    <x v="0"/>
    <x v="0"/>
    <x v="0"/>
    <x v="0"/>
    <x v="0"/>
    <s v="IS0005658"/>
    <x v="7"/>
    <x v="0"/>
    <x v="0"/>
    <x v="0"/>
    <x v="0"/>
    <x v="7"/>
    <x v="0"/>
    <n v="0"/>
    <x v="0"/>
    <x v="0"/>
    <x v="0"/>
    <x v="0"/>
    <x v="0"/>
    <x v="3"/>
    <n v="13007"/>
    <n v="-243430.56200000003"/>
  </r>
  <r>
    <x v="0"/>
    <x v="0"/>
    <x v="0"/>
    <x v="0"/>
    <x v="0"/>
    <x v="0"/>
    <s v="IS0005665"/>
    <x v="8"/>
    <x v="0"/>
    <x v="0"/>
    <x v="0"/>
    <x v="0"/>
    <x v="8"/>
    <x v="0"/>
    <n v="0"/>
    <x v="0"/>
    <x v="0"/>
    <x v="0"/>
    <x v="0"/>
    <x v="0"/>
    <x v="6"/>
    <n v="28671"/>
    <n v="-1674165.2130000002"/>
  </r>
  <r>
    <x v="0"/>
    <x v="0"/>
    <x v="0"/>
    <x v="0"/>
    <x v="0"/>
    <x v="0"/>
    <s v="IS0005723"/>
    <x v="9"/>
    <x v="0"/>
    <x v="0"/>
    <x v="0"/>
    <x v="0"/>
    <x v="9"/>
    <x v="0"/>
    <n v="0"/>
    <x v="0"/>
    <x v="0"/>
    <x v="0"/>
    <x v="0"/>
    <x v="0"/>
    <x v="2"/>
    <n v="13375"/>
    <n v="-726727.60199999996"/>
  </r>
  <r>
    <x v="0"/>
    <x v="0"/>
    <x v="0"/>
    <x v="0"/>
    <x v="0"/>
    <x v="0"/>
    <s v="IS0005749"/>
    <x v="10"/>
    <x v="0"/>
    <x v="0"/>
    <x v="0"/>
    <x v="0"/>
    <x v="10"/>
    <x v="0"/>
    <n v="0"/>
    <x v="0"/>
    <x v="0"/>
    <x v="0"/>
    <x v="0"/>
    <x v="0"/>
    <x v="5"/>
    <n v="2369"/>
    <n v="-837575.20000000019"/>
  </r>
  <r>
    <x v="0"/>
    <x v="0"/>
    <x v="0"/>
    <x v="0"/>
    <x v="0"/>
    <x v="0"/>
    <s v="IS0005782"/>
    <x v="11"/>
    <x v="0"/>
    <x v="0"/>
    <x v="0"/>
    <x v="0"/>
    <x v="11"/>
    <x v="0"/>
    <n v="0"/>
    <x v="0"/>
    <x v="0"/>
    <x v="0"/>
    <x v="0"/>
    <x v="0"/>
    <x v="3"/>
    <n v="12927"/>
    <n v="-109862.41100000002"/>
  </r>
  <r>
    <x v="0"/>
    <x v="0"/>
    <x v="0"/>
    <x v="0"/>
    <x v="0"/>
    <x v="0"/>
    <s v="IS0005820"/>
    <x v="12"/>
    <x v="0"/>
    <x v="0"/>
    <x v="0"/>
    <x v="0"/>
    <x v="1"/>
    <x v="0"/>
    <n v="-17386.73"/>
    <x v="0"/>
    <x v="0"/>
    <x v="0"/>
    <x v="0"/>
    <x v="0"/>
    <x v="7"/>
    <n v="18199"/>
    <n v="-966850.78700000071"/>
  </r>
  <r>
    <x v="0"/>
    <x v="0"/>
    <x v="0"/>
    <x v="0"/>
    <x v="0"/>
    <x v="0"/>
    <s v="IS0005821"/>
    <x v="12"/>
    <x v="0"/>
    <x v="0"/>
    <x v="0"/>
    <x v="0"/>
    <x v="12"/>
    <x v="0"/>
    <n v="0"/>
    <x v="0"/>
    <x v="0"/>
    <x v="0"/>
    <x v="0"/>
    <x v="0"/>
    <x v="2"/>
    <n v="2460"/>
    <n v="0"/>
  </r>
  <r>
    <x v="0"/>
    <x v="0"/>
    <x v="0"/>
    <x v="0"/>
    <x v="0"/>
    <x v="0"/>
    <s v="IS0005879"/>
    <x v="13"/>
    <x v="0"/>
    <x v="0"/>
    <x v="0"/>
    <x v="0"/>
    <x v="1"/>
    <x v="0"/>
    <n v="-17386.73"/>
    <x v="0"/>
    <x v="0"/>
    <x v="0"/>
    <x v="0"/>
    <x v="0"/>
    <x v="5"/>
    <n v="12678"/>
    <n v="-479954.87100000033"/>
  </r>
  <r>
    <x v="0"/>
    <x v="0"/>
    <x v="0"/>
    <x v="0"/>
    <x v="0"/>
    <x v="0"/>
    <s v="IS0005883"/>
    <x v="13"/>
    <x v="0"/>
    <x v="0"/>
    <x v="0"/>
    <x v="0"/>
    <x v="10"/>
    <x v="0"/>
    <n v="0"/>
    <x v="0"/>
    <x v="0"/>
    <x v="0"/>
    <x v="0"/>
    <x v="0"/>
    <x v="3"/>
    <n v="3061"/>
    <n v="-486895.91600000032"/>
  </r>
  <r>
    <x v="0"/>
    <x v="0"/>
    <x v="0"/>
    <x v="0"/>
    <x v="0"/>
    <x v="0"/>
    <s v="IS0005897"/>
    <x v="14"/>
    <x v="0"/>
    <x v="0"/>
    <x v="0"/>
    <x v="0"/>
    <x v="1"/>
    <x v="0"/>
    <n v="-17386.73"/>
    <x v="0"/>
    <x v="0"/>
    <x v="0"/>
    <x v="0"/>
    <x v="0"/>
    <x v="8"/>
    <n v="17662"/>
    <n v="-942945.56799999962"/>
  </r>
  <r>
    <x v="0"/>
    <x v="0"/>
    <x v="0"/>
    <x v="0"/>
    <x v="0"/>
    <x v="0"/>
    <s v="IS0005916"/>
    <x v="14"/>
    <x v="0"/>
    <x v="0"/>
    <x v="0"/>
    <x v="0"/>
    <x v="13"/>
    <x v="0"/>
    <n v="0"/>
    <x v="0"/>
    <x v="0"/>
    <x v="0"/>
    <x v="0"/>
    <x v="0"/>
    <x v="2"/>
    <n v="2210"/>
    <n v="-2E-3"/>
  </r>
  <r>
    <x v="0"/>
    <x v="0"/>
    <x v="0"/>
    <x v="0"/>
    <x v="0"/>
    <x v="0"/>
    <s v="IS0005946"/>
    <x v="15"/>
    <x v="0"/>
    <x v="0"/>
    <x v="0"/>
    <x v="0"/>
    <x v="1"/>
    <x v="0"/>
    <n v="-17386.73"/>
    <x v="0"/>
    <x v="0"/>
    <x v="0"/>
    <x v="0"/>
    <x v="0"/>
    <x v="5"/>
    <n v="12897"/>
    <n v="-101403.236"/>
  </r>
  <r>
    <x v="0"/>
    <x v="0"/>
    <x v="0"/>
    <x v="0"/>
    <x v="0"/>
    <x v="0"/>
    <s v="IS0005950"/>
    <x v="15"/>
    <x v="0"/>
    <x v="0"/>
    <x v="0"/>
    <x v="0"/>
    <x v="9"/>
    <x v="0"/>
    <n v="0"/>
    <x v="0"/>
    <x v="0"/>
    <x v="0"/>
    <x v="0"/>
    <x v="0"/>
    <x v="3"/>
    <n v="2555"/>
    <n v="-841542.32999999961"/>
  </r>
  <r>
    <x v="0"/>
    <x v="0"/>
    <x v="0"/>
    <x v="0"/>
    <x v="0"/>
    <x v="0"/>
    <s v="IS0005969"/>
    <x v="16"/>
    <x v="0"/>
    <x v="0"/>
    <x v="0"/>
    <x v="0"/>
    <x v="1"/>
    <x v="0"/>
    <n v="-17386.73"/>
    <x v="0"/>
    <x v="0"/>
    <x v="0"/>
    <x v="0"/>
    <x v="0"/>
    <x v="9"/>
    <n v="18090"/>
    <n v="-1598382.2969999993"/>
  </r>
  <r>
    <x v="0"/>
    <x v="0"/>
    <x v="0"/>
    <x v="0"/>
    <x v="0"/>
    <x v="0"/>
    <s v="IS0005970"/>
    <x v="17"/>
    <x v="0"/>
    <x v="0"/>
    <x v="0"/>
    <x v="0"/>
    <x v="14"/>
    <x v="0"/>
    <n v="0"/>
    <x v="0"/>
    <x v="0"/>
    <x v="0"/>
    <x v="0"/>
    <x v="0"/>
    <x v="2"/>
    <n v="1670"/>
    <n v="0"/>
  </r>
  <r>
    <x v="0"/>
    <x v="0"/>
    <x v="0"/>
    <x v="0"/>
    <x v="0"/>
    <x v="0"/>
    <s v="IS0006013"/>
    <x v="18"/>
    <x v="0"/>
    <x v="0"/>
    <x v="0"/>
    <x v="0"/>
    <x v="15"/>
    <x v="0"/>
    <n v="0"/>
    <x v="0"/>
    <x v="0"/>
    <x v="0"/>
    <x v="0"/>
    <x v="0"/>
    <x v="5"/>
    <n v="13566"/>
    <n v="-790466.93599999999"/>
  </r>
  <r>
    <x v="0"/>
    <x v="0"/>
    <x v="0"/>
    <x v="0"/>
    <x v="0"/>
    <x v="0"/>
    <s v="IS0006018"/>
    <x v="19"/>
    <x v="0"/>
    <x v="0"/>
    <x v="0"/>
    <x v="0"/>
    <x v="1"/>
    <x v="0"/>
    <n v="-17386.73"/>
    <x v="0"/>
    <x v="0"/>
    <x v="0"/>
    <x v="0"/>
    <x v="0"/>
    <x v="3"/>
    <n v="2854"/>
    <n v="-807915.36099999934"/>
  </r>
  <r>
    <x v="0"/>
    <x v="0"/>
    <x v="0"/>
    <x v="0"/>
    <x v="0"/>
    <x v="0"/>
    <s v="IS0006061"/>
    <x v="20"/>
    <x v="0"/>
    <x v="0"/>
    <x v="0"/>
    <x v="0"/>
    <x v="13"/>
    <x v="0"/>
    <n v="0"/>
    <x v="0"/>
    <x v="0"/>
    <x v="0"/>
    <x v="0"/>
    <x v="0"/>
    <x v="10"/>
    <n v="30270"/>
    <n v="-2053073.0520000006"/>
  </r>
  <r>
    <x v="0"/>
    <x v="0"/>
    <x v="0"/>
    <x v="0"/>
    <x v="0"/>
    <x v="0"/>
    <s v="IS0006110"/>
    <x v="21"/>
    <x v="0"/>
    <x v="0"/>
    <x v="0"/>
    <x v="0"/>
    <x v="1"/>
    <x v="0"/>
    <n v="-17386.73"/>
    <x v="0"/>
    <x v="0"/>
    <x v="0"/>
    <x v="0"/>
    <x v="0"/>
    <x v="2"/>
    <n v="14020"/>
    <n v="-690731.54500000004"/>
  </r>
  <r>
    <x v="0"/>
    <x v="0"/>
    <x v="0"/>
    <x v="0"/>
    <x v="0"/>
    <x v="0"/>
    <s v="IS0006116"/>
    <x v="22"/>
    <x v="0"/>
    <x v="0"/>
    <x v="0"/>
    <x v="0"/>
    <x v="1"/>
    <x v="0"/>
    <n v="-17386.73"/>
    <x v="0"/>
    <x v="0"/>
    <x v="0"/>
    <x v="0"/>
    <x v="0"/>
    <x v="5"/>
    <n v="2365"/>
    <n v="-762195.39900000009"/>
  </r>
  <r>
    <x v="0"/>
    <x v="0"/>
    <x v="0"/>
    <x v="0"/>
    <x v="0"/>
    <x v="0"/>
    <s v="IS0006120"/>
    <x v="22"/>
    <x v="0"/>
    <x v="0"/>
    <x v="0"/>
    <x v="0"/>
    <x v="16"/>
    <x v="0"/>
    <n v="0"/>
    <x v="0"/>
    <x v="0"/>
    <x v="0"/>
    <x v="0"/>
    <x v="0"/>
    <x v="3"/>
    <n v="13885"/>
    <n v="-600146.10800000036"/>
  </r>
  <r>
    <x v="0"/>
    <x v="0"/>
    <x v="0"/>
    <x v="0"/>
    <x v="0"/>
    <x v="0"/>
    <s v="IS0006166"/>
    <x v="23"/>
    <x v="0"/>
    <x v="0"/>
    <x v="0"/>
    <x v="0"/>
    <x v="17"/>
    <x v="0"/>
    <n v="0"/>
    <x v="0"/>
    <x v="0"/>
    <x v="0"/>
    <x v="0"/>
    <x v="0"/>
    <x v="11"/>
    <n v="10180"/>
    <n v="-742690.4589999998"/>
  </r>
  <r>
    <x v="0"/>
    <x v="0"/>
    <x v="0"/>
    <x v="0"/>
    <x v="0"/>
    <x v="0"/>
    <s v="IS0006175"/>
    <x v="24"/>
    <x v="0"/>
    <x v="0"/>
    <x v="0"/>
    <x v="0"/>
    <x v="1"/>
    <x v="0"/>
    <n v="-17386.73"/>
    <x v="0"/>
    <x v="0"/>
    <x v="0"/>
    <x v="0"/>
    <x v="0"/>
    <x v="2"/>
    <n v="691"/>
    <n v="0"/>
  </r>
  <r>
    <x v="0"/>
    <x v="0"/>
    <x v="0"/>
    <x v="0"/>
    <x v="0"/>
    <x v="0"/>
    <s v="IS0006179"/>
    <x v="25"/>
    <x v="0"/>
    <x v="0"/>
    <x v="0"/>
    <x v="0"/>
    <x v="15"/>
    <x v="0"/>
    <n v="0"/>
    <x v="0"/>
    <x v="0"/>
    <x v="0"/>
    <x v="0"/>
    <x v="0"/>
    <x v="5"/>
    <n v="4436"/>
    <n v="-581907.54199999978"/>
  </r>
  <r>
    <x v="0"/>
    <x v="0"/>
    <x v="0"/>
    <x v="0"/>
    <x v="0"/>
    <x v="0"/>
    <s v="IS0006185"/>
    <x v="25"/>
    <x v="0"/>
    <x v="0"/>
    <x v="0"/>
    <x v="0"/>
    <x v="1"/>
    <x v="0"/>
    <n v="-17386.73"/>
    <x v="0"/>
    <x v="0"/>
    <x v="0"/>
    <x v="0"/>
    <x v="0"/>
    <x v="3"/>
    <n v="5053"/>
    <n v="-160782.91700000007"/>
  </r>
  <r>
    <x v="0"/>
    <x v="0"/>
    <x v="0"/>
    <x v="0"/>
    <x v="0"/>
    <x v="0"/>
    <s v="IS0006231"/>
    <x v="26"/>
    <x v="0"/>
    <x v="0"/>
    <x v="0"/>
    <x v="0"/>
    <x v="11"/>
    <x v="0"/>
    <n v="0"/>
    <x v="0"/>
    <x v="0"/>
    <x v="0"/>
    <x v="0"/>
    <x v="0"/>
    <x v="12"/>
    <n v="141362"/>
    <n v="-7784142.0860000001"/>
  </r>
  <r>
    <x v="0"/>
    <x v="0"/>
    <x v="0"/>
    <x v="0"/>
    <x v="0"/>
    <x v="0"/>
    <s v="IS0006237"/>
    <x v="26"/>
    <x v="0"/>
    <x v="0"/>
    <x v="0"/>
    <x v="0"/>
    <x v="1"/>
    <x v="0"/>
    <n v="-17386.73"/>
    <x v="0"/>
    <x v="0"/>
    <x v="0"/>
    <x v="0"/>
    <x v="0"/>
    <x v="2"/>
    <n v="46500"/>
    <n v="-1645496.1059999999"/>
  </r>
  <r>
    <x v="0"/>
    <x v="0"/>
    <x v="0"/>
    <x v="0"/>
    <x v="0"/>
    <x v="0"/>
    <s v="IS0006263"/>
    <x v="27"/>
    <x v="0"/>
    <x v="0"/>
    <x v="0"/>
    <x v="0"/>
    <x v="13"/>
    <x v="0"/>
    <n v="0"/>
    <x v="0"/>
    <x v="0"/>
    <x v="0"/>
    <x v="0"/>
    <x v="0"/>
    <x v="5"/>
    <n v="35750"/>
    <n v="-2291828"/>
  </r>
  <r>
    <x v="0"/>
    <x v="0"/>
    <x v="0"/>
    <x v="0"/>
    <x v="0"/>
    <x v="0"/>
    <s v="IS0006269"/>
    <x v="27"/>
    <x v="0"/>
    <x v="0"/>
    <x v="0"/>
    <x v="0"/>
    <x v="1"/>
    <x v="0"/>
    <n v="-17386.73"/>
    <x v="0"/>
    <x v="0"/>
    <x v="0"/>
    <x v="0"/>
    <x v="0"/>
    <x v="3"/>
    <n v="59112"/>
    <n v="-3846817.9800000004"/>
  </r>
  <r>
    <x v="0"/>
    <x v="0"/>
    <x v="0"/>
    <x v="0"/>
    <x v="0"/>
    <x v="0"/>
    <s v="IS0006294"/>
    <x v="28"/>
    <x v="0"/>
    <x v="0"/>
    <x v="0"/>
    <x v="0"/>
    <x v="7"/>
    <x v="0"/>
    <n v="0"/>
    <x v="0"/>
    <x v="0"/>
    <x v="0"/>
    <x v="0"/>
    <x v="0"/>
    <x v="13"/>
    <n v="1985.5350000000001"/>
    <n v="-2E-3"/>
  </r>
  <r>
    <x v="0"/>
    <x v="0"/>
    <x v="0"/>
    <x v="0"/>
    <x v="0"/>
    <x v="0"/>
    <s v="IS0006300"/>
    <x v="28"/>
    <x v="0"/>
    <x v="0"/>
    <x v="0"/>
    <x v="0"/>
    <x v="1"/>
    <x v="0"/>
    <n v="-17386.73"/>
    <x v="0"/>
    <x v="0"/>
    <x v="0"/>
    <x v="0"/>
    <x v="0"/>
    <x v="2"/>
    <n v="50"/>
    <n v="0"/>
  </r>
  <r>
    <x v="0"/>
    <x v="0"/>
    <x v="0"/>
    <x v="0"/>
    <x v="0"/>
    <x v="0"/>
    <s v="IS0006324"/>
    <x v="29"/>
    <x v="0"/>
    <x v="0"/>
    <x v="0"/>
    <x v="0"/>
    <x v="1"/>
    <x v="0"/>
    <n v="-17386.73"/>
    <x v="0"/>
    <x v="0"/>
    <x v="0"/>
    <x v="0"/>
    <x v="0"/>
    <x v="3"/>
    <n v="1935.5350000000001"/>
    <n v="-2E-3"/>
  </r>
  <r>
    <x v="0"/>
    <x v="0"/>
    <x v="0"/>
    <x v="0"/>
    <x v="0"/>
    <x v="0"/>
    <s v="IS0006329"/>
    <x v="30"/>
    <x v="0"/>
    <x v="0"/>
    <x v="0"/>
    <x v="0"/>
    <x v="12"/>
    <x v="0"/>
    <n v="0"/>
    <x v="0"/>
    <x v="0"/>
    <x v="0"/>
    <x v="0"/>
    <x v="0"/>
    <x v="14"/>
    <n v="306259.44500000001"/>
    <n v="-18294939.399"/>
  </r>
  <r>
    <x v="0"/>
    <x v="0"/>
    <x v="1"/>
    <x v="0"/>
    <x v="0"/>
    <x v="0"/>
    <s v="IS0004697"/>
    <x v="31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728"/>
    <x v="32"/>
    <x v="0"/>
    <x v="0"/>
    <x v="0"/>
    <x v="0"/>
    <x v="18"/>
    <x v="0"/>
    <n v="0"/>
    <x v="0"/>
    <x v="0"/>
    <x v="0"/>
    <x v="0"/>
    <x v="0"/>
    <x v="15"/>
    <m/>
    <m/>
  </r>
  <r>
    <x v="0"/>
    <x v="0"/>
    <x v="1"/>
    <x v="0"/>
    <x v="0"/>
    <x v="0"/>
    <s v="IS0004752"/>
    <x v="33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757"/>
    <x v="34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923"/>
    <x v="0"/>
    <x v="0"/>
    <x v="0"/>
    <x v="0"/>
    <x v="0"/>
    <x v="19"/>
    <x v="0"/>
    <n v="0"/>
    <x v="0"/>
    <x v="0"/>
    <x v="0"/>
    <x v="0"/>
    <x v="0"/>
    <x v="15"/>
    <m/>
    <m/>
  </r>
  <r>
    <x v="0"/>
    <x v="0"/>
    <x v="1"/>
    <x v="0"/>
    <x v="0"/>
    <x v="0"/>
    <s v="IS0005172"/>
    <x v="1"/>
    <x v="0"/>
    <x v="0"/>
    <x v="0"/>
    <x v="0"/>
    <x v="1"/>
    <x v="0"/>
    <n v="-15228.36"/>
    <x v="0"/>
    <x v="0"/>
    <x v="0"/>
    <x v="0"/>
    <x v="0"/>
    <x v="15"/>
    <m/>
    <m/>
  </r>
  <r>
    <x v="0"/>
    <x v="0"/>
    <x v="1"/>
    <x v="0"/>
    <x v="0"/>
    <x v="0"/>
    <s v="IS0005199"/>
    <x v="2"/>
    <x v="0"/>
    <x v="0"/>
    <x v="0"/>
    <x v="0"/>
    <x v="20"/>
    <x v="0"/>
    <n v="0"/>
    <x v="0"/>
    <x v="0"/>
    <x v="0"/>
    <x v="0"/>
    <x v="0"/>
    <x v="15"/>
    <m/>
    <m/>
  </r>
  <r>
    <x v="0"/>
    <x v="0"/>
    <x v="1"/>
    <x v="0"/>
    <x v="0"/>
    <x v="0"/>
    <s v="IS0005292"/>
    <x v="3"/>
    <x v="0"/>
    <x v="0"/>
    <x v="0"/>
    <x v="0"/>
    <x v="21"/>
    <x v="0"/>
    <n v="0"/>
    <x v="0"/>
    <x v="0"/>
    <x v="0"/>
    <x v="0"/>
    <x v="0"/>
    <x v="15"/>
    <m/>
    <m/>
  </r>
  <r>
    <x v="0"/>
    <x v="0"/>
    <x v="1"/>
    <x v="0"/>
    <x v="0"/>
    <x v="0"/>
    <s v="IS0005423"/>
    <x v="4"/>
    <x v="0"/>
    <x v="0"/>
    <x v="0"/>
    <x v="0"/>
    <x v="22"/>
    <x v="0"/>
    <n v="0"/>
    <x v="0"/>
    <x v="0"/>
    <x v="0"/>
    <x v="0"/>
    <x v="0"/>
    <x v="15"/>
    <m/>
    <m/>
  </r>
  <r>
    <x v="0"/>
    <x v="0"/>
    <x v="1"/>
    <x v="0"/>
    <x v="0"/>
    <x v="0"/>
    <s v="IS0005561"/>
    <x v="35"/>
    <x v="0"/>
    <x v="0"/>
    <x v="0"/>
    <x v="0"/>
    <x v="23"/>
    <x v="0"/>
    <n v="0"/>
    <x v="0"/>
    <x v="0"/>
    <x v="0"/>
    <x v="0"/>
    <x v="0"/>
    <x v="15"/>
    <m/>
    <m/>
  </r>
  <r>
    <x v="0"/>
    <x v="0"/>
    <x v="1"/>
    <x v="0"/>
    <x v="0"/>
    <x v="0"/>
    <s v="IS0005618"/>
    <x v="6"/>
    <x v="0"/>
    <x v="0"/>
    <x v="0"/>
    <x v="0"/>
    <x v="24"/>
    <x v="0"/>
    <n v="0"/>
    <x v="0"/>
    <x v="0"/>
    <x v="0"/>
    <x v="0"/>
    <x v="0"/>
    <x v="15"/>
    <m/>
    <m/>
  </r>
  <r>
    <x v="0"/>
    <x v="0"/>
    <x v="1"/>
    <x v="0"/>
    <x v="0"/>
    <x v="0"/>
    <s v="IS0005659"/>
    <x v="7"/>
    <x v="0"/>
    <x v="0"/>
    <x v="0"/>
    <x v="0"/>
    <x v="25"/>
    <x v="0"/>
    <n v="0"/>
    <x v="0"/>
    <x v="0"/>
    <x v="0"/>
    <x v="0"/>
    <x v="0"/>
    <x v="15"/>
    <m/>
    <m/>
  </r>
  <r>
    <x v="0"/>
    <x v="0"/>
    <x v="1"/>
    <x v="0"/>
    <x v="0"/>
    <x v="0"/>
    <s v="IS0005666"/>
    <x v="8"/>
    <x v="0"/>
    <x v="0"/>
    <x v="0"/>
    <x v="0"/>
    <x v="26"/>
    <x v="0"/>
    <n v="0"/>
    <x v="0"/>
    <x v="0"/>
    <x v="0"/>
    <x v="0"/>
    <x v="0"/>
    <x v="15"/>
    <m/>
    <m/>
  </r>
  <r>
    <x v="0"/>
    <x v="0"/>
    <x v="1"/>
    <x v="0"/>
    <x v="0"/>
    <x v="0"/>
    <s v="IS0005724"/>
    <x v="9"/>
    <x v="0"/>
    <x v="0"/>
    <x v="0"/>
    <x v="0"/>
    <x v="27"/>
    <x v="0"/>
    <n v="0"/>
    <x v="0"/>
    <x v="0"/>
    <x v="0"/>
    <x v="0"/>
    <x v="0"/>
    <x v="15"/>
    <m/>
    <m/>
  </r>
  <r>
    <x v="0"/>
    <x v="0"/>
    <x v="1"/>
    <x v="0"/>
    <x v="0"/>
    <x v="0"/>
    <s v="IS0005750"/>
    <x v="10"/>
    <x v="0"/>
    <x v="0"/>
    <x v="0"/>
    <x v="0"/>
    <x v="28"/>
    <x v="0"/>
    <n v="0"/>
    <x v="0"/>
    <x v="0"/>
    <x v="0"/>
    <x v="0"/>
    <x v="0"/>
    <x v="15"/>
    <m/>
    <m/>
  </r>
  <r>
    <x v="0"/>
    <x v="0"/>
    <x v="1"/>
    <x v="0"/>
    <x v="0"/>
    <x v="0"/>
    <s v="IS0005783"/>
    <x v="11"/>
    <x v="0"/>
    <x v="0"/>
    <x v="0"/>
    <x v="0"/>
    <x v="29"/>
    <x v="0"/>
    <n v="0"/>
    <x v="0"/>
    <x v="0"/>
    <x v="0"/>
    <x v="0"/>
    <x v="0"/>
    <x v="15"/>
    <m/>
    <m/>
  </r>
  <r>
    <x v="0"/>
    <x v="0"/>
    <x v="1"/>
    <x v="0"/>
    <x v="0"/>
    <x v="0"/>
    <s v="IS0005822"/>
    <x v="12"/>
    <x v="0"/>
    <x v="0"/>
    <x v="0"/>
    <x v="0"/>
    <x v="30"/>
    <x v="0"/>
    <n v="0"/>
    <x v="0"/>
    <x v="0"/>
    <x v="0"/>
    <x v="0"/>
    <x v="0"/>
    <x v="15"/>
    <m/>
    <m/>
  </r>
  <r>
    <x v="0"/>
    <x v="0"/>
    <x v="1"/>
    <x v="0"/>
    <x v="0"/>
    <x v="0"/>
    <s v="IS0005884"/>
    <x v="13"/>
    <x v="0"/>
    <x v="0"/>
    <x v="0"/>
    <x v="0"/>
    <x v="31"/>
    <x v="0"/>
    <n v="0"/>
    <x v="0"/>
    <x v="0"/>
    <x v="0"/>
    <x v="0"/>
    <x v="0"/>
    <x v="15"/>
    <m/>
    <m/>
  </r>
  <r>
    <x v="0"/>
    <x v="0"/>
    <x v="1"/>
    <x v="0"/>
    <x v="0"/>
    <x v="0"/>
    <s v="IS0005917"/>
    <x v="14"/>
    <x v="0"/>
    <x v="0"/>
    <x v="0"/>
    <x v="0"/>
    <x v="31"/>
    <x v="0"/>
    <n v="0"/>
    <x v="0"/>
    <x v="0"/>
    <x v="0"/>
    <x v="0"/>
    <x v="0"/>
    <x v="15"/>
    <m/>
    <m/>
  </r>
  <r>
    <x v="0"/>
    <x v="0"/>
    <x v="1"/>
    <x v="0"/>
    <x v="0"/>
    <x v="0"/>
    <s v="IS0005951"/>
    <x v="15"/>
    <x v="0"/>
    <x v="0"/>
    <x v="0"/>
    <x v="0"/>
    <x v="32"/>
    <x v="0"/>
    <n v="0"/>
    <x v="0"/>
    <x v="0"/>
    <x v="0"/>
    <x v="0"/>
    <x v="0"/>
    <x v="15"/>
    <m/>
    <m/>
  </r>
  <r>
    <x v="0"/>
    <x v="0"/>
    <x v="1"/>
    <x v="0"/>
    <x v="0"/>
    <x v="0"/>
    <s v="IS0005975"/>
    <x v="17"/>
    <x v="0"/>
    <x v="0"/>
    <x v="0"/>
    <x v="0"/>
    <x v="33"/>
    <x v="0"/>
    <n v="-1E-3"/>
    <x v="0"/>
    <x v="0"/>
    <x v="0"/>
    <x v="0"/>
    <x v="0"/>
    <x v="15"/>
    <m/>
    <m/>
  </r>
  <r>
    <x v="0"/>
    <x v="0"/>
    <x v="1"/>
    <x v="0"/>
    <x v="0"/>
    <x v="0"/>
    <s v="IS0005978"/>
    <x v="17"/>
    <x v="0"/>
    <x v="0"/>
    <x v="0"/>
    <x v="0"/>
    <x v="34"/>
    <x v="0"/>
    <n v="-0.01"/>
    <x v="0"/>
    <x v="0"/>
    <x v="0"/>
    <x v="0"/>
    <x v="0"/>
    <x v="15"/>
    <m/>
    <m/>
  </r>
  <r>
    <x v="0"/>
    <x v="0"/>
    <x v="1"/>
    <x v="0"/>
    <x v="0"/>
    <x v="0"/>
    <s v="IS0006121"/>
    <x v="22"/>
    <x v="0"/>
    <x v="0"/>
    <x v="0"/>
    <x v="0"/>
    <x v="35"/>
    <x v="0"/>
    <n v="0"/>
    <x v="0"/>
    <x v="0"/>
    <x v="0"/>
    <x v="0"/>
    <x v="0"/>
    <x v="15"/>
    <m/>
    <m/>
  </r>
  <r>
    <x v="0"/>
    <x v="0"/>
    <x v="1"/>
    <x v="0"/>
    <x v="0"/>
    <x v="0"/>
    <s v="IS0006167"/>
    <x v="23"/>
    <x v="0"/>
    <x v="0"/>
    <x v="0"/>
    <x v="0"/>
    <x v="36"/>
    <x v="0"/>
    <n v="0"/>
    <x v="0"/>
    <x v="0"/>
    <x v="0"/>
    <x v="0"/>
    <x v="0"/>
    <x v="15"/>
    <m/>
    <m/>
  </r>
  <r>
    <x v="0"/>
    <x v="0"/>
    <x v="1"/>
    <x v="0"/>
    <x v="0"/>
    <x v="0"/>
    <s v="IS0006180"/>
    <x v="25"/>
    <x v="0"/>
    <x v="0"/>
    <x v="0"/>
    <x v="0"/>
    <x v="11"/>
    <x v="0"/>
    <n v="0"/>
    <x v="0"/>
    <x v="0"/>
    <x v="0"/>
    <x v="0"/>
    <x v="0"/>
    <x v="15"/>
    <m/>
    <m/>
  </r>
  <r>
    <x v="0"/>
    <x v="0"/>
    <x v="1"/>
    <x v="0"/>
    <x v="0"/>
    <x v="0"/>
    <s v="IS0006232"/>
    <x v="26"/>
    <x v="0"/>
    <x v="0"/>
    <x v="0"/>
    <x v="0"/>
    <x v="37"/>
    <x v="0"/>
    <n v="0"/>
    <x v="0"/>
    <x v="0"/>
    <x v="0"/>
    <x v="0"/>
    <x v="0"/>
    <x v="15"/>
    <m/>
    <m/>
  </r>
  <r>
    <x v="0"/>
    <x v="0"/>
    <x v="1"/>
    <x v="0"/>
    <x v="0"/>
    <x v="0"/>
    <s v="IS0006264"/>
    <x v="27"/>
    <x v="0"/>
    <x v="0"/>
    <x v="0"/>
    <x v="0"/>
    <x v="35"/>
    <x v="0"/>
    <n v="0"/>
    <x v="0"/>
    <x v="0"/>
    <x v="0"/>
    <x v="0"/>
    <x v="0"/>
    <x v="15"/>
    <m/>
    <m/>
  </r>
  <r>
    <x v="0"/>
    <x v="0"/>
    <x v="1"/>
    <x v="0"/>
    <x v="0"/>
    <x v="0"/>
    <s v="IS0006270"/>
    <x v="27"/>
    <x v="0"/>
    <x v="0"/>
    <x v="0"/>
    <x v="0"/>
    <x v="1"/>
    <x v="0"/>
    <n v="-16316.04"/>
    <x v="0"/>
    <x v="0"/>
    <x v="0"/>
    <x v="0"/>
    <x v="0"/>
    <x v="15"/>
    <m/>
    <m/>
  </r>
  <r>
    <x v="0"/>
    <x v="0"/>
    <x v="1"/>
    <x v="0"/>
    <x v="0"/>
    <x v="0"/>
    <s v="IS0006295"/>
    <x v="28"/>
    <x v="0"/>
    <x v="0"/>
    <x v="0"/>
    <x v="0"/>
    <x v="8"/>
    <x v="0"/>
    <n v="0"/>
    <x v="0"/>
    <x v="0"/>
    <x v="0"/>
    <x v="0"/>
    <x v="0"/>
    <x v="15"/>
    <m/>
    <m/>
  </r>
  <r>
    <x v="0"/>
    <x v="0"/>
    <x v="1"/>
    <x v="0"/>
    <x v="0"/>
    <x v="0"/>
    <s v="IS0006301"/>
    <x v="28"/>
    <x v="0"/>
    <x v="0"/>
    <x v="0"/>
    <x v="0"/>
    <x v="1"/>
    <x v="0"/>
    <n v="-16316.04"/>
    <x v="0"/>
    <x v="0"/>
    <x v="0"/>
    <x v="0"/>
    <x v="0"/>
    <x v="15"/>
    <m/>
    <m/>
  </r>
  <r>
    <x v="0"/>
    <x v="0"/>
    <x v="1"/>
    <x v="0"/>
    <x v="0"/>
    <x v="0"/>
    <s v="IS0006325"/>
    <x v="29"/>
    <x v="0"/>
    <x v="0"/>
    <x v="0"/>
    <x v="0"/>
    <x v="1"/>
    <x v="0"/>
    <n v="-16316.04"/>
    <x v="0"/>
    <x v="0"/>
    <x v="0"/>
    <x v="0"/>
    <x v="0"/>
    <x v="15"/>
    <m/>
    <m/>
  </r>
  <r>
    <x v="0"/>
    <x v="0"/>
    <x v="1"/>
    <x v="0"/>
    <x v="0"/>
    <x v="0"/>
    <s v="IS0006330"/>
    <x v="30"/>
    <x v="0"/>
    <x v="0"/>
    <x v="0"/>
    <x v="0"/>
    <x v="10"/>
    <x v="0"/>
    <n v="0"/>
    <x v="0"/>
    <x v="0"/>
    <x v="0"/>
    <x v="0"/>
    <x v="0"/>
    <x v="15"/>
    <m/>
    <m/>
  </r>
  <r>
    <x v="0"/>
    <x v="0"/>
    <x v="2"/>
    <x v="0"/>
    <x v="0"/>
    <x v="0"/>
    <s v="IS0004698"/>
    <x v="3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729"/>
    <x v="32"/>
    <x v="0"/>
    <x v="0"/>
    <x v="0"/>
    <x v="0"/>
    <x v="38"/>
    <x v="0"/>
    <n v="0"/>
    <x v="0"/>
    <x v="0"/>
    <x v="0"/>
    <x v="0"/>
    <x v="0"/>
    <x v="15"/>
    <m/>
    <m/>
  </r>
  <r>
    <x v="0"/>
    <x v="0"/>
    <x v="2"/>
    <x v="0"/>
    <x v="0"/>
    <x v="0"/>
    <s v="IS0004751"/>
    <x v="3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758"/>
    <x v="3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782"/>
    <x v="3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20"/>
    <x v="3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44"/>
    <x v="3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65"/>
    <x v="3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882"/>
    <x v="4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00"/>
    <x v="4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24"/>
    <x v="0"/>
    <x v="0"/>
    <x v="0"/>
    <x v="0"/>
    <x v="0"/>
    <x v="39"/>
    <x v="0"/>
    <n v="0"/>
    <x v="0"/>
    <x v="0"/>
    <x v="0"/>
    <x v="0"/>
    <x v="0"/>
    <x v="15"/>
    <m/>
    <m/>
  </r>
  <r>
    <x v="0"/>
    <x v="0"/>
    <x v="2"/>
    <x v="0"/>
    <x v="0"/>
    <x v="0"/>
    <s v="IS0004944"/>
    <x v="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87"/>
    <x v="42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997"/>
    <x v="4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13"/>
    <x v="4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42"/>
    <x v="4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62"/>
    <x v="4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087"/>
    <x v="4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117"/>
    <x v="4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169"/>
    <x v="4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193"/>
    <x v="5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00"/>
    <x v="2"/>
    <x v="0"/>
    <x v="0"/>
    <x v="0"/>
    <x v="0"/>
    <x v="40"/>
    <x v="0"/>
    <n v="0"/>
    <x v="0"/>
    <x v="0"/>
    <x v="0"/>
    <x v="0"/>
    <x v="0"/>
    <x v="15"/>
    <m/>
    <m/>
  </r>
  <r>
    <x v="0"/>
    <x v="0"/>
    <x v="2"/>
    <x v="0"/>
    <x v="0"/>
    <x v="0"/>
    <s v="IS0005209"/>
    <x v="5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31"/>
    <x v="52"/>
    <x v="0"/>
    <x v="0"/>
    <x v="0"/>
    <x v="0"/>
    <x v="1"/>
    <x v="0"/>
    <n v="0"/>
    <x v="0"/>
    <x v="0"/>
    <x v="0"/>
    <x v="0"/>
    <x v="0"/>
    <x v="15"/>
    <m/>
    <m/>
  </r>
  <r>
    <x v="0"/>
    <x v="0"/>
    <x v="2"/>
    <x v="0"/>
    <x v="0"/>
    <x v="0"/>
    <s v="IS0005232"/>
    <x v="52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54"/>
    <x v="5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90"/>
    <x v="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293"/>
    <x v="3"/>
    <x v="0"/>
    <x v="0"/>
    <x v="0"/>
    <x v="0"/>
    <x v="41"/>
    <x v="0"/>
    <n v="0"/>
    <x v="0"/>
    <x v="0"/>
    <x v="0"/>
    <x v="0"/>
    <x v="0"/>
    <x v="15"/>
    <m/>
    <m/>
  </r>
  <r>
    <x v="0"/>
    <x v="0"/>
    <x v="2"/>
    <x v="0"/>
    <x v="0"/>
    <x v="0"/>
    <s v="IS0005315"/>
    <x v="5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348"/>
    <x v="5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377"/>
    <x v="5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03"/>
    <x v="5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24"/>
    <x v="4"/>
    <x v="0"/>
    <x v="0"/>
    <x v="0"/>
    <x v="0"/>
    <x v="42"/>
    <x v="0"/>
    <n v="0"/>
    <x v="0"/>
    <x v="0"/>
    <x v="0"/>
    <x v="0"/>
    <x v="0"/>
    <x v="15"/>
    <m/>
    <m/>
  </r>
  <r>
    <x v="0"/>
    <x v="0"/>
    <x v="2"/>
    <x v="0"/>
    <x v="0"/>
    <x v="0"/>
    <s v="IS0005431"/>
    <x v="5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63"/>
    <x v="5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483"/>
    <x v="6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515"/>
    <x v="6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5562"/>
    <x v="35"/>
    <x v="0"/>
    <x v="0"/>
    <x v="0"/>
    <x v="0"/>
    <x v="27"/>
    <x v="0"/>
    <n v="-74.581000000000003"/>
    <x v="0"/>
    <x v="0"/>
    <x v="0"/>
    <x v="0"/>
    <x v="0"/>
    <x v="15"/>
    <m/>
    <m/>
  </r>
  <r>
    <x v="0"/>
    <x v="0"/>
    <x v="2"/>
    <x v="0"/>
    <x v="0"/>
    <x v="0"/>
    <s v="IS0005564"/>
    <x v="35"/>
    <x v="0"/>
    <x v="0"/>
    <x v="0"/>
    <x v="0"/>
    <x v="43"/>
    <x v="0"/>
    <n v="-2.2949999999999999"/>
    <x v="0"/>
    <x v="0"/>
    <x v="0"/>
    <x v="0"/>
    <x v="0"/>
    <x v="15"/>
    <m/>
    <m/>
  </r>
  <r>
    <x v="0"/>
    <x v="0"/>
    <x v="2"/>
    <x v="0"/>
    <x v="0"/>
    <x v="0"/>
    <s v="IS0005619"/>
    <x v="6"/>
    <x v="0"/>
    <x v="0"/>
    <x v="0"/>
    <x v="0"/>
    <x v="44"/>
    <x v="0"/>
    <n v="0"/>
    <x v="0"/>
    <x v="0"/>
    <x v="0"/>
    <x v="0"/>
    <x v="0"/>
    <x v="15"/>
    <m/>
    <m/>
  </r>
  <r>
    <x v="0"/>
    <x v="0"/>
    <x v="2"/>
    <x v="0"/>
    <x v="0"/>
    <x v="0"/>
    <s v="IS0005660"/>
    <x v="7"/>
    <x v="0"/>
    <x v="0"/>
    <x v="0"/>
    <x v="0"/>
    <x v="45"/>
    <x v="0"/>
    <n v="0"/>
    <x v="0"/>
    <x v="0"/>
    <x v="0"/>
    <x v="0"/>
    <x v="0"/>
    <x v="15"/>
    <m/>
    <m/>
  </r>
  <r>
    <x v="0"/>
    <x v="0"/>
    <x v="2"/>
    <x v="0"/>
    <x v="0"/>
    <x v="0"/>
    <s v="IS0005667"/>
    <x v="8"/>
    <x v="0"/>
    <x v="0"/>
    <x v="0"/>
    <x v="0"/>
    <x v="46"/>
    <x v="0"/>
    <n v="0"/>
    <x v="0"/>
    <x v="0"/>
    <x v="0"/>
    <x v="0"/>
    <x v="0"/>
    <x v="15"/>
    <m/>
    <m/>
  </r>
  <r>
    <x v="0"/>
    <x v="0"/>
    <x v="2"/>
    <x v="0"/>
    <x v="0"/>
    <x v="0"/>
    <s v="IS0005725"/>
    <x v="9"/>
    <x v="0"/>
    <x v="0"/>
    <x v="0"/>
    <x v="0"/>
    <x v="47"/>
    <x v="0"/>
    <n v="0"/>
    <x v="0"/>
    <x v="0"/>
    <x v="0"/>
    <x v="0"/>
    <x v="0"/>
    <x v="15"/>
    <m/>
    <m/>
  </r>
  <r>
    <x v="0"/>
    <x v="0"/>
    <x v="2"/>
    <x v="0"/>
    <x v="0"/>
    <x v="0"/>
    <s v="IS0005751"/>
    <x v="10"/>
    <x v="0"/>
    <x v="0"/>
    <x v="0"/>
    <x v="0"/>
    <x v="48"/>
    <x v="0"/>
    <n v="0"/>
    <x v="0"/>
    <x v="0"/>
    <x v="0"/>
    <x v="0"/>
    <x v="0"/>
    <x v="15"/>
    <m/>
    <m/>
  </r>
  <r>
    <x v="0"/>
    <x v="0"/>
    <x v="2"/>
    <x v="0"/>
    <x v="0"/>
    <x v="0"/>
    <s v="IS0005784"/>
    <x v="11"/>
    <x v="0"/>
    <x v="0"/>
    <x v="0"/>
    <x v="0"/>
    <x v="49"/>
    <x v="0"/>
    <n v="0"/>
    <x v="0"/>
    <x v="0"/>
    <x v="0"/>
    <x v="0"/>
    <x v="0"/>
    <x v="15"/>
    <m/>
    <m/>
  </r>
  <r>
    <x v="0"/>
    <x v="0"/>
    <x v="2"/>
    <x v="0"/>
    <x v="0"/>
    <x v="0"/>
    <s v="IS0005823"/>
    <x v="12"/>
    <x v="0"/>
    <x v="0"/>
    <x v="0"/>
    <x v="0"/>
    <x v="38"/>
    <x v="0"/>
    <n v="0"/>
    <x v="0"/>
    <x v="0"/>
    <x v="0"/>
    <x v="0"/>
    <x v="0"/>
    <x v="15"/>
    <m/>
    <m/>
  </r>
  <r>
    <x v="0"/>
    <x v="0"/>
    <x v="2"/>
    <x v="0"/>
    <x v="0"/>
    <x v="0"/>
    <s v="IS0005885"/>
    <x v="13"/>
    <x v="0"/>
    <x v="0"/>
    <x v="0"/>
    <x v="0"/>
    <x v="50"/>
    <x v="0"/>
    <n v="0"/>
    <x v="0"/>
    <x v="0"/>
    <x v="0"/>
    <x v="0"/>
    <x v="0"/>
    <x v="15"/>
    <m/>
    <m/>
  </r>
  <r>
    <x v="0"/>
    <x v="0"/>
    <x v="2"/>
    <x v="0"/>
    <x v="0"/>
    <x v="0"/>
    <s v="IS0005918"/>
    <x v="14"/>
    <x v="0"/>
    <x v="0"/>
    <x v="0"/>
    <x v="0"/>
    <x v="47"/>
    <x v="0"/>
    <n v="0"/>
    <x v="0"/>
    <x v="0"/>
    <x v="0"/>
    <x v="0"/>
    <x v="0"/>
    <x v="15"/>
    <m/>
    <m/>
  </r>
  <r>
    <x v="0"/>
    <x v="0"/>
    <x v="2"/>
    <x v="0"/>
    <x v="0"/>
    <x v="0"/>
    <s v="IS0005952"/>
    <x v="15"/>
    <x v="0"/>
    <x v="0"/>
    <x v="0"/>
    <x v="0"/>
    <x v="51"/>
    <x v="0"/>
    <n v="0"/>
    <x v="0"/>
    <x v="0"/>
    <x v="0"/>
    <x v="0"/>
    <x v="0"/>
    <x v="15"/>
    <m/>
    <m/>
  </r>
  <r>
    <x v="0"/>
    <x v="0"/>
    <x v="2"/>
    <x v="0"/>
    <x v="0"/>
    <x v="0"/>
    <s v="IS0005971"/>
    <x v="17"/>
    <x v="0"/>
    <x v="0"/>
    <x v="0"/>
    <x v="0"/>
    <x v="52"/>
    <x v="0"/>
    <n v="0"/>
    <x v="0"/>
    <x v="0"/>
    <x v="0"/>
    <x v="0"/>
    <x v="0"/>
    <x v="15"/>
    <m/>
    <m/>
  </r>
  <r>
    <x v="0"/>
    <x v="0"/>
    <x v="2"/>
    <x v="0"/>
    <x v="0"/>
    <x v="0"/>
    <s v="IS0006017"/>
    <x v="18"/>
    <x v="0"/>
    <x v="0"/>
    <x v="0"/>
    <x v="0"/>
    <x v="53"/>
    <x v="0"/>
    <n v="0"/>
    <x v="0"/>
    <x v="0"/>
    <x v="0"/>
    <x v="0"/>
    <x v="0"/>
    <x v="15"/>
    <m/>
    <m/>
  </r>
  <r>
    <x v="0"/>
    <x v="0"/>
    <x v="2"/>
    <x v="0"/>
    <x v="0"/>
    <x v="0"/>
    <s v="IS0006062"/>
    <x v="20"/>
    <x v="0"/>
    <x v="0"/>
    <x v="0"/>
    <x v="0"/>
    <x v="46"/>
    <x v="0"/>
    <n v="0"/>
    <x v="0"/>
    <x v="0"/>
    <x v="0"/>
    <x v="0"/>
    <x v="0"/>
    <x v="15"/>
    <m/>
    <m/>
  </r>
  <r>
    <x v="0"/>
    <x v="0"/>
    <x v="2"/>
    <x v="0"/>
    <x v="0"/>
    <x v="0"/>
    <s v="IS0006122"/>
    <x v="22"/>
    <x v="0"/>
    <x v="0"/>
    <x v="0"/>
    <x v="0"/>
    <x v="54"/>
    <x v="0"/>
    <n v="0"/>
    <x v="0"/>
    <x v="0"/>
    <x v="0"/>
    <x v="0"/>
    <x v="0"/>
    <x v="15"/>
    <m/>
    <m/>
  </r>
  <r>
    <x v="0"/>
    <x v="0"/>
    <x v="2"/>
    <x v="0"/>
    <x v="0"/>
    <x v="0"/>
    <s v="IS0006168"/>
    <x v="23"/>
    <x v="0"/>
    <x v="0"/>
    <x v="0"/>
    <x v="0"/>
    <x v="55"/>
    <x v="0"/>
    <n v="0"/>
    <x v="0"/>
    <x v="0"/>
    <x v="0"/>
    <x v="0"/>
    <x v="0"/>
    <x v="15"/>
    <m/>
    <m/>
  </r>
  <r>
    <x v="0"/>
    <x v="0"/>
    <x v="2"/>
    <x v="0"/>
    <x v="0"/>
    <x v="0"/>
    <s v="IS0006181"/>
    <x v="25"/>
    <x v="0"/>
    <x v="0"/>
    <x v="0"/>
    <x v="0"/>
    <x v="56"/>
    <x v="0"/>
    <n v="0"/>
    <x v="0"/>
    <x v="0"/>
    <x v="0"/>
    <x v="0"/>
    <x v="0"/>
    <x v="15"/>
    <m/>
    <m/>
  </r>
  <r>
    <x v="0"/>
    <x v="0"/>
    <x v="2"/>
    <x v="0"/>
    <x v="0"/>
    <x v="0"/>
    <s v="IS0006233"/>
    <x v="26"/>
    <x v="0"/>
    <x v="0"/>
    <x v="0"/>
    <x v="0"/>
    <x v="57"/>
    <x v="0"/>
    <n v="0"/>
    <x v="0"/>
    <x v="0"/>
    <x v="0"/>
    <x v="0"/>
    <x v="0"/>
    <x v="15"/>
    <m/>
    <m/>
  </r>
  <r>
    <x v="0"/>
    <x v="0"/>
    <x v="2"/>
    <x v="0"/>
    <x v="0"/>
    <x v="0"/>
    <s v="IS0006265"/>
    <x v="27"/>
    <x v="0"/>
    <x v="0"/>
    <x v="0"/>
    <x v="0"/>
    <x v="23"/>
    <x v="0"/>
    <n v="0"/>
    <x v="0"/>
    <x v="0"/>
    <x v="0"/>
    <x v="0"/>
    <x v="0"/>
    <x v="15"/>
    <m/>
    <m/>
  </r>
  <r>
    <x v="0"/>
    <x v="0"/>
    <x v="2"/>
    <x v="0"/>
    <x v="0"/>
    <x v="0"/>
    <s v="IS0006296"/>
    <x v="28"/>
    <x v="0"/>
    <x v="0"/>
    <x v="0"/>
    <x v="0"/>
    <x v="14"/>
    <x v="0"/>
    <n v="0"/>
    <x v="0"/>
    <x v="0"/>
    <x v="0"/>
    <x v="0"/>
    <x v="0"/>
    <x v="15"/>
    <m/>
    <m/>
  </r>
  <r>
    <x v="0"/>
    <x v="0"/>
    <x v="2"/>
    <x v="0"/>
    <x v="0"/>
    <x v="0"/>
    <s v="IS0006331"/>
    <x v="30"/>
    <x v="0"/>
    <x v="0"/>
    <x v="0"/>
    <x v="0"/>
    <x v="58"/>
    <x v="0"/>
    <n v="0"/>
    <x v="0"/>
    <x v="0"/>
    <x v="0"/>
    <x v="0"/>
    <x v="0"/>
    <x v="15"/>
    <m/>
    <m/>
  </r>
  <r>
    <x v="0"/>
    <x v="0"/>
    <x v="3"/>
    <x v="0"/>
    <x v="0"/>
    <x v="0"/>
    <s v="IS0004699"/>
    <x v="3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730"/>
    <x v="32"/>
    <x v="0"/>
    <x v="0"/>
    <x v="0"/>
    <x v="0"/>
    <x v="59"/>
    <x v="0"/>
    <n v="0"/>
    <x v="0"/>
    <x v="0"/>
    <x v="0"/>
    <x v="0"/>
    <x v="0"/>
    <x v="15"/>
    <m/>
    <m/>
  </r>
  <r>
    <x v="0"/>
    <x v="0"/>
    <x v="3"/>
    <x v="0"/>
    <x v="0"/>
    <x v="0"/>
    <s v="IS0004750"/>
    <x v="3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759"/>
    <x v="3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781"/>
    <x v="3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21"/>
    <x v="3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43"/>
    <x v="3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66"/>
    <x v="3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881"/>
    <x v="4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01"/>
    <x v="4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25"/>
    <x v="0"/>
    <x v="0"/>
    <x v="0"/>
    <x v="0"/>
    <x v="0"/>
    <x v="60"/>
    <x v="0"/>
    <n v="0"/>
    <x v="0"/>
    <x v="0"/>
    <x v="0"/>
    <x v="0"/>
    <x v="0"/>
    <x v="15"/>
    <m/>
    <m/>
  </r>
  <r>
    <x v="0"/>
    <x v="0"/>
    <x v="3"/>
    <x v="0"/>
    <x v="0"/>
    <x v="0"/>
    <s v="IS0004943"/>
    <x v="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88"/>
    <x v="4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996"/>
    <x v="4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14"/>
    <x v="4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41"/>
    <x v="4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60"/>
    <x v="62"/>
    <x v="0"/>
    <x v="0"/>
    <x v="0"/>
    <x v="0"/>
    <x v="61"/>
    <x v="0"/>
    <n v="0"/>
    <x v="0"/>
    <x v="0"/>
    <x v="0"/>
    <x v="0"/>
    <x v="0"/>
    <x v="15"/>
    <m/>
    <m/>
  </r>
  <r>
    <x v="0"/>
    <x v="0"/>
    <x v="3"/>
    <x v="0"/>
    <x v="0"/>
    <x v="0"/>
    <s v="IS0005063"/>
    <x v="4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086"/>
    <x v="4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118"/>
    <x v="4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168"/>
    <x v="4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194"/>
    <x v="5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01"/>
    <x v="2"/>
    <x v="0"/>
    <x v="0"/>
    <x v="0"/>
    <x v="0"/>
    <x v="62"/>
    <x v="0"/>
    <n v="0"/>
    <x v="0"/>
    <x v="0"/>
    <x v="0"/>
    <x v="0"/>
    <x v="0"/>
    <x v="15"/>
    <m/>
    <m/>
  </r>
  <r>
    <x v="0"/>
    <x v="0"/>
    <x v="3"/>
    <x v="0"/>
    <x v="0"/>
    <x v="0"/>
    <s v="IS0005208"/>
    <x v="5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33"/>
    <x v="5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55"/>
    <x v="5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89"/>
    <x v="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294"/>
    <x v="3"/>
    <x v="0"/>
    <x v="0"/>
    <x v="0"/>
    <x v="0"/>
    <x v="63"/>
    <x v="0"/>
    <n v="0"/>
    <x v="0"/>
    <x v="0"/>
    <x v="0"/>
    <x v="0"/>
    <x v="0"/>
    <x v="15"/>
    <m/>
    <m/>
  </r>
  <r>
    <x v="0"/>
    <x v="0"/>
    <x v="3"/>
    <x v="0"/>
    <x v="0"/>
    <x v="0"/>
    <s v="IS0005316"/>
    <x v="5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347"/>
    <x v="5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378"/>
    <x v="5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02"/>
    <x v="5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25"/>
    <x v="4"/>
    <x v="0"/>
    <x v="0"/>
    <x v="0"/>
    <x v="0"/>
    <x v="64"/>
    <x v="0"/>
    <n v="0"/>
    <x v="0"/>
    <x v="0"/>
    <x v="0"/>
    <x v="0"/>
    <x v="0"/>
    <x v="15"/>
    <m/>
    <m/>
  </r>
  <r>
    <x v="0"/>
    <x v="0"/>
    <x v="3"/>
    <x v="0"/>
    <x v="0"/>
    <x v="0"/>
    <s v="IS0005432"/>
    <x v="5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62"/>
    <x v="5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484"/>
    <x v="6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514"/>
    <x v="6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536"/>
    <x v="6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563"/>
    <x v="35"/>
    <x v="0"/>
    <x v="0"/>
    <x v="0"/>
    <x v="0"/>
    <x v="65"/>
    <x v="0"/>
    <n v="0"/>
    <x v="0"/>
    <x v="0"/>
    <x v="0"/>
    <x v="0"/>
    <x v="0"/>
    <x v="15"/>
    <m/>
    <m/>
  </r>
  <r>
    <x v="0"/>
    <x v="0"/>
    <x v="3"/>
    <x v="0"/>
    <x v="0"/>
    <x v="0"/>
    <s v="IS0005613"/>
    <x v="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620"/>
    <x v="6"/>
    <x v="0"/>
    <x v="0"/>
    <x v="0"/>
    <x v="0"/>
    <x v="66"/>
    <x v="0"/>
    <n v="0"/>
    <x v="0"/>
    <x v="0"/>
    <x v="0"/>
    <x v="0"/>
    <x v="0"/>
    <x v="15"/>
    <m/>
    <m/>
  </r>
  <r>
    <x v="0"/>
    <x v="0"/>
    <x v="3"/>
    <x v="0"/>
    <x v="0"/>
    <x v="0"/>
    <s v="IS0005637"/>
    <x v="6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661"/>
    <x v="7"/>
    <x v="0"/>
    <x v="0"/>
    <x v="0"/>
    <x v="0"/>
    <x v="67"/>
    <x v="0"/>
    <n v="0"/>
    <x v="0"/>
    <x v="0"/>
    <x v="0"/>
    <x v="0"/>
    <x v="0"/>
    <x v="15"/>
    <m/>
    <m/>
  </r>
  <r>
    <x v="0"/>
    <x v="0"/>
    <x v="3"/>
    <x v="0"/>
    <x v="0"/>
    <x v="0"/>
    <s v="IS0005668"/>
    <x v="8"/>
    <x v="0"/>
    <x v="0"/>
    <x v="0"/>
    <x v="0"/>
    <x v="68"/>
    <x v="0"/>
    <n v="0"/>
    <x v="0"/>
    <x v="0"/>
    <x v="0"/>
    <x v="0"/>
    <x v="0"/>
    <x v="15"/>
    <m/>
    <m/>
  </r>
  <r>
    <x v="0"/>
    <x v="0"/>
    <x v="3"/>
    <x v="0"/>
    <x v="0"/>
    <x v="0"/>
    <s v="IS0005672"/>
    <x v="6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696"/>
    <x v="6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726"/>
    <x v="9"/>
    <x v="0"/>
    <x v="0"/>
    <x v="0"/>
    <x v="0"/>
    <x v="69"/>
    <x v="0"/>
    <n v="0"/>
    <x v="0"/>
    <x v="0"/>
    <x v="0"/>
    <x v="0"/>
    <x v="0"/>
    <x v="15"/>
    <m/>
    <m/>
  </r>
  <r>
    <x v="0"/>
    <x v="0"/>
    <x v="3"/>
    <x v="0"/>
    <x v="0"/>
    <x v="0"/>
    <s v="IS0005748"/>
    <x v="1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752"/>
    <x v="10"/>
    <x v="0"/>
    <x v="0"/>
    <x v="0"/>
    <x v="0"/>
    <x v="0"/>
    <x v="0"/>
    <n v="0"/>
    <x v="0"/>
    <x v="0"/>
    <x v="0"/>
    <x v="0"/>
    <x v="0"/>
    <x v="15"/>
    <m/>
    <m/>
  </r>
  <r>
    <x v="0"/>
    <x v="0"/>
    <x v="3"/>
    <x v="0"/>
    <x v="0"/>
    <x v="0"/>
    <s v="IS0005779"/>
    <x v="1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785"/>
    <x v="11"/>
    <x v="0"/>
    <x v="0"/>
    <x v="0"/>
    <x v="0"/>
    <x v="70"/>
    <x v="0"/>
    <n v="0"/>
    <x v="0"/>
    <x v="0"/>
    <x v="0"/>
    <x v="0"/>
    <x v="0"/>
    <x v="15"/>
    <m/>
    <m/>
  </r>
  <r>
    <x v="0"/>
    <x v="0"/>
    <x v="3"/>
    <x v="0"/>
    <x v="0"/>
    <x v="0"/>
    <s v="IS0005819"/>
    <x v="1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824"/>
    <x v="12"/>
    <x v="0"/>
    <x v="0"/>
    <x v="0"/>
    <x v="0"/>
    <x v="71"/>
    <x v="0"/>
    <n v="0"/>
    <x v="0"/>
    <x v="0"/>
    <x v="0"/>
    <x v="0"/>
    <x v="0"/>
    <x v="15"/>
    <m/>
    <m/>
  </r>
  <r>
    <x v="0"/>
    <x v="0"/>
    <x v="3"/>
    <x v="0"/>
    <x v="0"/>
    <x v="0"/>
    <s v="IS0005880"/>
    <x v="1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886"/>
    <x v="13"/>
    <x v="0"/>
    <x v="0"/>
    <x v="0"/>
    <x v="0"/>
    <x v="72"/>
    <x v="0"/>
    <n v="0"/>
    <x v="0"/>
    <x v="0"/>
    <x v="0"/>
    <x v="0"/>
    <x v="0"/>
    <x v="15"/>
    <m/>
    <m/>
  </r>
  <r>
    <x v="0"/>
    <x v="0"/>
    <x v="3"/>
    <x v="0"/>
    <x v="0"/>
    <x v="0"/>
    <s v="IS0005896"/>
    <x v="1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919"/>
    <x v="14"/>
    <x v="0"/>
    <x v="0"/>
    <x v="0"/>
    <x v="0"/>
    <x v="67"/>
    <x v="0"/>
    <n v="0"/>
    <x v="0"/>
    <x v="0"/>
    <x v="0"/>
    <x v="0"/>
    <x v="0"/>
    <x v="15"/>
    <m/>
    <m/>
  </r>
  <r>
    <x v="0"/>
    <x v="0"/>
    <x v="3"/>
    <x v="0"/>
    <x v="0"/>
    <x v="0"/>
    <s v="IS0005947"/>
    <x v="1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953"/>
    <x v="15"/>
    <x v="0"/>
    <x v="0"/>
    <x v="0"/>
    <x v="0"/>
    <x v="73"/>
    <x v="0"/>
    <n v="0"/>
    <x v="0"/>
    <x v="0"/>
    <x v="0"/>
    <x v="0"/>
    <x v="0"/>
    <x v="15"/>
    <m/>
    <m/>
  </r>
  <r>
    <x v="0"/>
    <x v="0"/>
    <x v="3"/>
    <x v="0"/>
    <x v="0"/>
    <x v="0"/>
    <s v="IS0005968"/>
    <x v="1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5972"/>
    <x v="17"/>
    <x v="0"/>
    <x v="0"/>
    <x v="0"/>
    <x v="0"/>
    <x v="74"/>
    <x v="0"/>
    <n v="0"/>
    <x v="0"/>
    <x v="0"/>
    <x v="0"/>
    <x v="0"/>
    <x v="0"/>
    <x v="15"/>
    <m/>
    <m/>
  </r>
  <r>
    <x v="0"/>
    <x v="0"/>
    <x v="3"/>
    <x v="0"/>
    <x v="0"/>
    <x v="0"/>
    <s v="IS0006014"/>
    <x v="18"/>
    <x v="0"/>
    <x v="0"/>
    <x v="0"/>
    <x v="0"/>
    <x v="75"/>
    <x v="0"/>
    <n v="0"/>
    <x v="0"/>
    <x v="0"/>
    <x v="0"/>
    <x v="0"/>
    <x v="0"/>
    <x v="15"/>
    <m/>
    <m/>
  </r>
  <r>
    <x v="0"/>
    <x v="0"/>
    <x v="3"/>
    <x v="0"/>
    <x v="0"/>
    <x v="0"/>
    <s v="IS0006019"/>
    <x v="19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063"/>
    <x v="20"/>
    <x v="0"/>
    <x v="0"/>
    <x v="0"/>
    <x v="0"/>
    <x v="54"/>
    <x v="0"/>
    <n v="0"/>
    <x v="0"/>
    <x v="0"/>
    <x v="0"/>
    <x v="0"/>
    <x v="0"/>
    <x v="15"/>
    <m/>
    <m/>
  </r>
  <r>
    <x v="0"/>
    <x v="0"/>
    <x v="3"/>
    <x v="0"/>
    <x v="0"/>
    <x v="0"/>
    <s v="IS0006109"/>
    <x v="2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117"/>
    <x v="22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123"/>
    <x v="22"/>
    <x v="0"/>
    <x v="0"/>
    <x v="0"/>
    <x v="0"/>
    <x v="58"/>
    <x v="0"/>
    <n v="0"/>
    <x v="0"/>
    <x v="0"/>
    <x v="0"/>
    <x v="0"/>
    <x v="0"/>
    <x v="15"/>
    <m/>
    <m/>
  </r>
  <r>
    <x v="0"/>
    <x v="0"/>
    <x v="3"/>
    <x v="0"/>
    <x v="0"/>
    <x v="0"/>
    <s v="IS0006169"/>
    <x v="23"/>
    <x v="0"/>
    <x v="0"/>
    <x v="0"/>
    <x v="0"/>
    <x v="76"/>
    <x v="0"/>
    <n v="0"/>
    <x v="0"/>
    <x v="0"/>
    <x v="0"/>
    <x v="0"/>
    <x v="0"/>
    <x v="15"/>
    <m/>
    <m/>
  </r>
  <r>
    <x v="0"/>
    <x v="0"/>
    <x v="3"/>
    <x v="0"/>
    <x v="0"/>
    <x v="0"/>
    <s v="IS0006176"/>
    <x v="2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182"/>
    <x v="25"/>
    <x v="0"/>
    <x v="0"/>
    <x v="0"/>
    <x v="0"/>
    <x v="58"/>
    <x v="0"/>
    <n v="0"/>
    <x v="0"/>
    <x v="0"/>
    <x v="0"/>
    <x v="0"/>
    <x v="0"/>
    <x v="15"/>
    <m/>
    <m/>
  </r>
  <r>
    <x v="0"/>
    <x v="0"/>
    <x v="3"/>
    <x v="0"/>
    <x v="0"/>
    <x v="0"/>
    <s v="IS0006186"/>
    <x v="2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234"/>
    <x v="26"/>
    <x v="0"/>
    <x v="0"/>
    <x v="0"/>
    <x v="0"/>
    <x v="77"/>
    <x v="0"/>
    <n v="0"/>
    <x v="0"/>
    <x v="0"/>
    <x v="0"/>
    <x v="0"/>
    <x v="0"/>
    <x v="15"/>
    <m/>
    <m/>
  </r>
  <r>
    <x v="0"/>
    <x v="0"/>
    <x v="3"/>
    <x v="0"/>
    <x v="0"/>
    <x v="0"/>
    <s v="IS0006238"/>
    <x v="26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266"/>
    <x v="27"/>
    <x v="0"/>
    <x v="0"/>
    <x v="0"/>
    <x v="0"/>
    <x v="72"/>
    <x v="0"/>
    <n v="0"/>
    <x v="0"/>
    <x v="0"/>
    <x v="0"/>
    <x v="0"/>
    <x v="0"/>
    <x v="15"/>
    <m/>
    <m/>
  </r>
  <r>
    <x v="0"/>
    <x v="0"/>
    <x v="3"/>
    <x v="0"/>
    <x v="0"/>
    <x v="0"/>
    <s v="IS0006271"/>
    <x v="27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297"/>
    <x v="28"/>
    <x v="0"/>
    <x v="0"/>
    <x v="0"/>
    <x v="0"/>
    <x v="78"/>
    <x v="0"/>
    <n v="0"/>
    <x v="0"/>
    <x v="0"/>
    <x v="0"/>
    <x v="0"/>
    <x v="0"/>
    <x v="15"/>
    <m/>
    <m/>
  </r>
  <r>
    <x v="0"/>
    <x v="0"/>
    <x v="3"/>
    <x v="0"/>
    <x v="0"/>
    <x v="0"/>
    <s v="IS0006302"/>
    <x v="28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6332"/>
    <x v="30"/>
    <x v="0"/>
    <x v="0"/>
    <x v="0"/>
    <x v="0"/>
    <x v="79"/>
    <x v="0"/>
    <n v="0"/>
    <x v="0"/>
    <x v="0"/>
    <x v="0"/>
    <x v="0"/>
    <x v="0"/>
    <x v="15"/>
    <m/>
    <m/>
  </r>
  <r>
    <x v="0"/>
    <x v="0"/>
    <x v="4"/>
    <x v="0"/>
    <x v="0"/>
    <x v="0"/>
    <s v="IS0004842"/>
    <x v="3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867"/>
    <x v="3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880"/>
    <x v="4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02"/>
    <x v="4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26"/>
    <x v="0"/>
    <x v="0"/>
    <x v="0"/>
    <x v="0"/>
    <x v="0"/>
    <x v="80"/>
    <x v="0"/>
    <n v="0"/>
    <x v="0"/>
    <x v="0"/>
    <x v="0"/>
    <x v="0"/>
    <x v="0"/>
    <x v="15"/>
    <m/>
    <m/>
  </r>
  <r>
    <x v="0"/>
    <x v="0"/>
    <x v="4"/>
    <x v="0"/>
    <x v="0"/>
    <x v="0"/>
    <s v="IS0004942"/>
    <x v="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89"/>
    <x v="4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4995"/>
    <x v="4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15"/>
    <x v="4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40"/>
    <x v="4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61"/>
    <x v="62"/>
    <x v="0"/>
    <x v="0"/>
    <x v="0"/>
    <x v="0"/>
    <x v="81"/>
    <x v="0"/>
    <n v="-1E-3"/>
    <x v="0"/>
    <x v="0"/>
    <x v="0"/>
    <x v="0"/>
    <x v="0"/>
    <x v="15"/>
    <m/>
    <m/>
  </r>
  <r>
    <x v="0"/>
    <x v="0"/>
    <x v="4"/>
    <x v="0"/>
    <x v="0"/>
    <x v="0"/>
    <s v="IS0005064"/>
    <x v="4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085"/>
    <x v="47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119"/>
    <x v="4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167"/>
    <x v="4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195"/>
    <x v="5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02"/>
    <x v="2"/>
    <x v="0"/>
    <x v="0"/>
    <x v="0"/>
    <x v="0"/>
    <x v="82"/>
    <x v="0"/>
    <n v="0"/>
    <x v="0"/>
    <x v="0"/>
    <x v="0"/>
    <x v="0"/>
    <x v="0"/>
    <x v="15"/>
    <m/>
    <m/>
  </r>
  <r>
    <x v="0"/>
    <x v="0"/>
    <x v="4"/>
    <x v="0"/>
    <x v="0"/>
    <x v="0"/>
    <s v="IS0005207"/>
    <x v="5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34"/>
    <x v="5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56"/>
    <x v="5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88"/>
    <x v="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295"/>
    <x v="3"/>
    <x v="0"/>
    <x v="0"/>
    <x v="0"/>
    <x v="0"/>
    <x v="83"/>
    <x v="0"/>
    <n v="0"/>
    <x v="0"/>
    <x v="0"/>
    <x v="0"/>
    <x v="0"/>
    <x v="0"/>
    <x v="15"/>
    <m/>
    <m/>
  </r>
  <r>
    <x v="0"/>
    <x v="0"/>
    <x v="4"/>
    <x v="0"/>
    <x v="0"/>
    <x v="0"/>
    <s v="IS0005317"/>
    <x v="5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346"/>
    <x v="5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379"/>
    <x v="5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01"/>
    <x v="57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26"/>
    <x v="4"/>
    <x v="0"/>
    <x v="0"/>
    <x v="0"/>
    <x v="0"/>
    <x v="63"/>
    <x v="0"/>
    <n v="0"/>
    <x v="0"/>
    <x v="0"/>
    <x v="0"/>
    <x v="0"/>
    <x v="0"/>
    <x v="15"/>
    <m/>
    <m/>
  </r>
  <r>
    <x v="0"/>
    <x v="0"/>
    <x v="4"/>
    <x v="0"/>
    <x v="0"/>
    <x v="0"/>
    <s v="IS0005433"/>
    <x v="5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61"/>
    <x v="5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485"/>
    <x v="6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13"/>
    <x v="6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37"/>
    <x v="6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60"/>
    <x v="3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565"/>
    <x v="35"/>
    <x v="0"/>
    <x v="0"/>
    <x v="0"/>
    <x v="0"/>
    <x v="58"/>
    <x v="0"/>
    <n v="0"/>
    <x v="0"/>
    <x v="0"/>
    <x v="0"/>
    <x v="0"/>
    <x v="0"/>
    <x v="15"/>
    <m/>
    <m/>
  </r>
  <r>
    <x v="0"/>
    <x v="0"/>
    <x v="4"/>
    <x v="0"/>
    <x v="0"/>
    <x v="0"/>
    <s v="IS0005614"/>
    <x v="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621"/>
    <x v="6"/>
    <x v="0"/>
    <x v="0"/>
    <x v="0"/>
    <x v="0"/>
    <x v="84"/>
    <x v="0"/>
    <n v="0"/>
    <x v="0"/>
    <x v="0"/>
    <x v="0"/>
    <x v="0"/>
    <x v="0"/>
    <x v="15"/>
    <m/>
    <m/>
  </r>
  <r>
    <x v="0"/>
    <x v="0"/>
    <x v="4"/>
    <x v="0"/>
    <x v="0"/>
    <x v="0"/>
    <s v="IS0005636"/>
    <x v="6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662"/>
    <x v="7"/>
    <x v="0"/>
    <x v="0"/>
    <x v="0"/>
    <x v="0"/>
    <x v="19"/>
    <x v="0"/>
    <n v="0"/>
    <x v="0"/>
    <x v="0"/>
    <x v="0"/>
    <x v="0"/>
    <x v="0"/>
    <x v="15"/>
    <m/>
    <m/>
  </r>
  <r>
    <x v="0"/>
    <x v="0"/>
    <x v="4"/>
    <x v="0"/>
    <x v="0"/>
    <x v="0"/>
    <s v="IS0005669"/>
    <x v="8"/>
    <x v="0"/>
    <x v="0"/>
    <x v="0"/>
    <x v="0"/>
    <x v="85"/>
    <x v="0"/>
    <n v="0"/>
    <x v="0"/>
    <x v="0"/>
    <x v="0"/>
    <x v="0"/>
    <x v="0"/>
    <x v="15"/>
    <m/>
    <m/>
  </r>
  <r>
    <x v="0"/>
    <x v="0"/>
    <x v="4"/>
    <x v="0"/>
    <x v="0"/>
    <x v="0"/>
    <s v="IS0005673"/>
    <x v="6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695"/>
    <x v="6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729"/>
    <x v="67"/>
    <x v="0"/>
    <x v="0"/>
    <x v="0"/>
    <x v="0"/>
    <x v="8"/>
    <x v="0"/>
    <n v="0"/>
    <x v="0"/>
    <x v="0"/>
    <x v="0"/>
    <x v="0"/>
    <x v="0"/>
    <x v="15"/>
    <m/>
    <m/>
  </r>
  <r>
    <x v="0"/>
    <x v="0"/>
    <x v="4"/>
    <x v="0"/>
    <x v="0"/>
    <x v="0"/>
    <s v="IS0005747"/>
    <x v="10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753"/>
    <x v="10"/>
    <x v="0"/>
    <x v="0"/>
    <x v="0"/>
    <x v="0"/>
    <x v="79"/>
    <x v="0"/>
    <n v="0"/>
    <x v="0"/>
    <x v="0"/>
    <x v="0"/>
    <x v="0"/>
    <x v="0"/>
    <x v="15"/>
    <m/>
    <m/>
  </r>
  <r>
    <x v="0"/>
    <x v="0"/>
    <x v="4"/>
    <x v="0"/>
    <x v="0"/>
    <x v="0"/>
    <s v="IS0005780"/>
    <x v="1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786"/>
    <x v="11"/>
    <x v="0"/>
    <x v="0"/>
    <x v="0"/>
    <x v="0"/>
    <x v="86"/>
    <x v="0"/>
    <n v="0"/>
    <x v="0"/>
    <x v="0"/>
    <x v="0"/>
    <x v="0"/>
    <x v="0"/>
    <x v="15"/>
    <m/>
    <m/>
  </r>
  <r>
    <x v="0"/>
    <x v="0"/>
    <x v="4"/>
    <x v="0"/>
    <x v="0"/>
    <x v="0"/>
    <s v="IS0005818"/>
    <x v="1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825"/>
    <x v="12"/>
    <x v="0"/>
    <x v="0"/>
    <x v="0"/>
    <x v="0"/>
    <x v="87"/>
    <x v="0"/>
    <n v="0"/>
    <x v="0"/>
    <x v="0"/>
    <x v="0"/>
    <x v="0"/>
    <x v="0"/>
    <x v="15"/>
    <m/>
    <m/>
  </r>
  <r>
    <x v="0"/>
    <x v="0"/>
    <x v="4"/>
    <x v="0"/>
    <x v="0"/>
    <x v="0"/>
    <s v="IS0005881"/>
    <x v="13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887"/>
    <x v="13"/>
    <x v="0"/>
    <x v="0"/>
    <x v="0"/>
    <x v="0"/>
    <x v="88"/>
    <x v="0"/>
    <n v="0"/>
    <x v="0"/>
    <x v="0"/>
    <x v="0"/>
    <x v="0"/>
    <x v="0"/>
    <x v="15"/>
    <m/>
    <m/>
  </r>
  <r>
    <x v="0"/>
    <x v="0"/>
    <x v="4"/>
    <x v="0"/>
    <x v="0"/>
    <x v="0"/>
    <s v="IS0005895"/>
    <x v="1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920"/>
    <x v="14"/>
    <x v="0"/>
    <x v="0"/>
    <x v="0"/>
    <x v="0"/>
    <x v="73"/>
    <x v="0"/>
    <n v="0"/>
    <x v="0"/>
    <x v="0"/>
    <x v="0"/>
    <x v="0"/>
    <x v="0"/>
    <x v="15"/>
    <m/>
    <m/>
  </r>
  <r>
    <x v="0"/>
    <x v="0"/>
    <x v="4"/>
    <x v="0"/>
    <x v="0"/>
    <x v="0"/>
    <s v="IS0005948"/>
    <x v="1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954"/>
    <x v="15"/>
    <x v="0"/>
    <x v="0"/>
    <x v="0"/>
    <x v="0"/>
    <x v="73"/>
    <x v="0"/>
    <n v="0"/>
    <x v="0"/>
    <x v="0"/>
    <x v="0"/>
    <x v="0"/>
    <x v="0"/>
    <x v="15"/>
    <m/>
    <m/>
  </r>
  <r>
    <x v="0"/>
    <x v="0"/>
    <x v="4"/>
    <x v="0"/>
    <x v="0"/>
    <x v="0"/>
    <s v="IS0005967"/>
    <x v="1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5973"/>
    <x v="17"/>
    <x v="0"/>
    <x v="0"/>
    <x v="0"/>
    <x v="0"/>
    <x v="86"/>
    <x v="0"/>
    <n v="0"/>
    <x v="0"/>
    <x v="0"/>
    <x v="0"/>
    <x v="0"/>
    <x v="0"/>
    <x v="15"/>
    <m/>
    <m/>
  </r>
  <r>
    <x v="0"/>
    <x v="0"/>
    <x v="4"/>
    <x v="0"/>
    <x v="0"/>
    <x v="0"/>
    <s v="IS0006015"/>
    <x v="18"/>
    <x v="0"/>
    <x v="0"/>
    <x v="0"/>
    <x v="0"/>
    <x v="87"/>
    <x v="0"/>
    <n v="0"/>
    <x v="0"/>
    <x v="0"/>
    <x v="0"/>
    <x v="0"/>
    <x v="0"/>
    <x v="15"/>
    <m/>
    <m/>
  </r>
  <r>
    <x v="0"/>
    <x v="0"/>
    <x v="4"/>
    <x v="0"/>
    <x v="0"/>
    <x v="0"/>
    <s v="IS0006020"/>
    <x v="1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064"/>
    <x v="20"/>
    <x v="0"/>
    <x v="0"/>
    <x v="0"/>
    <x v="0"/>
    <x v="89"/>
    <x v="0"/>
    <n v="0"/>
    <x v="0"/>
    <x v="0"/>
    <x v="0"/>
    <x v="0"/>
    <x v="0"/>
    <x v="15"/>
    <m/>
    <m/>
  </r>
  <r>
    <x v="0"/>
    <x v="0"/>
    <x v="4"/>
    <x v="0"/>
    <x v="0"/>
    <x v="0"/>
    <s v="IS0006108"/>
    <x v="21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118"/>
    <x v="22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124"/>
    <x v="22"/>
    <x v="0"/>
    <x v="0"/>
    <x v="0"/>
    <x v="0"/>
    <x v="75"/>
    <x v="0"/>
    <n v="0"/>
    <x v="0"/>
    <x v="0"/>
    <x v="0"/>
    <x v="0"/>
    <x v="0"/>
    <x v="15"/>
    <m/>
    <m/>
  </r>
  <r>
    <x v="0"/>
    <x v="0"/>
    <x v="4"/>
    <x v="0"/>
    <x v="0"/>
    <x v="0"/>
    <s v="IS0006170"/>
    <x v="23"/>
    <x v="0"/>
    <x v="0"/>
    <x v="0"/>
    <x v="0"/>
    <x v="71"/>
    <x v="0"/>
    <n v="0"/>
    <x v="0"/>
    <x v="0"/>
    <x v="0"/>
    <x v="0"/>
    <x v="0"/>
    <x v="15"/>
    <m/>
    <m/>
  </r>
  <r>
    <x v="0"/>
    <x v="0"/>
    <x v="4"/>
    <x v="0"/>
    <x v="0"/>
    <x v="0"/>
    <s v="IS0006177"/>
    <x v="24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183"/>
    <x v="25"/>
    <x v="0"/>
    <x v="0"/>
    <x v="0"/>
    <x v="0"/>
    <x v="90"/>
    <x v="0"/>
    <n v="0"/>
    <x v="0"/>
    <x v="0"/>
    <x v="0"/>
    <x v="0"/>
    <x v="0"/>
    <x v="15"/>
    <m/>
    <m/>
  </r>
  <r>
    <x v="0"/>
    <x v="0"/>
    <x v="4"/>
    <x v="0"/>
    <x v="0"/>
    <x v="0"/>
    <s v="IS0006187"/>
    <x v="25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235"/>
    <x v="26"/>
    <x v="0"/>
    <x v="0"/>
    <x v="0"/>
    <x v="0"/>
    <x v="73"/>
    <x v="0"/>
    <n v="0"/>
    <x v="0"/>
    <x v="0"/>
    <x v="0"/>
    <x v="0"/>
    <x v="0"/>
    <x v="15"/>
    <m/>
    <m/>
  </r>
  <r>
    <x v="0"/>
    <x v="0"/>
    <x v="4"/>
    <x v="0"/>
    <x v="0"/>
    <x v="0"/>
    <s v="IS0006239"/>
    <x v="26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267"/>
    <x v="27"/>
    <x v="0"/>
    <x v="0"/>
    <x v="0"/>
    <x v="0"/>
    <x v="79"/>
    <x v="0"/>
    <n v="0"/>
    <x v="0"/>
    <x v="0"/>
    <x v="0"/>
    <x v="0"/>
    <x v="0"/>
    <x v="15"/>
    <m/>
    <m/>
  </r>
  <r>
    <x v="0"/>
    <x v="0"/>
    <x v="4"/>
    <x v="0"/>
    <x v="0"/>
    <x v="0"/>
    <s v="IS0006272"/>
    <x v="27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298"/>
    <x v="28"/>
    <x v="0"/>
    <x v="0"/>
    <x v="0"/>
    <x v="0"/>
    <x v="84"/>
    <x v="0"/>
    <n v="0"/>
    <x v="0"/>
    <x v="0"/>
    <x v="0"/>
    <x v="0"/>
    <x v="0"/>
    <x v="15"/>
    <m/>
    <m/>
  </r>
  <r>
    <x v="0"/>
    <x v="0"/>
    <x v="4"/>
    <x v="0"/>
    <x v="0"/>
    <x v="0"/>
    <s v="IS0006303"/>
    <x v="28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326"/>
    <x v="29"/>
    <x v="0"/>
    <x v="0"/>
    <x v="0"/>
    <x v="0"/>
    <x v="1"/>
    <x v="0"/>
    <n v="-16831.57"/>
    <x v="0"/>
    <x v="0"/>
    <x v="0"/>
    <x v="0"/>
    <x v="0"/>
    <x v="15"/>
    <m/>
    <m/>
  </r>
  <r>
    <x v="0"/>
    <x v="0"/>
    <x v="4"/>
    <x v="0"/>
    <x v="0"/>
    <x v="0"/>
    <s v="IS0006333"/>
    <x v="30"/>
    <x v="0"/>
    <x v="0"/>
    <x v="0"/>
    <x v="0"/>
    <x v="69"/>
    <x v="0"/>
    <n v="0"/>
    <x v="0"/>
    <x v="0"/>
    <x v="0"/>
    <x v="0"/>
    <x v="0"/>
    <x v="15"/>
    <m/>
    <m/>
  </r>
  <r>
    <x v="0"/>
    <x v="0"/>
    <x v="5"/>
    <x v="0"/>
    <x v="0"/>
    <x v="0"/>
    <s v="IS0004731"/>
    <x v="32"/>
    <x v="0"/>
    <x v="0"/>
    <x v="0"/>
    <x v="0"/>
    <x v="91"/>
    <x v="0"/>
    <n v="0"/>
    <x v="0"/>
    <x v="0"/>
    <x v="0"/>
    <x v="0"/>
    <x v="0"/>
    <x v="15"/>
    <m/>
    <m/>
  </r>
  <r>
    <x v="0"/>
    <x v="0"/>
    <x v="5"/>
    <x v="0"/>
    <x v="0"/>
    <x v="0"/>
    <s v="IS0004927"/>
    <x v="0"/>
    <x v="0"/>
    <x v="0"/>
    <x v="0"/>
    <x v="0"/>
    <x v="92"/>
    <x v="0"/>
    <n v="0"/>
    <x v="0"/>
    <x v="0"/>
    <x v="0"/>
    <x v="0"/>
    <x v="0"/>
    <x v="15"/>
    <m/>
    <m/>
  </r>
  <r>
    <x v="0"/>
    <x v="0"/>
    <x v="5"/>
    <x v="0"/>
    <x v="0"/>
    <x v="0"/>
    <s v="IS0004998"/>
    <x v="43"/>
    <x v="0"/>
    <x v="0"/>
    <x v="0"/>
    <x v="0"/>
    <x v="93"/>
    <x v="0"/>
    <n v="0"/>
    <x v="0"/>
    <x v="0"/>
    <x v="0"/>
    <x v="0"/>
    <x v="0"/>
    <x v="15"/>
    <m/>
    <m/>
  </r>
  <r>
    <x v="0"/>
    <x v="0"/>
    <x v="5"/>
    <x v="0"/>
    <x v="0"/>
    <x v="0"/>
    <s v="IS0004999"/>
    <x v="43"/>
    <x v="0"/>
    <x v="0"/>
    <x v="0"/>
    <x v="0"/>
    <x v="94"/>
    <x v="0"/>
    <n v="-39.847999999999999"/>
    <x v="0"/>
    <x v="0"/>
    <x v="0"/>
    <x v="0"/>
    <x v="0"/>
    <x v="15"/>
    <m/>
    <m/>
  </r>
  <r>
    <x v="0"/>
    <x v="0"/>
    <x v="5"/>
    <x v="0"/>
    <x v="0"/>
    <x v="0"/>
    <s v="IS0005109"/>
    <x v="47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120"/>
    <x v="48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166"/>
    <x v="4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196"/>
    <x v="50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03"/>
    <x v="2"/>
    <x v="0"/>
    <x v="0"/>
    <x v="0"/>
    <x v="0"/>
    <x v="95"/>
    <x v="0"/>
    <n v="0"/>
    <x v="0"/>
    <x v="0"/>
    <x v="0"/>
    <x v="0"/>
    <x v="0"/>
    <x v="15"/>
    <m/>
    <m/>
  </r>
  <r>
    <x v="0"/>
    <x v="0"/>
    <x v="5"/>
    <x v="0"/>
    <x v="0"/>
    <x v="0"/>
    <s v="IS0005206"/>
    <x v="5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35"/>
    <x v="52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57"/>
    <x v="5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87"/>
    <x v="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296"/>
    <x v="3"/>
    <x v="0"/>
    <x v="0"/>
    <x v="0"/>
    <x v="0"/>
    <x v="96"/>
    <x v="0"/>
    <n v="0"/>
    <x v="0"/>
    <x v="0"/>
    <x v="0"/>
    <x v="0"/>
    <x v="0"/>
    <x v="15"/>
    <m/>
    <m/>
  </r>
  <r>
    <x v="0"/>
    <x v="0"/>
    <x v="5"/>
    <x v="0"/>
    <x v="0"/>
    <x v="0"/>
    <s v="IS0005318"/>
    <x v="5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345"/>
    <x v="5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380"/>
    <x v="5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00"/>
    <x v="57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27"/>
    <x v="4"/>
    <x v="0"/>
    <x v="0"/>
    <x v="0"/>
    <x v="0"/>
    <x v="97"/>
    <x v="0"/>
    <n v="0"/>
    <x v="0"/>
    <x v="0"/>
    <x v="0"/>
    <x v="0"/>
    <x v="0"/>
    <x v="15"/>
    <m/>
    <m/>
  </r>
  <r>
    <x v="0"/>
    <x v="0"/>
    <x v="5"/>
    <x v="0"/>
    <x v="0"/>
    <x v="0"/>
    <s v="IS0005434"/>
    <x v="58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60"/>
    <x v="5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486"/>
    <x v="60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12"/>
    <x v="6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38"/>
    <x v="6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59"/>
    <x v="3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566"/>
    <x v="35"/>
    <x v="0"/>
    <x v="0"/>
    <x v="0"/>
    <x v="0"/>
    <x v="32"/>
    <x v="0"/>
    <n v="0"/>
    <x v="0"/>
    <x v="0"/>
    <x v="0"/>
    <x v="0"/>
    <x v="0"/>
    <x v="15"/>
    <m/>
    <m/>
  </r>
  <r>
    <x v="0"/>
    <x v="0"/>
    <x v="5"/>
    <x v="0"/>
    <x v="0"/>
    <x v="0"/>
    <s v="IS0005615"/>
    <x v="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622"/>
    <x v="6"/>
    <x v="0"/>
    <x v="0"/>
    <x v="0"/>
    <x v="0"/>
    <x v="98"/>
    <x v="0"/>
    <n v="0"/>
    <x v="0"/>
    <x v="0"/>
    <x v="0"/>
    <x v="0"/>
    <x v="0"/>
    <x v="15"/>
    <m/>
    <m/>
  </r>
  <r>
    <x v="0"/>
    <x v="0"/>
    <x v="5"/>
    <x v="0"/>
    <x v="0"/>
    <x v="0"/>
    <s v="IS0005635"/>
    <x v="6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663"/>
    <x v="7"/>
    <x v="0"/>
    <x v="0"/>
    <x v="0"/>
    <x v="0"/>
    <x v="99"/>
    <x v="0"/>
    <n v="0"/>
    <x v="0"/>
    <x v="0"/>
    <x v="0"/>
    <x v="0"/>
    <x v="0"/>
    <x v="15"/>
    <m/>
    <m/>
  </r>
  <r>
    <x v="0"/>
    <x v="0"/>
    <x v="5"/>
    <x v="0"/>
    <x v="0"/>
    <x v="0"/>
    <s v="IS0005670"/>
    <x v="8"/>
    <x v="0"/>
    <x v="0"/>
    <x v="0"/>
    <x v="0"/>
    <x v="96"/>
    <x v="0"/>
    <n v="0"/>
    <x v="0"/>
    <x v="0"/>
    <x v="0"/>
    <x v="0"/>
    <x v="0"/>
    <x v="15"/>
    <m/>
    <m/>
  </r>
  <r>
    <x v="0"/>
    <x v="0"/>
    <x v="5"/>
    <x v="0"/>
    <x v="0"/>
    <x v="0"/>
    <s v="IS0005674"/>
    <x v="6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694"/>
    <x v="6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727"/>
    <x v="9"/>
    <x v="0"/>
    <x v="0"/>
    <x v="0"/>
    <x v="0"/>
    <x v="100"/>
    <x v="0"/>
    <n v="0"/>
    <x v="0"/>
    <x v="0"/>
    <x v="0"/>
    <x v="0"/>
    <x v="0"/>
    <x v="15"/>
    <m/>
    <m/>
  </r>
  <r>
    <x v="0"/>
    <x v="0"/>
    <x v="5"/>
    <x v="0"/>
    <x v="0"/>
    <x v="0"/>
    <s v="IS0005746"/>
    <x v="10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754"/>
    <x v="10"/>
    <x v="0"/>
    <x v="0"/>
    <x v="0"/>
    <x v="0"/>
    <x v="71"/>
    <x v="0"/>
    <n v="0"/>
    <x v="0"/>
    <x v="0"/>
    <x v="0"/>
    <x v="0"/>
    <x v="0"/>
    <x v="15"/>
    <m/>
    <m/>
  </r>
  <r>
    <x v="0"/>
    <x v="0"/>
    <x v="5"/>
    <x v="0"/>
    <x v="0"/>
    <x v="0"/>
    <s v="IS0005781"/>
    <x v="1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787"/>
    <x v="11"/>
    <x v="0"/>
    <x v="0"/>
    <x v="0"/>
    <x v="0"/>
    <x v="98"/>
    <x v="0"/>
    <n v="0"/>
    <x v="0"/>
    <x v="0"/>
    <x v="0"/>
    <x v="0"/>
    <x v="0"/>
    <x v="15"/>
    <m/>
    <m/>
  </r>
  <r>
    <x v="0"/>
    <x v="0"/>
    <x v="5"/>
    <x v="0"/>
    <x v="0"/>
    <x v="0"/>
    <s v="IS0005817"/>
    <x v="12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826"/>
    <x v="12"/>
    <x v="0"/>
    <x v="0"/>
    <x v="0"/>
    <x v="0"/>
    <x v="79"/>
    <x v="0"/>
    <n v="0"/>
    <x v="0"/>
    <x v="0"/>
    <x v="0"/>
    <x v="0"/>
    <x v="0"/>
    <x v="15"/>
    <m/>
    <m/>
  </r>
  <r>
    <x v="0"/>
    <x v="0"/>
    <x v="5"/>
    <x v="0"/>
    <x v="0"/>
    <x v="0"/>
    <s v="IS0005882"/>
    <x v="13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888"/>
    <x v="13"/>
    <x v="0"/>
    <x v="0"/>
    <x v="0"/>
    <x v="0"/>
    <x v="77"/>
    <x v="0"/>
    <n v="0"/>
    <x v="0"/>
    <x v="0"/>
    <x v="0"/>
    <x v="0"/>
    <x v="0"/>
    <x v="15"/>
    <m/>
    <m/>
  </r>
  <r>
    <x v="0"/>
    <x v="0"/>
    <x v="5"/>
    <x v="0"/>
    <x v="0"/>
    <x v="0"/>
    <s v="IS0005894"/>
    <x v="1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921"/>
    <x v="14"/>
    <x v="0"/>
    <x v="0"/>
    <x v="0"/>
    <x v="0"/>
    <x v="101"/>
    <x v="0"/>
    <n v="0"/>
    <x v="0"/>
    <x v="0"/>
    <x v="0"/>
    <x v="0"/>
    <x v="0"/>
    <x v="15"/>
    <m/>
    <m/>
  </r>
  <r>
    <x v="0"/>
    <x v="0"/>
    <x v="5"/>
    <x v="0"/>
    <x v="0"/>
    <x v="0"/>
    <s v="IS0005949"/>
    <x v="1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955"/>
    <x v="15"/>
    <x v="0"/>
    <x v="0"/>
    <x v="0"/>
    <x v="0"/>
    <x v="47"/>
    <x v="0"/>
    <n v="0"/>
    <x v="0"/>
    <x v="0"/>
    <x v="0"/>
    <x v="0"/>
    <x v="0"/>
    <x v="15"/>
    <m/>
    <m/>
  </r>
  <r>
    <x v="0"/>
    <x v="0"/>
    <x v="5"/>
    <x v="0"/>
    <x v="0"/>
    <x v="0"/>
    <s v="IS0005966"/>
    <x v="1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5974"/>
    <x v="17"/>
    <x v="0"/>
    <x v="0"/>
    <x v="0"/>
    <x v="0"/>
    <x v="58"/>
    <x v="0"/>
    <n v="0"/>
    <x v="0"/>
    <x v="0"/>
    <x v="0"/>
    <x v="0"/>
    <x v="0"/>
    <x v="15"/>
    <m/>
    <m/>
  </r>
  <r>
    <x v="0"/>
    <x v="0"/>
    <x v="5"/>
    <x v="0"/>
    <x v="0"/>
    <x v="0"/>
    <s v="IS0006016"/>
    <x v="18"/>
    <x v="0"/>
    <x v="0"/>
    <x v="0"/>
    <x v="0"/>
    <x v="102"/>
    <x v="0"/>
    <n v="0"/>
    <x v="0"/>
    <x v="0"/>
    <x v="0"/>
    <x v="0"/>
    <x v="0"/>
    <x v="15"/>
    <m/>
    <m/>
  </r>
  <r>
    <x v="0"/>
    <x v="0"/>
    <x v="5"/>
    <x v="0"/>
    <x v="0"/>
    <x v="0"/>
    <s v="IS0006021"/>
    <x v="1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065"/>
    <x v="20"/>
    <x v="0"/>
    <x v="0"/>
    <x v="0"/>
    <x v="0"/>
    <x v="100"/>
    <x v="0"/>
    <n v="0"/>
    <x v="0"/>
    <x v="0"/>
    <x v="0"/>
    <x v="0"/>
    <x v="0"/>
    <x v="15"/>
    <m/>
    <m/>
  </r>
  <r>
    <x v="0"/>
    <x v="0"/>
    <x v="5"/>
    <x v="0"/>
    <x v="0"/>
    <x v="0"/>
    <s v="IS0006107"/>
    <x v="21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119"/>
    <x v="22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125"/>
    <x v="22"/>
    <x v="0"/>
    <x v="0"/>
    <x v="0"/>
    <x v="0"/>
    <x v="27"/>
    <x v="0"/>
    <n v="0"/>
    <x v="0"/>
    <x v="0"/>
    <x v="0"/>
    <x v="0"/>
    <x v="0"/>
    <x v="15"/>
    <m/>
    <m/>
  </r>
  <r>
    <x v="0"/>
    <x v="0"/>
    <x v="5"/>
    <x v="0"/>
    <x v="0"/>
    <x v="0"/>
    <s v="IS0006171"/>
    <x v="23"/>
    <x v="0"/>
    <x v="0"/>
    <x v="0"/>
    <x v="0"/>
    <x v="47"/>
    <x v="0"/>
    <n v="0"/>
    <x v="0"/>
    <x v="0"/>
    <x v="0"/>
    <x v="0"/>
    <x v="0"/>
    <x v="15"/>
    <m/>
    <m/>
  </r>
  <r>
    <x v="0"/>
    <x v="0"/>
    <x v="5"/>
    <x v="0"/>
    <x v="0"/>
    <x v="0"/>
    <s v="IS0006178"/>
    <x v="24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184"/>
    <x v="25"/>
    <x v="0"/>
    <x v="0"/>
    <x v="0"/>
    <x v="0"/>
    <x v="96"/>
    <x v="0"/>
    <n v="0"/>
    <x v="0"/>
    <x v="0"/>
    <x v="0"/>
    <x v="0"/>
    <x v="0"/>
    <x v="15"/>
    <m/>
    <m/>
  </r>
  <r>
    <x v="0"/>
    <x v="0"/>
    <x v="5"/>
    <x v="0"/>
    <x v="0"/>
    <x v="0"/>
    <s v="IS0006188"/>
    <x v="25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236"/>
    <x v="26"/>
    <x v="0"/>
    <x v="0"/>
    <x v="0"/>
    <x v="0"/>
    <x v="78"/>
    <x v="0"/>
    <n v="0"/>
    <x v="0"/>
    <x v="0"/>
    <x v="0"/>
    <x v="0"/>
    <x v="0"/>
    <x v="15"/>
    <m/>
    <m/>
  </r>
  <r>
    <x v="0"/>
    <x v="0"/>
    <x v="5"/>
    <x v="0"/>
    <x v="0"/>
    <x v="0"/>
    <s v="IS0006240"/>
    <x v="26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268"/>
    <x v="27"/>
    <x v="0"/>
    <x v="0"/>
    <x v="0"/>
    <x v="0"/>
    <x v="100"/>
    <x v="0"/>
    <n v="0"/>
    <x v="0"/>
    <x v="0"/>
    <x v="0"/>
    <x v="0"/>
    <x v="0"/>
    <x v="15"/>
    <m/>
    <m/>
  </r>
  <r>
    <x v="0"/>
    <x v="0"/>
    <x v="5"/>
    <x v="0"/>
    <x v="0"/>
    <x v="0"/>
    <s v="IS0006273"/>
    <x v="27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299"/>
    <x v="28"/>
    <x v="0"/>
    <x v="0"/>
    <x v="0"/>
    <x v="0"/>
    <x v="98"/>
    <x v="0"/>
    <n v="0"/>
    <x v="0"/>
    <x v="0"/>
    <x v="0"/>
    <x v="0"/>
    <x v="0"/>
    <x v="15"/>
    <m/>
    <m/>
  </r>
  <r>
    <x v="0"/>
    <x v="0"/>
    <x v="5"/>
    <x v="0"/>
    <x v="0"/>
    <x v="0"/>
    <s v="IS0006304"/>
    <x v="28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328"/>
    <x v="29"/>
    <x v="0"/>
    <x v="0"/>
    <x v="0"/>
    <x v="0"/>
    <x v="1"/>
    <x v="0"/>
    <n v="-15792.27"/>
    <x v="0"/>
    <x v="0"/>
    <x v="0"/>
    <x v="0"/>
    <x v="0"/>
    <x v="15"/>
    <m/>
    <m/>
  </r>
  <r>
    <x v="0"/>
    <x v="0"/>
    <x v="5"/>
    <x v="0"/>
    <x v="0"/>
    <x v="0"/>
    <s v="IS0006334"/>
    <x v="30"/>
    <x v="0"/>
    <x v="0"/>
    <x v="0"/>
    <x v="0"/>
    <x v="98"/>
    <x v="0"/>
    <n v="0"/>
    <x v="0"/>
    <x v="0"/>
    <x v="0"/>
    <x v="0"/>
    <x v="0"/>
    <x v="15"/>
    <m/>
    <m/>
  </r>
  <r>
    <x v="0"/>
    <x v="0"/>
    <x v="6"/>
    <x v="0"/>
    <x v="0"/>
    <x v="0"/>
    <s v="IS0004700"/>
    <x v="3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749"/>
    <x v="33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760"/>
    <x v="34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780"/>
    <x v="36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22"/>
    <x v="37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41"/>
    <x v="38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68"/>
    <x v="39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879"/>
    <x v="4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03"/>
    <x v="4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28"/>
    <x v="0"/>
    <x v="0"/>
    <x v="0"/>
    <x v="0"/>
    <x v="0"/>
    <x v="103"/>
    <x v="0"/>
    <n v="0"/>
    <x v="0"/>
    <x v="0"/>
    <x v="0"/>
    <x v="0"/>
    <x v="0"/>
    <x v="15"/>
    <m/>
    <m/>
  </r>
  <r>
    <x v="0"/>
    <x v="0"/>
    <x v="6"/>
    <x v="0"/>
    <x v="0"/>
    <x v="0"/>
    <s v="IS0004941"/>
    <x v="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90"/>
    <x v="42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994"/>
    <x v="43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16"/>
    <x v="44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39"/>
    <x v="45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65"/>
    <x v="46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084"/>
    <x v="47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121"/>
    <x v="48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165"/>
    <x v="49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197"/>
    <x v="5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205"/>
    <x v="5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236"/>
    <x v="52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5976"/>
    <x v="17"/>
    <x v="0"/>
    <x v="0"/>
    <x v="0"/>
    <x v="0"/>
    <x v="104"/>
    <x v="0"/>
    <n v="-1E-3"/>
    <x v="0"/>
    <x v="0"/>
    <x v="0"/>
    <x v="0"/>
    <x v="0"/>
    <x v="15"/>
    <m/>
    <m/>
  </r>
  <r>
    <x v="0"/>
    <x v="0"/>
    <x v="6"/>
    <x v="0"/>
    <x v="0"/>
    <x v="0"/>
    <s v="IS0005977"/>
    <x v="17"/>
    <x v="0"/>
    <x v="0"/>
    <x v="0"/>
    <x v="0"/>
    <x v="105"/>
    <x v="0"/>
    <n v="-7308.1959999999999"/>
    <x v="0"/>
    <x v="0"/>
    <x v="0"/>
    <x v="0"/>
    <x v="0"/>
    <x v="15"/>
    <m/>
    <m/>
  </r>
  <r>
    <x v="1"/>
    <x v="1"/>
    <x v="7"/>
    <x v="0"/>
    <x v="0"/>
    <x v="0"/>
    <s v="IS0004920"/>
    <x v="68"/>
    <x v="0"/>
    <x v="0"/>
    <x v="1"/>
    <x v="0"/>
    <x v="106"/>
    <x v="0"/>
    <n v="0"/>
    <x v="0"/>
    <x v="0"/>
    <x v="1"/>
    <x v="0"/>
    <x v="0"/>
    <x v="15"/>
    <m/>
    <m/>
  </r>
  <r>
    <x v="1"/>
    <x v="1"/>
    <x v="8"/>
    <x v="0"/>
    <x v="0"/>
    <x v="0"/>
    <s v="IS0005814"/>
    <x v="69"/>
    <x v="0"/>
    <x v="0"/>
    <x v="1"/>
    <x v="0"/>
    <x v="107"/>
    <x v="0"/>
    <n v="-2E-3"/>
    <x v="0"/>
    <x v="0"/>
    <x v="1"/>
    <x v="0"/>
    <x v="0"/>
    <x v="15"/>
    <m/>
    <m/>
  </r>
  <r>
    <x v="2"/>
    <x v="2"/>
    <x v="9"/>
    <x v="1"/>
    <x v="0"/>
    <x v="0"/>
    <s v="IS0005616"/>
    <x v="6"/>
    <x v="0"/>
    <x v="0"/>
    <x v="0"/>
    <x v="0"/>
    <x v="108"/>
    <x v="0"/>
    <n v="-1008427.317"/>
    <x v="0"/>
    <x v="0"/>
    <x v="0"/>
    <x v="0"/>
    <x v="0"/>
    <x v="15"/>
    <m/>
    <m/>
  </r>
  <r>
    <x v="2"/>
    <x v="2"/>
    <x v="9"/>
    <x v="2"/>
    <x v="0"/>
    <x v="0"/>
    <s v="IS0006114"/>
    <x v="22"/>
    <x v="0"/>
    <x v="0"/>
    <x v="0"/>
    <x v="0"/>
    <x v="109"/>
    <x v="0"/>
    <n v="-946329.03899999999"/>
    <x v="0"/>
    <x v="0"/>
    <x v="0"/>
    <x v="0"/>
    <x v="0"/>
    <x v="15"/>
    <m/>
    <m/>
  </r>
  <r>
    <x v="2"/>
    <x v="2"/>
    <x v="9"/>
    <x v="3"/>
    <x v="0"/>
    <x v="0"/>
    <s v="IS0004748"/>
    <x v="70"/>
    <x v="0"/>
    <x v="0"/>
    <x v="0"/>
    <x v="0"/>
    <x v="110"/>
    <x v="0"/>
    <n v="-976110.6"/>
    <x v="0"/>
    <x v="0"/>
    <x v="0"/>
    <x v="0"/>
    <x v="0"/>
    <x v="15"/>
    <m/>
    <m/>
  </r>
  <r>
    <x v="2"/>
    <x v="2"/>
    <x v="9"/>
    <x v="4"/>
    <x v="0"/>
    <x v="0"/>
    <s v="IS0005035"/>
    <x v="71"/>
    <x v="0"/>
    <x v="0"/>
    <x v="0"/>
    <x v="0"/>
    <x v="111"/>
    <x v="0"/>
    <n v="-915951.02399999998"/>
    <x v="0"/>
    <x v="0"/>
    <x v="0"/>
    <x v="0"/>
    <x v="0"/>
    <x v="15"/>
    <m/>
    <m/>
  </r>
  <r>
    <x v="0"/>
    <x v="0"/>
    <x v="0"/>
    <x v="0"/>
    <x v="0"/>
    <x v="0"/>
    <s v="IS0003655"/>
    <x v="72"/>
    <x v="0"/>
    <x v="0"/>
    <x v="0"/>
    <x v="0"/>
    <x v="27"/>
    <x v="0"/>
    <n v="0"/>
    <x v="0"/>
    <x v="0"/>
    <x v="0"/>
    <x v="0"/>
    <x v="0"/>
    <x v="15"/>
    <m/>
    <m/>
  </r>
  <r>
    <x v="0"/>
    <x v="0"/>
    <x v="0"/>
    <x v="0"/>
    <x v="0"/>
    <x v="0"/>
    <s v="IS0003727"/>
    <x v="73"/>
    <x v="0"/>
    <x v="0"/>
    <x v="0"/>
    <x v="0"/>
    <x v="112"/>
    <x v="0"/>
    <n v="0"/>
    <x v="0"/>
    <x v="0"/>
    <x v="0"/>
    <x v="0"/>
    <x v="0"/>
    <x v="15"/>
    <m/>
    <m/>
  </r>
  <r>
    <x v="0"/>
    <x v="0"/>
    <x v="0"/>
    <x v="0"/>
    <x v="0"/>
    <x v="0"/>
    <s v="IS0003792"/>
    <x v="74"/>
    <x v="0"/>
    <x v="0"/>
    <x v="0"/>
    <x v="0"/>
    <x v="113"/>
    <x v="0"/>
    <n v="0"/>
    <x v="0"/>
    <x v="0"/>
    <x v="0"/>
    <x v="0"/>
    <x v="0"/>
    <x v="15"/>
    <m/>
    <m/>
  </r>
  <r>
    <x v="0"/>
    <x v="0"/>
    <x v="0"/>
    <x v="0"/>
    <x v="0"/>
    <x v="0"/>
    <s v="IS0003888"/>
    <x v="75"/>
    <x v="0"/>
    <x v="0"/>
    <x v="0"/>
    <x v="0"/>
    <x v="114"/>
    <x v="0"/>
    <n v="0"/>
    <x v="0"/>
    <x v="0"/>
    <x v="0"/>
    <x v="0"/>
    <x v="0"/>
    <x v="15"/>
    <m/>
    <m/>
  </r>
  <r>
    <x v="0"/>
    <x v="0"/>
    <x v="0"/>
    <x v="0"/>
    <x v="0"/>
    <x v="0"/>
    <s v="IS0003984"/>
    <x v="76"/>
    <x v="0"/>
    <x v="0"/>
    <x v="0"/>
    <x v="0"/>
    <x v="115"/>
    <x v="0"/>
    <n v="0"/>
    <x v="0"/>
    <x v="0"/>
    <x v="0"/>
    <x v="0"/>
    <x v="0"/>
    <x v="15"/>
    <m/>
    <m/>
  </r>
  <r>
    <x v="0"/>
    <x v="0"/>
    <x v="0"/>
    <x v="0"/>
    <x v="0"/>
    <x v="0"/>
    <s v="IS0004090"/>
    <x v="77"/>
    <x v="0"/>
    <x v="0"/>
    <x v="0"/>
    <x v="0"/>
    <x v="1"/>
    <x v="0"/>
    <n v="-946094.55"/>
    <x v="0"/>
    <x v="0"/>
    <x v="0"/>
    <x v="0"/>
    <x v="0"/>
    <x v="15"/>
    <m/>
    <m/>
  </r>
  <r>
    <x v="0"/>
    <x v="0"/>
    <x v="0"/>
    <x v="0"/>
    <x v="0"/>
    <x v="0"/>
    <s v="IS0004120"/>
    <x v="78"/>
    <x v="0"/>
    <x v="0"/>
    <x v="0"/>
    <x v="0"/>
    <x v="1"/>
    <x v="0"/>
    <n v="-16577.82"/>
    <x v="0"/>
    <x v="0"/>
    <x v="0"/>
    <x v="0"/>
    <x v="0"/>
    <x v="15"/>
    <m/>
    <m/>
  </r>
  <r>
    <x v="0"/>
    <x v="0"/>
    <x v="0"/>
    <x v="0"/>
    <x v="0"/>
    <x v="0"/>
    <s v="IS0004142"/>
    <x v="79"/>
    <x v="0"/>
    <x v="0"/>
    <x v="0"/>
    <x v="0"/>
    <x v="116"/>
    <x v="0"/>
    <n v="0"/>
    <x v="0"/>
    <x v="0"/>
    <x v="0"/>
    <x v="0"/>
    <x v="0"/>
    <x v="15"/>
    <m/>
    <m/>
  </r>
  <r>
    <x v="0"/>
    <x v="0"/>
    <x v="0"/>
    <x v="0"/>
    <x v="0"/>
    <x v="0"/>
    <s v="IS0004230"/>
    <x v="80"/>
    <x v="0"/>
    <x v="0"/>
    <x v="0"/>
    <x v="0"/>
    <x v="117"/>
    <x v="0"/>
    <n v="-0.79800000000000004"/>
    <x v="0"/>
    <x v="0"/>
    <x v="0"/>
    <x v="0"/>
    <x v="0"/>
    <x v="15"/>
    <m/>
    <m/>
  </r>
  <r>
    <x v="0"/>
    <x v="0"/>
    <x v="0"/>
    <x v="0"/>
    <x v="0"/>
    <x v="0"/>
    <s v="IS0004236"/>
    <x v="80"/>
    <x v="0"/>
    <x v="0"/>
    <x v="0"/>
    <x v="0"/>
    <x v="1"/>
    <x v="0"/>
    <n v="-1E-3"/>
    <x v="0"/>
    <x v="0"/>
    <x v="0"/>
    <x v="0"/>
    <x v="0"/>
    <x v="15"/>
    <m/>
    <m/>
  </r>
  <r>
    <x v="0"/>
    <x v="0"/>
    <x v="0"/>
    <x v="0"/>
    <x v="0"/>
    <x v="0"/>
    <s v="IS0004380"/>
    <x v="81"/>
    <x v="0"/>
    <x v="0"/>
    <x v="0"/>
    <x v="0"/>
    <x v="118"/>
    <x v="0"/>
    <n v="0"/>
    <x v="0"/>
    <x v="0"/>
    <x v="0"/>
    <x v="0"/>
    <x v="0"/>
    <x v="15"/>
    <m/>
    <m/>
  </r>
  <r>
    <x v="0"/>
    <x v="0"/>
    <x v="1"/>
    <x v="0"/>
    <x v="0"/>
    <x v="0"/>
    <s v="IS0003486"/>
    <x v="82"/>
    <x v="0"/>
    <x v="0"/>
    <x v="0"/>
    <x v="0"/>
    <x v="65"/>
    <x v="0"/>
    <n v="0"/>
    <x v="0"/>
    <x v="0"/>
    <x v="0"/>
    <x v="0"/>
    <x v="0"/>
    <x v="15"/>
    <m/>
    <m/>
  </r>
  <r>
    <x v="0"/>
    <x v="0"/>
    <x v="1"/>
    <x v="0"/>
    <x v="0"/>
    <x v="0"/>
    <s v="IS0003573"/>
    <x v="83"/>
    <x v="0"/>
    <x v="0"/>
    <x v="0"/>
    <x v="0"/>
    <x v="48"/>
    <x v="0"/>
    <n v="0"/>
    <x v="0"/>
    <x v="0"/>
    <x v="0"/>
    <x v="0"/>
    <x v="0"/>
    <x v="15"/>
    <m/>
    <m/>
  </r>
  <r>
    <x v="0"/>
    <x v="0"/>
    <x v="1"/>
    <x v="0"/>
    <x v="0"/>
    <x v="0"/>
    <s v="IS0003656"/>
    <x v="72"/>
    <x v="0"/>
    <x v="0"/>
    <x v="0"/>
    <x v="0"/>
    <x v="119"/>
    <x v="0"/>
    <n v="0"/>
    <x v="0"/>
    <x v="0"/>
    <x v="0"/>
    <x v="0"/>
    <x v="0"/>
    <x v="15"/>
    <m/>
    <m/>
  </r>
  <r>
    <x v="0"/>
    <x v="0"/>
    <x v="1"/>
    <x v="0"/>
    <x v="0"/>
    <x v="0"/>
    <s v="IS0003728"/>
    <x v="73"/>
    <x v="0"/>
    <x v="0"/>
    <x v="0"/>
    <x v="0"/>
    <x v="120"/>
    <x v="0"/>
    <n v="0"/>
    <x v="0"/>
    <x v="0"/>
    <x v="0"/>
    <x v="0"/>
    <x v="0"/>
    <x v="15"/>
    <m/>
    <m/>
  </r>
  <r>
    <x v="0"/>
    <x v="0"/>
    <x v="1"/>
    <x v="0"/>
    <x v="0"/>
    <x v="0"/>
    <s v="IS0003793"/>
    <x v="74"/>
    <x v="0"/>
    <x v="0"/>
    <x v="0"/>
    <x v="0"/>
    <x v="121"/>
    <x v="0"/>
    <n v="0"/>
    <x v="0"/>
    <x v="0"/>
    <x v="0"/>
    <x v="0"/>
    <x v="0"/>
    <x v="15"/>
    <m/>
    <m/>
  </r>
  <r>
    <x v="0"/>
    <x v="0"/>
    <x v="1"/>
    <x v="0"/>
    <x v="0"/>
    <x v="0"/>
    <s v="IS0003889"/>
    <x v="75"/>
    <x v="0"/>
    <x v="0"/>
    <x v="0"/>
    <x v="0"/>
    <x v="122"/>
    <x v="0"/>
    <n v="0"/>
    <x v="0"/>
    <x v="0"/>
    <x v="0"/>
    <x v="0"/>
    <x v="0"/>
    <x v="15"/>
    <m/>
    <m/>
  </r>
  <r>
    <x v="0"/>
    <x v="0"/>
    <x v="1"/>
    <x v="0"/>
    <x v="0"/>
    <x v="0"/>
    <s v="IS0003985"/>
    <x v="76"/>
    <x v="0"/>
    <x v="0"/>
    <x v="0"/>
    <x v="0"/>
    <x v="123"/>
    <x v="0"/>
    <n v="0"/>
    <x v="0"/>
    <x v="0"/>
    <x v="0"/>
    <x v="0"/>
    <x v="0"/>
    <x v="15"/>
    <m/>
    <m/>
  </r>
  <r>
    <x v="0"/>
    <x v="0"/>
    <x v="1"/>
    <x v="0"/>
    <x v="0"/>
    <x v="0"/>
    <s v="IS0004091"/>
    <x v="77"/>
    <x v="0"/>
    <x v="0"/>
    <x v="0"/>
    <x v="0"/>
    <x v="1"/>
    <x v="0"/>
    <n v="-654831.52"/>
    <x v="0"/>
    <x v="0"/>
    <x v="0"/>
    <x v="0"/>
    <x v="0"/>
    <x v="15"/>
    <m/>
    <m/>
  </r>
  <r>
    <x v="0"/>
    <x v="0"/>
    <x v="1"/>
    <x v="0"/>
    <x v="0"/>
    <x v="0"/>
    <s v="IS0004119"/>
    <x v="78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143"/>
    <x v="79"/>
    <x v="0"/>
    <x v="0"/>
    <x v="0"/>
    <x v="0"/>
    <x v="124"/>
    <x v="0"/>
    <n v="0"/>
    <x v="0"/>
    <x v="0"/>
    <x v="0"/>
    <x v="0"/>
    <x v="0"/>
    <x v="15"/>
    <m/>
    <m/>
  </r>
  <r>
    <x v="0"/>
    <x v="0"/>
    <x v="1"/>
    <x v="0"/>
    <x v="0"/>
    <x v="0"/>
    <s v="IS0004150"/>
    <x v="84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196"/>
    <x v="85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223"/>
    <x v="86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231"/>
    <x v="80"/>
    <x v="0"/>
    <x v="0"/>
    <x v="0"/>
    <x v="0"/>
    <x v="91"/>
    <x v="0"/>
    <n v="0"/>
    <x v="0"/>
    <x v="0"/>
    <x v="0"/>
    <x v="0"/>
    <x v="0"/>
    <x v="15"/>
    <m/>
    <m/>
  </r>
  <r>
    <x v="0"/>
    <x v="0"/>
    <x v="1"/>
    <x v="0"/>
    <x v="0"/>
    <x v="0"/>
    <s v="IS0004235"/>
    <x v="80"/>
    <x v="0"/>
    <x v="0"/>
    <x v="0"/>
    <x v="0"/>
    <x v="6"/>
    <x v="0"/>
    <n v="0"/>
    <x v="0"/>
    <x v="0"/>
    <x v="0"/>
    <x v="0"/>
    <x v="0"/>
    <x v="15"/>
    <m/>
    <m/>
  </r>
  <r>
    <x v="0"/>
    <x v="0"/>
    <x v="1"/>
    <x v="0"/>
    <x v="0"/>
    <x v="0"/>
    <s v="IS0004258"/>
    <x v="87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08"/>
    <x v="88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11"/>
    <x v="89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46"/>
    <x v="81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381"/>
    <x v="90"/>
    <x v="0"/>
    <x v="0"/>
    <x v="0"/>
    <x v="0"/>
    <x v="125"/>
    <x v="0"/>
    <n v="0"/>
    <x v="0"/>
    <x v="0"/>
    <x v="0"/>
    <x v="0"/>
    <x v="0"/>
    <x v="15"/>
    <m/>
    <m/>
  </r>
  <r>
    <x v="0"/>
    <x v="0"/>
    <x v="1"/>
    <x v="0"/>
    <x v="0"/>
    <x v="0"/>
    <s v="IS0004548"/>
    <x v="91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552"/>
    <x v="92"/>
    <x v="0"/>
    <x v="0"/>
    <x v="0"/>
    <x v="0"/>
    <x v="126"/>
    <x v="0"/>
    <n v="0"/>
    <x v="0"/>
    <x v="0"/>
    <x v="0"/>
    <x v="0"/>
    <x v="0"/>
    <x v="15"/>
    <m/>
    <m/>
  </r>
  <r>
    <x v="0"/>
    <x v="0"/>
    <x v="1"/>
    <x v="0"/>
    <x v="0"/>
    <x v="0"/>
    <s v="IS0004618"/>
    <x v="93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664"/>
    <x v="94"/>
    <x v="0"/>
    <x v="0"/>
    <x v="0"/>
    <x v="0"/>
    <x v="1"/>
    <x v="0"/>
    <n v="-15228.64"/>
    <x v="0"/>
    <x v="0"/>
    <x v="0"/>
    <x v="0"/>
    <x v="0"/>
    <x v="15"/>
    <m/>
    <m/>
  </r>
  <r>
    <x v="0"/>
    <x v="0"/>
    <x v="1"/>
    <x v="0"/>
    <x v="0"/>
    <x v="0"/>
    <s v="IS0004693"/>
    <x v="95"/>
    <x v="0"/>
    <x v="0"/>
    <x v="0"/>
    <x v="0"/>
    <x v="1"/>
    <x v="0"/>
    <n v="-15228.64"/>
    <x v="0"/>
    <x v="0"/>
    <x v="0"/>
    <x v="0"/>
    <x v="0"/>
    <x v="15"/>
    <m/>
    <m/>
  </r>
  <r>
    <x v="0"/>
    <x v="0"/>
    <x v="2"/>
    <x v="0"/>
    <x v="0"/>
    <x v="0"/>
    <s v="IS0003487"/>
    <x v="82"/>
    <x v="0"/>
    <x v="0"/>
    <x v="0"/>
    <x v="0"/>
    <x v="127"/>
    <x v="0"/>
    <n v="0"/>
    <x v="0"/>
    <x v="0"/>
    <x v="0"/>
    <x v="0"/>
    <x v="0"/>
    <x v="15"/>
    <m/>
    <m/>
  </r>
  <r>
    <x v="0"/>
    <x v="0"/>
    <x v="2"/>
    <x v="0"/>
    <x v="0"/>
    <x v="0"/>
    <s v="IS0003574"/>
    <x v="83"/>
    <x v="0"/>
    <x v="0"/>
    <x v="0"/>
    <x v="0"/>
    <x v="119"/>
    <x v="0"/>
    <n v="0"/>
    <x v="0"/>
    <x v="0"/>
    <x v="0"/>
    <x v="0"/>
    <x v="0"/>
    <x v="15"/>
    <m/>
    <m/>
  </r>
  <r>
    <x v="0"/>
    <x v="0"/>
    <x v="2"/>
    <x v="0"/>
    <x v="0"/>
    <x v="0"/>
    <s v="IS0003657"/>
    <x v="72"/>
    <x v="0"/>
    <x v="0"/>
    <x v="0"/>
    <x v="0"/>
    <x v="128"/>
    <x v="0"/>
    <n v="0"/>
    <x v="0"/>
    <x v="0"/>
    <x v="0"/>
    <x v="0"/>
    <x v="0"/>
    <x v="15"/>
    <m/>
    <m/>
  </r>
  <r>
    <x v="0"/>
    <x v="0"/>
    <x v="2"/>
    <x v="0"/>
    <x v="0"/>
    <x v="0"/>
    <s v="IS0003709"/>
    <x v="96"/>
    <x v="0"/>
    <x v="0"/>
    <x v="0"/>
    <x v="0"/>
    <x v="129"/>
    <x v="0"/>
    <n v="-71655.031000000003"/>
    <x v="0"/>
    <x v="0"/>
    <x v="0"/>
    <x v="0"/>
    <x v="0"/>
    <x v="15"/>
    <m/>
    <m/>
  </r>
  <r>
    <x v="0"/>
    <x v="0"/>
    <x v="2"/>
    <x v="0"/>
    <x v="0"/>
    <x v="0"/>
    <s v="IS0003890"/>
    <x v="75"/>
    <x v="0"/>
    <x v="0"/>
    <x v="0"/>
    <x v="0"/>
    <x v="66"/>
    <x v="0"/>
    <n v="0"/>
    <x v="0"/>
    <x v="0"/>
    <x v="0"/>
    <x v="0"/>
    <x v="0"/>
    <x v="15"/>
    <m/>
    <m/>
  </r>
  <r>
    <x v="0"/>
    <x v="0"/>
    <x v="2"/>
    <x v="0"/>
    <x v="0"/>
    <x v="0"/>
    <s v="IS0003986"/>
    <x v="76"/>
    <x v="0"/>
    <x v="0"/>
    <x v="0"/>
    <x v="0"/>
    <x v="44"/>
    <x v="0"/>
    <n v="0"/>
    <x v="0"/>
    <x v="0"/>
    <x v="0"/>
    <x v="0"/>
    <x v="0"/>
    <x v="15"/>
    <m/>
    <m/>
  </r>
  <r>
    <x v="0"/>
    <x v="0"/>
    <x v="2"/>
    <x v="0"/>
    <x v="0"/>
    <x v="0"/>
    <s v="IS0004107"/>
    <x v="97"/>
    <x v="0"/>
    <x v="0"/>
    <x v="0"/>
    <x v="0"/>
    <x v="1"/>
    <x v="0"/>
    <n v="-157038.39999999999"/>
    <x v="0"/>
    <x v="0"/>
    <x v="0"/>
    <x v="0"/>
    <x v="0"/>
    <x v="15"/>
    <m/>
    <m/>
  </r>
  <r>
    <x v="0"/>
    <x v="0"/>
    <x v="2"/>
    <x v="0"/>
    <x v="0"/>
    <x v="0"/>
    <s v="IS0004118"/>
    <x v="7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144"/>
    <x v="79"/>
    <x v="0"/>
    <x v="0"/>
    <x v="0"/>
    <x v="0"/>
    <x v="130"/>
    <x v="0"/>
    <n v="0"/>
    <x v="0"/>
    <x v="0"/>
    <x v="0"/>
    <x v="0"/>
    <x v="0"/>
    <x v="15"/>
    <m/>
    <m/>
  </r>
  <r>
    <x v="0"/>
    <x v="0"/>
    <x v="2"/>
    <x v="0"/>
    <x v="0"/>
    <x v="0"/>
    <s v="IS0004151"/>
    <x v="8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195"/>
    <x v="8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225"/>
    <x v="86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232"/>
    <x v="80"/>
    <x v="0"/>
    <x v="0"/>
    <x v="0"/>
    <x v="0"/>
    <x v="131"/>
    <x v="0"/>
    <n v="0"/>
    <x v="0"/>
    <x v="0"/>
    <x v="0"/>
    <x v="0"/>
    <x v="0"/>
    <x v="15"/>
    <m/>
    <m/>
  </r>
  <r>
    <x v="0"/>
    <x v="0"/>
    <x v="2"/>
    <x v="0"/>
    <x v="0"/>
    <x v="0"/>
    <s v="IS0004237"/>
    <x v="80"/>
    <x v="0"/>
    <x v="0"/>
    <x v="0"/>
    <x v="0"/>
    <x v="6"/>
    <x v="0"/>
    <n v="0"/>
    <x v="0"/>
    <x v="0"/>
    <x v="0"/>
    <x v="0"/>
    <x v="0"/>
    <x v="15"/>
    <m/>
    <m/>
  </r>
  <r>
    <x v="0"/>
    <x v="0"/>
    <x v="2"/>
    <x v="0"/>
    <x v="0"/>
    <x v="0"/>
    <s v="IS0004259"/>
    <x v="87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07"/>
    <x v="8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12"/>
    <x v="8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47"/>
    <x v="8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382"/>
    <x v="90"/>
    <x v="0"/>
    <x v="0"/>
    <x v="0"/>
    <x v="0"/>
    <x v="52"/>
    <x v="0"/>
    <n v="0"/>
    <x v="0"/>
    <x v="0"/>
    <x v="0"/>
    <x v="0"/>
    <x v="0"/>
    <x v="15"/>
    <m/>
    <m/>
  </r>
  <r>
    <x v="0"/>
    <x v="0"/>
    <x v="2"/>
    <x v="0"/>
    <x v="0"/>
    <x v="0"/>
    <s v="IS0004424"/>
    <x v="98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453"/>
    <x v="99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468"/>
    <x v="100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525"/>
    <x v="10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549"/>
    <x v="91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553"/>
    <x v="92"/>
    <x v="0"/>
    <x v="0"/>
    <x v="0"/>
    <x v="0"/>
    <x v="132"/>
    <x v="0"/>
    <n v="0"/>
    <x v="0"/>
    <x v="0"/>
    <x v="0"/>
    <x v="0"/>
    <x v="0"/>
    <x v="15"/>
    <m/>
    <m/>
  </r>
  <r>
    <x v="0"/>
    <x v="0"/>
    <x v="2"/>
    <x v="0"/>
    <x v="0"/>
    <x v="0"/>
    <s v="IS0004617"/>
    <x v="93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665"/>
    <x v="94"/>
    <x v="0"/>
    <x v="0"/>
    <x v="0"/>
    <x v="0"/>
    <x v="1"/>
    <x v="0"/>
    <n v="-15703.84"/>
    <x v="0"/>
    <x v="0"/>
    <x v="0"/>
    <x v="0"/>
    <x v="0"/>
    <x v="15"/>
    <m/>
    <m/>
  </r>
  <r>
    <x v="0"/>
    <x v="0"/>
    <x v="2"/>
    <x v="0"/>
    <x v="0"/>
    <x v="0"/>
    <s v="IS0004692"/>
    <x v="95"/>
    <x v="0"/>
    <x v="0"/>
    <x v="0"/>
    <x v="0"/>
    <x v="1"/>
    <x v="0"/>
    <n v="-15703.84"/>
    <x v="0"/>
    <x v="0"/>
    <x v="0"/>
    <x v="0"/>
    <x v="0"/>
    <x v="15"/>
    <m/>
    <m/>
  </r>
  <r>
    <x v="0"/>
    <x v="0"/>
    <x v="3"/>
    <x v="0"/>
    <x v="0"/>
    <x v="0"/>
    <s v="IS0003488"/>
    <x v="82"/>
    <x v="0"/>
    <x v="0"/>
    <x v="0"/>
    <x v="0"/>
    <x v="72"/>
    <x v="0"/>
    <n v="0"/>
    <x v="0"/>
    <x v="0"/>
    <x v="0"/>
    <x v="0"/>
    <x v="0"/>
    <x v="15"/>
    <m/>
    <m/>
  </r>
  <r>
    <x v="0"/>
    <x v="0"/>
    <x v="3"/>
    <x v="0"/>
    <x v="0"/>
    <x v="0"/>
    <s v="IS0003575"/>
    <x v="102"/>
    <x v="0"/>
    <x v="0"/>
    <x v="0"/>
    <x v="0"/>
    <x v="44"/>
    <x v="0"/>
    <n v="0"/>
    <x v="0"/>
    <x v="0"/>
    <x v="0"/>
    <x v="0"/>
    <x v="0"/>
    <x v="15"/>
    <m/>
    <m/>
  </r>
  <r>
    <x v="0"/>
    <x v="0"/>
    <x v="3"/>
    <x v="0"/>
    <x v="0"/>
    <x v="0"/>
    <s v="IS0003658"/>
    <x v="72"/>
    <x v="0"/>
    <x v="0"/>
    <x v="0"/>
    <x v="0"/>
    <x v="44"/>
    <x v="0"/>
    <n v="0"/>
    <x v="0"/>
    <x v="0"/>
    <x v="0"/>
    <x v="0"/>
    <x v="0"/>
    <x v="15"/>
    <m/>
    <m/>
  </r>
  <r>
    <x v="0"/>
    <x v="0"/>
    <x v="3"/>
    <x v="0"/>
    <x v="0"/>
    <x v="0"/>
    <s v="IS0003729"/>
    <x v="73"/>
    <x v="0"/>
    <x v="0"/>
    <x v="0"/>
    <x v="0"/>
    <x v="120"/>
    <x v="0"/>
    <n v="0"/>
    <x v="0"/>
    <x v="0"/>
    <x v="0"/>
    <x v="0"/>
    <x v="0"/>
    <x v="15"/>
    <m/>
    <m/>
  </r>
  <r>
    <x v="0"/>
    <x v="0"/>
    <x v="3"/>
    <x v="0"/>
    <x v="0"/>
    <x v="0"/>
    <s v="IS0003794"/>
    <x v="74"/>
    <x v="0"/>
    <x v="0"/>
    <x v="0"/>
    <x v="0"/>
    <x v="128"/>
    <x v="0"/>
    <n v="0"/>
    <x v="0"/>
    <x v="0"/>
    <x v="0"/>
    <x v="0"/>
    <x v="0"/>
    <x v="15"/>
    <m/>
    <m/>
  </r>
  <r>
    <x v="0"/>
    <x v="0"/>
    <x v="3"/>
    <x v="0"/>
    <x v="0"/>
    <x v="0"/>
    <s v="IS0003891"/>
    <x v="75"/>
    <x v="0"/>
    <x v="0"/>
    <x v="0"/>
    <x v="0"/>
    <x v="112"/>
    <x v="0"/>
    <n v="0"/>
    <x v="0"/>
    <x v="0"/>
    <x v="0"/>
    <x v="0"/>
    <x v="0"/>
    <x v="15"/>
    <m/>
    <m/>
  </r>
  <r>
    <x v="0"/>
    <x v="0"/>
    <x v="3"/>
    <x v="0"/>
    <x v="0"/>
    <x v="0"/>
    <s v="IS0003987"/>
    <x v="76"/>
    <x v="0"/>
    <x v="0"/>
    <x v="0"/>
    <x v="0"/>
    <x v="133"/>
    <x v="0"/>
    <n v="0"/>
    <x v="0"/>
    <x v="0"/>
    <x v="0"/>
    <x v="0"/>
    <x v="0"/>
    <x v="15"/>
    <m/>
    <m/>
  </r>
  <r>
    <x v="0"/>
    <x v="0"/>
    <x v="3"/>
    <x v="0"/>
    <x v="0"/>
    <x v="0"/>
    <s v="IS0004088"/>
    <x v="103"/>
    <x v="0"/>
    <x v="0"/>
    <x v="0"/>
    <x v="0"/>
    <x v="134"/>
    <x v="0"/>
    <n v="-2398.2559999999999"/>
    <x v="0"/>
    <x v="0"/>
    <x v="0"/>
    <x v="0"/>
    <x v="0"/>
    <x v="15"/>
    <m/>
    <m/>
  </r>
  <r>
    <x v="0"/>
    <x v="0"/>
    <x v="3"/>
    <x v="0"/>
    <x v="0"/>
    <x v="0"/>
    <s v="IS0004383"/>
    <x v="90"/>
    <x v="0"/>
    <x v="0"/>
    <x v="0"/>
    <x v="0"/>
    <x v="65"/>
    <x v="0"/>
    <n v="0"/>
    <x v="0"/>
    <x v="0"/>
    <x v="0"/>
    <x v="0"/>
    <x v="0"/>
    <x v="15"/>
    <m/>
    <m/>
  </r>
  <r>
    <x v="0"/>
    <x v="0"/>
    <x v="3"/>
    <x v="0"/>
    <x v="0"/>
    <x v="0"/>
    <s v="IS0004467"/>
    <x v="100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526"/>
    <x v="10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550"/>
    <x v="91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554"/>
    <x v="92"/>
    <x v="0"/>
    <x v="0"/>
    <x v="0"/>
    <x v="0"/>
    <x v="56"/>
    <x v="0"/>
    <n v="0"/>
    <x v="0"/>
    <x v="0"/>
    <x v="0"/>
    <x v="0"/>
    <x v="0"/>
    <x v="15"/>
    <m/>
    <m/>
  </r>
  <r>
    <x v="0"/>
    <x v="0"/>
    <x v="3"/>
    <x v="0"/>
    <x v="0"/>
    <x v="0"/>
    <s v="IS0004616"/>
    <x v="93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666"/>
    <x v="94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3"/>
    <x v="0"/>
    <x v="0"/>
    <x v="0"/>
    <s v="IS0004691"/>
    <x v="95"/>
    <x v="0"/>
    <x v="0"/>
    <x v="0"/>
    <x v="0"/>
    <x v="1"/>
    <x v="0"/>
    <n v="-16500.830000000002"/>
    <x v="0"/>
    <x v="0"/>
    <x v="0"/>
    <x v="0"/>
    <x v="0"/>
    <x v="15"/>
    <m/>
    <m/>
  </r>
  <r>
    <x v="0"/>
    <x v="0"/>
    <x v="4"/>
    <x v="0"/>
    <x v="0"/>
    <x v="0"/>
    <s v="IS0003489"/>
    <x v="82"/>
    <x v="0"/>
    <x v="0"/>
    <x v="0"/>
    <x v="0"/>
    <x v="65"/>
    <x v="0"/>
    <n v="0"/>
    <x v="0"/>
    <x v="0"/>
    <x v="0"/>
    <x v="0"/>
    <x v="0"/>
    <x v="15"/>
    <m/>
    <m/>
  </r>
  <r>
    <x v="0"/>
    <x v="0"/>
    <x v="4"/>
    <x v="0"/>
    <x v="0"/>
    <x v="0"/>
    <s v="IS0003576"/>
    <x v="83"/>
    <x v="0"/>
    <x v="0"/>
    <x v="0"/>
    <x v="0"/>
    <x v="99"/>
    <x v="0"/>
    <n v="0"/>
    <x v="0"/>
    <x v="0"/>
    <x v="0"/>
    <x v="0"/>
    <x v="0"/>
    <x v="15"/>
    <m/>
    <m/>
  </r>
  <r>
    <x v="0"/>
    <x v="0"/>
    <x v="4"/>
    <x v="0"/>
    <x v="0"/>
    <x v="0"/>
    <s v="IS0003659"/>
    <x v="72"/>
    <x v="0"/>
    <x v="0"/>
    <x v="0"/>
    <x v="0"/>
    <x v="135"/>
    <x v="0"/>
    <n v="0"/>
    <x v="0"/>
    <x v="0"/>
    <x v="0"/>
    <x v="0"/>
    <x v="0"/>
    <x v="15"/>
    <m/>
    <m/>
  </r>
  <r>
    <x v="0"/>
    <x v="0"/>
    <x v="4"/>
    <x v="0"/>
    <x v="0"/>
    <x v="0"/>
    <s v="IS0003730"/>
    <x v="73"/>
    <x v="0"/>
    <x v="0"/>
    <x v="0"/>
    <x v="0"/>
    <x v="68"/>
    <x v="0"/>
    <n v="0"/>
    <x v="0"/>
    <x v="0"/>
    <x v="0"/>
    <x v="0"/>
    <x v="0"/>
    <x v="15"/>
    <m/>
    <m/>
  </r>
  <r>
    <x v="0"/>
    <x v="0"/>
    <x v="4"/>
    <x v="0"/>
    <x v="0"/>
    <x v="0"/>
    <s v="IS0003795"/>
    <x v="74"/>
    <x v="0"/>
    <x v="0"/>
    <x v="0"/>
    <x v="0"/>
    <x v="136"/>
    <x v="0"/>
    <n v="0"/>
    <x v="0"/>
    <x v="0"/>
    <x v="0"/>
    <x v="0"/>
    <x v="0"/>
    <x v="15"/>
    <m/>
    <m/>
  </r>
  <r>
    <x v="0"/>
    <x v="0"/>
    <x v="4"/>
    <x v="0"/>
    <x v="0"/>
    <x v="0"/>
    <s v="IS0003892"/>
    <x v="75"/>
    <x v="0"/>
    <x v="0"/>
    <x v="0"/>
    <x v="0"/>
    <x v="137"/>
    <x v="0"/>
    <n v="0"/>
    <x v="0"/>
    <x v="0"/>
    <x v="0"/>
    <x v="0"/>
    <x v="0"/>
    <x v="15"/>
    <m/>
    <m/>
  </r>
  <r>
    <x v="0"/>
    <x v="0"/>
    <x v="4"/>
    <x v="0"/>
    <x v="0"/>
    <x v="0"/>
    <s v="IS0003988"/>
    <x v="76"/>
    <x v="0"/>
    <x v="0"/>
    <x v="0"/>
    <x v="0"/>
    <x v="44"/>
    <x v="0"/>
    <n v="0"/>
    <x v="0"/>
    <x v="0"/>
    <x v="0"/>
    <x v="0"/>
    <x v="0"/>
    <x v="15"/>
    <m/>
    <m/>
  </r>
  <r>
    <x v="0"/>
    <x v="0"/>
    <x v="4"/>
    <x v="0"/>
    <x v="0"/>
    <x v="0"/>
    <s v="IS0004108"/>
    <x v="97"/>
    <x v="0"/>
    <x v="0"/>
    <x v="0"/>
    <x v="0"/>
    <x v="1"/>
    <x v="0"/>
    <n v="-61.51"/>
    <x v="0"/>
    <x v="0"/>
    <x v="0"/>
    <x v="0"/>
    <x v="0"/>
    <x v="15"/>
    <m/>
    <m/>
  </r>
  <r>
    <x v="0"/>
    <x v="0"/>
    <x v="4"/>
    <x v="0"/>
    <x v="0"/>
    <x v="0"/>
    <s v="IS0004110"/>
    <x v="97"/>
    <x v="0"/>
    <x v="0"/>
    <x v="0"/>
    <x v="0"/>
    <x v="1"/>
    <x v="0"/>
    <n v="-790403.5"/>
    <x v="0"/>
    <x v="0"/>
    <x v="0"/>
    <x v="0"/>
    <x v="0"/>
    <x v="15"/>
    <m/>
    <m/>
  </r>
  <r>
    <x v="0"/>
    <x v="0"/>
    <x v="4"/>
    <x v="0"/>
    <x v="0"/>
    <x v="0"/>
    <s v="IS0004145"/>
    <x v="79"/>
    <x v="0"/>
    <x v="0"/>
    <x v="0"/>
    <x v="0"/>
    <x v="138"/>
    <x v="0"/>
    <n v="0"/>
    <x v="0"/>
    <x v="0"/>
    <x v="0"/>
    <x v="0"/>
    <x v="0"/>
    <x v="15"/>
    <m/>
    <m/>
  </r>
  <r>
    <x v="0"/>
    <x v="0"/>
    <x v="4"/>
    <x v="0"/>
    <x v="0"/>
    <x v="0"/>
    <s v="IS0004233"/>
    <x v="80"/>
    <x v="0"/>
    <x v="0"/>
    <x v="0"/>
    <x v="0"/>
    <x v="139"/>
    <x v="0"/>
    <n v="-0.03"/>
    <x v="0"/>
    <x v="0"/>
    <x v="0"/>
    <x v="0"/>
    <x v="0"/>
    <x v="15"/>
    <m/>
    <m/>
  </r>
  <r>
    <x v="0"/>
    <x v="0"/>
    <x v="4"/>
    <x v="0"/>
    <x v="0"/>
    <x v="0"/>
    <s v="IS0004529"/>
    <x v="104"/>
    <x v="0"/>
    <x v="0"/>
    <x v="0"/>
    <x v="0"/>
    <x v="140"/>
    <x v="0"/>
    <n v="-1.8959999999999999"/>
    <x v="0"/>
    <x v="0"/>
    <x v="0"/>
    <x v="0"/>
    <x v="0"/>
    <x v="15"/>
    <m/>
    <m/>
  </r>
  <r>
    <x v="0"/>
    <x v="0"/>
    <x v="5"/>
    <x v="0"/>
    <x v="0"/>
    <x v="0"/>
    <s v="IS0003490"/>
    <x v="82"/>
    <x v="0"/>
    <x v="0"/>
    <x v="0"/>
    <x v="0"/>
    <x v="99"/>
    <x v="0"/>
    <n v="0"/>
    <x v="0"/>
    <x v="0"/>
    <x v="0"/>
    <x v="0"/>
    <x v="0"/>
    <x v="15"/>
    <m/>
    <m/>
  </r>
  <r>
    <x v="0"/>
    <x v="0"/>
    <x v="5"/>
    <x v="0"/>
    <x v="0"/>
    <x v="0"/>
    <s v="IS0003577"/>
    <x v="83"/>
    <x v="0"/>
    <x v="0"/>
    <x v="0"/>
    <x v="0"/>
    <x v="141"/>
    <x v="0"/>
    <n v="0"/>
    <x v="0"/>
    <x v="0"/>
    <x v="0"/>
    <x v="0"/>
    <x v="0"/>
    <x v="15"/>
    <m/>
    <m/>
  </r>
  <r>
    <x v="0"/>
    <x v="0"/>
    <x v="5"/>
    <x v="0"/>
    <x v="0"/>
    <x v="0"/>
    <s v="IS0003660"/>
    <x v="72"/>
    <x v="0"/>
    <x v="0"/>
    <x v="0"/>
    <x v="0"/>
    <x v="114"/>
    <x v="0"/>
    <n v="0"/>
    <x v="0"/>
    <x v="0"/>
    <x v="0"/>
    <x v="0"/>
    <x v="0"/>
    <x v="15"/>
    <m/>
    <m/>
  </r>
  <r>
    <x v="0"/>
    <x v="0"/>
    <x v="5"/>
    <x v="0"/>
    <x v="0"/>
    <x v="0"/>
    <s v="IS0003731"/>
    <x v="73"/>
    <x v="0"/>
    <x v="0"/>
    <x v="0"/>
    <x v="0"/>
    <x v="142"/>
    <x v="0"/>
    <n v="0"/>
    <x v="0"/>
    <x v="0"/>
    <x v="0"/>
    <x v="0"/>
    <x v="0"/>
    <x v="15"/>
    <m/>
    <m/>
  </r>
  <r>
    <x v="0"/>
    <x v="0"/>
    <x v="5"/>
    <x v="0"/>
    <x v="0"/>
    <x v="0"/>
    <s v="IS0003796"/>
    <x v="74"/>
    <x v="0"/>
    <x v="0"/>
    <x v="0"/>
    <x v="0"/>
    <x v="143"/>
    <x v="0"/>
    <n v="-1E-3"/>
    <x v="0"/>
    <x v="0"/>
    <x v="0"/>
    <x v="0"/>
    <x v="0"/>
    <x v="15"/>
    <m/>
    <m/>
  </r>
  <r>
    <x v="0"/>
    <x v="0"/>
    <x v="5"/>
    <x v="0"/>
    <x v="0"/>
    <x v="0"/>
    <s v="IS0003893"/>
    <x v="75"/>
    <x v="0"/>
    <x v="0"/>
    <x v="0"/>
    <x v="0"/>
    <x v="144"/>
    <x v="0"/>
    <n v="0"/>
    <x v="0"/>
    <x v="0"/>
    <x v="0"/>
    <x v="0"/>
    <x v="0"/>
    <x v="15"/>
    <m/>
    <m/>
  </r>
  <r>
    <x v="0"/>
    <x v="0"/>
    <x v="5"/>
    <x v="0"/>
    <x v="0"/>
    <x v="0"/>
    <s v="IS0003989"/>
    <x v="76"/>
    <x v="0"/>
    <x v="0"/>
    <x v="0"/>
    <x v="0"/>
    <x v="136"/>
    <x v="0"/>
    <n v="0"/>
    <x v="0"/>
    <x v="0"/>
    <x v="0"/>
    <x v="0"/>
    <x v="0"/>
    <x v="15"/>
    <m/>
    <m/>
  </r>
  <r>
    <x v="0"/>
    <x v="0"/>
    <x v="5"/>
    <x v="0"/>
    <x v="0"/>
    <x v="0"/>
    <s v="IS0004109"/>
    <x v="97"/>
    <x v="0"/>
    <x v="0"/>
    <x v="0"/>
    <x v="0"/>
    <x v="1"/>
    <x v="0"/>
    <n v="-762195"/>
    <x v="0"/>
    <x v="0"/>
    <x v="0"/>
    <x v="0"/>
    <x v="0"/>
    <x v="15"/>
    <m/>
    <m/>
  </r>
  <r>
    <x v="0"/>
    <x v="0"/>
    <x v="5"/>
    <x v="0"/>
    <x v="0"/>
    <x v="0"/>
    <s v="IS0004146"/>
    <x v="79"/>
    <x v="0"/>
    <x v="0"/>
    <x v="0"/>
    <x v="0"/>
    <x v="138"/>
    <x v="0"/>
    <n v="0"/>
    <x v="0"/>
    <x v="0"/>
    <x v="0"/>
    <x v="0"/>
    <x v="0"/>
    <x v="15"/>
    <m/>
    <m/>
  </r>
  <r>
    <x v="0"/>
    <x v="0"/>
    <x v="5"/>
    <x v="0"/>
    <x v="0"/>
    <x v="0"/>
    <s v="IS0004234"/>
    <x v="80"/>
    <x v="0"/>
    <x v="0"/>
    <x v="0"/>
    <x v="0"/>
    <x v="137"/>
    <x v="0"/>
    <n v="-0.39800000000000002"/>
    <x v="0"/>
    <x v="0"/>
    <x v="0"/>
    <x v="0"/>
    <x v="0"/>
    <x v="15"/>
    <m/>
    <m/>
  </r>
  <r>
    <x v="0"/>
    <x v="0"/>
    <x v="5"/>
    <x v="0"/>
    <x v="0"/>
    <x v="0"/>
    <s v="IS0004384"/>
    <x v="90"/>
    <x v="0"/>
    <x v="0"/>
    <x v="0"/>
    <x v="0"/>
    <x v="82"/>
    <x v="0"/>
    <n v="0"/>
    <x v="0"/>
    <x v="0"/>
    <x v="0"/>
    <x v="0"/>
    <x v="0"/>
    <x v="15"/>
    <m/>
    <m/>
  </r>
  <r>
    <x v="0"/>
    <x v="0"/>
    <x v="5"/>
    <x v="0"/>
    <x v="0"/>
    <x v="0"/>
    <s v="IS0004555"/>
    <x v="92"/>
    <x v="0"/>
    <x v="0"/>
    <x v="0"/>
    <x v="0"/>
    <x v="145"/>
    <x v="0"/>
    <n v="0"/>
    <x v="0"/>
    <x v="0"/>
    <x v="0"/>
    <x v="0"/>
    <x v="0"/>
    <x v="15"/>
    <m/>
    <m/>
  </r>
  <r>
    <x v="0"/>
    <x v="0"/>
    <x v="6"/>
    <x v="0"/>
    <x v="0"/>
    <x v="0"/>
    <s v="IS0003519"/>
    <x v="105"/>
    <x v="0"/>
    <x v="0"/>
    <x v="0"/>
    <x v="0"/>
    <x v="146"/>
    <x v="0"/>
    <n v="0"/>
    <x v="0"/>
    <x v="0"/>
    <x v="0"/>
    <x v="0"/>
    <x v="0"/>
    <x v="15"/>
    <m/>
    <m/>
  </r>
  <r>
    <x v="0"/>
    <x v="0"/>
    <x v="6"/>
    <x v="0"/>
    <x v="0"/>
    <x v="0"/>
    <s v="IS0003520"/>
    <x v="105"/>
    <x v="0"/>
    <x v="0"/>
    <x v="0"/>
    <x v="0"/>
    <x v="147"/>
    <x v="0"/>
    <n v="-318808.03899999999"/>
    <x v="0"/>
    <x v="0"/>
    <x v="0"/>
    <x v="0"/>
    <x v="0"/>
    <x v="15"/>
    <m/>
    <m/>
  </r>
  <r>
    <x v="0"/>
    <x v="0"/>
    <x v="6"/>
    <x v="0"/>
    <x v="0"/>
    <x v="0"/>
    <s v="IS0004111"/>
    <x v="97"/>
    <x v="0"/>
    <x v="0"/>
    <x v="0"/>
    <x v="0"/>
    <x v="1"/>
    <x v="0"/>
    <n v="-146166.39000000001"/>
    <x v="0"/>
    <x v="0"/>
    <x v="0"/>
    <x v="0"/>
    <x v="0"/>
    <x v="15"/>
    <m/>
    <m/>
  </r>
  <r>
    <x v="0"/>
    <x v="0"/>
    <x v="6"/>
    <x v="0"/>
    <x v="0"/>
    <x v="0"/>
    <s v="IS0004117"/>
    <x v="78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152"/>
    <x v="84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194"/>
    <x v="85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226"/>
    <x v="86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260"/>
    <x v="87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306"/>
    <x v="88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313"/>
    <x v="89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345"/>
    <x v="81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425"/>
    <x v="98"/>
    <x v="0"/>
    <x v="0"/>
    <x v="0"/>
    <x v="0"/>
    <x v="1"/>
    <x v="0"/>
    <n v="-7308.3190000000004"/>
    <x v="0"/>
    <x v="0"/>
    <x v="0"/>
    <x v="0"/>
    <x v="0"/>
    <x v="15"/>
    <m/>
    <m/>
  </r>
  <r>
    <x v="0"/>
    <x v="0"/>
    <x v="6"/>
    <x v="0"/>
    <x v="0"/>
    <x v="0"/>
    <s v="IS0004452"/>
    <x v="99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469"/>
    <x v="100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524"/>
    <x v="10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551"/>
    <x v="91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615"/>
    <x v="93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667"/>
    <x v="94"/>
    <x v="0"/>
    <x v="0"/>
    <x v="0"/>
    <x v="0"/>
    <x v="1"/>
    <x v="0"/>
    <n v="-7308.32"/>
    <x v="0"/>
    <x v="0"/>
    <x v="0"/>
    <x v="0"/>
    <x v="0"/>
    <x v="15"/>
    <m/>
    <m/>
  </r>
  <r>
    <x v="0"/>
    <x v="0"/>
    <x v="6"/>
    <x v="0"/>
    <x v="0"/>
    <x v="0"/>
    <s v="IS0004690"/>
    <x v="95"/>
    <x v="0"/>
    <x v="0"/>
    <x v="0"/>
    <x v="0"/>
    <x v="1"/>
    <x v="0"/>
    <n v="-7308.32"/>
    <x v="0"/>
    <x v="0"/>
    <x v="0"/>
    <x v="0"/>
    <x v="0"/>
    <x v="15"/>
    <m/>
    <m/>
  </r>
  <r>
    <x v="2"/>
    <x v="2"/>
    <x v="9"/>
    <x v="5"/>
    <x v="0"/>
    <x v="0"/>
    <s v="IS0003791"/>
    <x v="106"/>
    <x v="0"/>
    <x v="0"/>
    <x v="0"/>
    <x v="0"/>
    <x v="148"/>
    <x v="0"/>
    <n v="-910777.5"/>
    <x v="0"/>
    <x v="0"/>
    <x v="0"/>
    <x v="0"/>
    <x v="0"/>
    <x v="15"/>
    <m/>
    <m/>
  </r>
  <r>
    <x v="2"/>
    <x v="2"/>
    <x v="9"/>
    <x v="6"/>
    <x v="0"/>
    <x v="0"/>
    <s v="IS0004238"/>
    <x v="80"/>
    <x v="0"/>
    <x v="0"/>
    <x v="0"/>
    <x v="0"/>
    <x v="149"/>
    <x v="0"/>
    <n v="-957168"/>
    <x v="0"/>
    <x v="0"/>
    <x v="0"/>
    <x v="0"/>
    <x v="0"/>
    <x v="15"/>
    <m/>
    <m/>
  </r>
  <r>
    <x v="2"/>
    <x v="2"/>
    <x v="9"/>
    <x v="7"/>
    <x v="0"/>
    <x v="0"/>
    <s v="IS0003661"/>
    <x v="107"/>
    <x v="0"/>
    <x v="0"/>
    <x v="0"/>
    <x v="0"/>
    <x v="150"/>
    <x v="0"/>
    <n v="-423882.5"/>
    <x v="0"/>
    <x v="0"/>
    <x v="0"/>
    <x v="0"/>
    <x v="0"/>
    <x v="15"/>
    <m/>
    <m/>
  </r>
  <r>
    <x v="0"/>
    <x v="0"/>
    <x v="0"/>
    <x v="0"/>
    <x v="0"/>
    <x v="0"/>
    <s v="IS0002561"/>
    <x v="108"/>
    <x v="0"/>
    <x v="0"/>
    <x v="0"/>
    <x v="0"/>
    <x v="66"/>
    <x v="0"/>
    <n v="0"/>
    <x v="0"/>
    <x v="0"/>
    <x v="0"/>
    <x v="0"/>
    <x v="0"/>
    <x v="15"/>
    <m/>
    <m/>
  </r>
  <r>
    <x v="0"/>
    <x v="0"/>
    <x v="0"/>
    <x v="0"/>
    <x v="0"/>
    <x v="0"/>
    <s v="IS0002648"/>
    <x v="109"/>
    <x v="0"/>
    <x v="0"/>
    <x v="0"/>
    <x v="0"/>
    <x v="112"/>
    <x v="0"/>
    <n v="0"/>
    <x v="0"/>
    <x v="0"/>
    <x v="0"/>
    <x v="0"/>
    <x v="0"/>
    <x v="15"/>
    <m/>
    <m/>
  </r>
  <r>
    <x v="0"/>
    <x v="0"/>
    <x v="0"/>
    <x v="0"/>
    <x v="0"/>
    <x v="0"/>
    <s v="IS0002731"/>
    <x v="110"/>
    <x v="0"/>
    <x v="0"/>
    <x v="0"/>
    <x v="0"/>
    <x v="151"/>
    <x v="0"/>
    <n v="0"/>
    <x v="0"/>
    <x v="0"/>
    <x v="0"/>
    <x v="0"/>
    <x v="0"/>
    <x v="15"/>
    <m/>
    <m/>
  </r>
  <r>
    <x v="0"/>
    <x v="0"/>
    <x v="0"/>
    <x v="0"/>
    <x v="0"/>
    <x v="0"/>
    <s v="IS0002817"/>
    <x v="111"/>
    <x v="0"/>
    <x v="0"/>
    <x v="0"/>
    <x v="0"/>
    <x v="152"/>
    <x v="0"/>
    <n v="-663293.10199999996"/>
    <x v="0"/>
    <x v="0"/>
    <x v="0"/>
    <x v="0"/>
    <x v="0"/>
    <x v="15"/>
    <m/>
    <m/>
  </r>
  <r>
    <x v="0"/>
    <x v="0"/>
    <x v="0"/>
    <x v="0"/>
    <x v="0"/>
    <x v="0"/>
    <s v="IS0002823"/>
    <x v="112"/>
    <x v="0"/>
    <x v="0"/>
    <x v="0"/>
    <x v="0"/>
    <x v="153"/>
    <x v="0"/>
    <n v="0"/>
    <x v="0"/>
    <x v="0"/>
    <x v="0"/>
    <x v="0"/>
    <x v="0"/>
    <x v="15"/>
    <m/>
    <m/>
  </r>
  <r>
    <x v="0"/>
    <x v="0"/>
    <x v="0"/>
    <x v="0"/>
    <x v="0"/>
    <x v="0"/>
    <s v="IS0002824"/>
    <x v="112"/>
    <x v="0"/>
    <x v="0"/>
    <x v="0"/>
    <x v="0"/>
    <x v="154"/>
    <x v="0"/>
    <n v="-663293.10199999996"/>
    <x v="0"/>
    <x v="0"/>
    <x v="0"/>
    <x v="0"/>
    <x v="0"/>
    <x v="15"/>
    <m/>
    <m/>
  </r>
  <r>
    <x v="0"/>
    <x v="0"/>
    <x v="0"/>
    <x v="0"/>
    <x v="0"/>
    <x v="0"/>
    <s v="IS0003057"/>
    <x v="113"/>
    <x v="0"/>
    <x v="0"/>
    <x v="0"/>
    <x v="0"/>
    <x v="155"/>
    <x v="0"/>
    <n v="0"/>
    <x v="0"/>
    <x v="0"/>
    <x v="0"/>
    <x v="0"/>
    <x v="0"/>
    <x v="15"/>
    <m/>
    <m/>
  </r>
  <r>
    <x v="0"/>
    <x v="0"/>
    <x v="0"/>
    <x v="0"/>
    <x v="0"/>
    <x v="0"/>
    <s v="IS0003129"/>
    <x v="114"/>
    <x v="0"/>
    <x v="0"/>
    <x v="0"/>
    <x v="0"/>
    <x v="77"/>
    <x v="0"/>
    <n v="0"/>
    <x v="0"/>
    <x v="0"/>
    <x v="0"/>
    <x v="0"/>
    <x v="0"/>
    <x v="15"/>
    <m/>
    <m/>
  </r>
  <r>
    <x v="0"/>
    <x v="0"/>
    <x v="0"/>
    <x v="0"/>
    <x v="0"/>
    <x v="0"/>
    <s v="IS0003273"/>
    <x v="115"/>
    <x v="0"/>
    <x v="0"/>
    <x v="0"/>
    <x v="0"/>
    <x v="66"/>
    <x v="0"/>
    <n v="0"/>
    <x v="0"/>
    <x v="0"/>
    <x v="0"/>
    <x v="0"/>
    <x v="0"/>
    <x v="15"/>
    <m/>
    <m/>
  </r>
  <r>
    <x v="0"/>
    <x v="0"/>
    <x v="0"/>
    <x v="0"/>
    <x v="0"/>
    <x v="0"/>
    <s v="IS0003358"/>
    <x v="116"/>
    <x v="0"/>
    <x v="0"/>
    <x v="0"/>
    <x v="0"/>
    <x v="74"/>
    <x v="0"/>
    <n v="0"/>
    <x v="0"/>
    <x v="0"/>
    <x v="0"/>
    <x v="0"/>
    <x v="0"/>
    <x v="15"/>
    <m/>
    <m/>
  </r>
  <r>
    <x v="0"/>
    <x v="0"/>
    <x v="1"/>
    <x v="0"/>
    <x v="0"/>
    <x v="0"/>
    <s v="IS0002649"/>
    <x v="109"/>
    <x v="0"/>
    <x v="0"/>
    <x v="0"/>
    <x v="0"/>
    <x v="156"/>
    <x v="0"/>
    <n v="0"/>
    <x v="0"/>
    <x v="0"/>
    <x v="0"/>
    <x v="0"/>
    <x v="0"/>
    <x v="15"/>
    <m/>
    <m/>
  </r>
  <r>
    <x v="0"/>
    <x v="0"/>
    <x v="1"/>
    <x v="0"/>
    <x v="0"/>
    <x v="0"/>
    <s v="IS0002732"/>
    <x v="110"/>
    <x v="0"/>
    <x v="0"/>
    <x v="0"/>
    <x v="0"/>
    <x v="157"/>
    <x v="0"/>
    <n v="0"/>
    <x v="0"/>
    <x v="0"/>
    <x v="0"/>
    <x v="0"/>
    <x v="0"/>
    <x v="15"/>
    <m/>
    <m/>
  </r>
  <r>
    <x v="0"/>
    <x v="0"/>
    <x v="1"/>
    <x v="0"/>
    <x v="0"/>
    <x v="0"/>
    <s v="IS0002895"/>
    <x v="117"/>
    <x v="0"/>
    <x v="0"/>
    <x v="0"/>
    <x v="0"/>
    <x v="158"/>
    <x v="0"/>
    <n v="0"/>
    <x v="0"/>
    <x v="0"/>
    <x v="0"/>
    <x v="0"/>
    <x v="0"/>
    <x v="15"/>
    <m/>
    <m/>
  </r>
  <r>
    <x v="0"/>
    <x v="0"/>
    <x v="1"/>
    <x v="0"/>
    <x v="0"/>
    <x v="0"/>
    <s v="IS0002974"/>
    <x v="118"/>
    <x v="0"/>
    <x v="0"/>
    <x v="0"/>
    <x v="0"/>
    <x v="133"/>
    <x v="0"/>
    <n v="0"/>
    <x v="0"/>
    <x v="0"/>
    <x v="0"/>
    <x v="0"/>
    <x v="0"/>
    <x v="15"/>
    <m/>
    <m/>
  </r>
  <r>
    <x v="0"/>
    <x v="0"/>
    <x v="1"/>
    <x v="0"/>
    <x v="0"/>
    <x v="0"/>
    <s v="IS0003058"/>
    <x v="113"/>
    <x v="0"/>
    <x v="0"/>
    <x v="0"/>
    <x v="0"/>
    <x v="82"/>
    <x v="0"/>
    <n v="0"/>
    <x v="0"/>
    <x v="0"/>
    <x v="0"/>
    <x v="0"/>
    <x v="0"/>
    <x v="15"/>
    <m/>
    <m/>
  </r>
  <r>
    <x v="0"/>
    <x v="0"/>
    <x v="1"/>
    <x v="0"/>
    <x v="0"/>
    <x v="0"/>
    <s v="IS0003130"/>
    <x v="114"/>
    <x v="0"/>
    <x v="0"/>
    <x v="0"/>
    <x v="0"/>
    <x v="159"/>
    <x v="0"/>
    <n v="0"/>
    <x v="0"/>
    <x v="0"/>
    <x v="0"/>
    <x v="0"/>
    <x v="0"/>
    <x v="15"/>
    <m/>
    <m/>
  </r>
  <r>
    <x v="0"/>
    <x v="0"/>
    <x v="1"/>
    <x v="0"/>
    <x v="0"/>
    <x v="0"/>
    <s v="IS0003171"/>
    <x v="119"/>
    <x v="0"/>
    <x v="0"/>
    <x v="0"/>
    <x v="0"/>
    <x v="160"/>
    <x v="0"/>
    <n v="-726727.60199999996"/>
    <x v="0"/>
    <x v="0"/>
    <x v="0"/>
    <x v="0"/>
    <x v="0"/>
    <x v="15"/>
    <m/>
    <m/>
  </r>
  <r>
    <x v="0"/>
    <x v="0"/>
    <x v="1"/>
    <x v="0"/>
    <x v="0"/>
    <x v="0"/>
    <s v="IS0003274"/>
    <x v="120"/>
    <x v="0"/>
    <x v="0"/>
    <x v="0"/>
    <x v="0"/>
    <x v="16"/>
    <x v="0"/>
    <n v="0"/>
    <x v="0"/>
    <x v="0"/>
    <x v="0"/>
    <x v="0"/>
    <x v="0"/>
    <x v="15"/>
    <m/>
    <m/>
  </r>
  <r>
    <x v="0"/>
    <x v="0"/>
    <x v="1"/>
    <x v="0"/>
    <x v="0"/>
    <x v="0"/>
    <s v="IS0003359"/>
    <x v="116"/>
    <x v="0"/>
    <x v="0"/>
    <x v="0"/>
    <x v="0"/>
    <x v="31"/>
    <x v="0"/>
    <n v="0"/>
    <x v="0"/>
    <x v="0"/>
    <x v="0"/>
    <x v="0"/>
    <x v="0"/>
    <x v="15"/>
    <m/>
    <m/>
  </r>
  <r>
    <x v="0"/>
    <x v="0"/>
    <x v="1"/>
    <x v="0"/>
    <x v="0"/>
    <x v="0"/>
    <s v="IS0003425"/>
    <x v="121"/>
    <x v="0"/>
    <x v="0"/>
    <x v="0"/>
    <x v="0"/>
    <x v="53"/>
    <x v="0"/>
    <n v="0"/>
    <x v="0"/>
    <x v="0"/>
    <x v="0"/>
    <x v="0"/>
    <x v="0"/>
    <x v="15"/>
    <m/>
    <m/>
  </r>
  <r>
    <x v="0"/>
    <x v="0"/>
    <x v="2"/>
    <x v="0"/>
    <x v="0"/>
    <x v="0"/>
    <s v="IS0002562"/>
    <x v="108"/>
    <x v="0"/>
    <x v="0"/>
    <x v="0"/>
    <x v="0"/>
    <x v="128"/>
    <x v="0"/>
    <n v="0"/>
    <x v="0"/>
    <x v="0"/>
    <x v="0"/>
    <x v="0"/>
    <x v="0"/>
    <x v="15"/>
    <m/>
    <m/>
  </r>
  <r>
    <x v="0"/>
    <x v="0"/>
    <x v="2"/>
    <x v="0"/>
    <x v="0"/>
    <x v="0"/>
    <s v="IS0002650"/>
    <x v="109"/>
    <x v="0"/>
    <x v="0"/>
    <x v="0"/>
    <x v="0"/>
    <x v="82"/>
    <x v="0"/>
    <n v="0"/>
    <x v="0"/>
    <x v="0"/>
    <x v="0"/>
    <x v="0"/>
    <x v="0"/>
    <x v="15"/>
    <m/>
    <m/>
  </r>
  <r>
    <x v="0"/>
    <x v="0"/>
    <x v="2"/>
    <x v="0"/>
    <x v="0"/>
    <x v="0"/>
    <s v="IS0002733"/>
    <x v="110"/>
    <x v="0"/>
    <x v="0"/>
    <x v="0"/>
    <x v="0"/>
    <x v="151"/>
    <x v="0"/>
    <n v="0"/>
    <x v="0"/>
    <x v="0"/>
    <x v="0"/>
    <x v="0"/>
    <x v="0"/>
    <x v="15"/>
    <m/>
    <m/>
  </r>
  <r>
    <x v="0"/>
    <x v="0"/>
    <x v="2"/>
    <x v="0"/>
    <x v="0"/>
    <x v="0"/>
    <s v="IS0002818"/>
    <x v="111"/>
    <x v="0"/>
    <x v="0"/>
    <x v="0"/>
    <x v="0"/>
    <x v="161"/>
    <x v="0"/>
    <n v="0"/>
    <x v="0"/>
    <x v="0"/>
    <x v="0"/>
    <x v="0"/>
    <x v="0"/>
    <x v="15"/>
    <m/>
    <m/>
  </r>
  <r>
    <x v="0"/>
    <x v="0"/>
    <x v="2"/>
    <x v="0"/>
    <x v="0"/>
    <x v="0"/>
    <s v="IS0002896"/>
    <x v="117"/>
    <x v="0"/>
    <x v="0"/>
    <x v="0"/>
    <x v="0"/>
    <x v="162"/>
    <x v="0"/>
    <n v="0"/>
    <x v="0"/>
    <x v="0"/>
    <x v="0"/>
    <x v="0"/>
    <x v="0"/>
    <x v="15"/>
    <m/>
    <m/>
  </r>
  <r>
    <x v="0"/>
    <x v="0"/>
    <x v="2"/>
    <x v="0"/>
    <x v="0"/>
    <x v="0"/>
    <s v="IS0002975"/>
    <x v="118"/>
    <x v="0"/>
    <x v="0"/>
    <x v="0"/>
    <x v="0"/>
    <x v="163"/>
    <x v="0"/>
    <n v="0"/>
    <x v="0"/>
    <x v="0"/>
    <x v="0"/>
    <x v="0"/>
    <x v="0"/>
    <x v="15"/>
    <m/>
    <m/>
  </r>
  <r>
    <x v="0"/>
    <x v="0"/>
    <x v="2"/>
    <x v="0"/>
    <x v="0"/>
    <x v="0"/>
    <s v="IS0003059"/>
    <x v="113"/>
    <x v="0"/>
    <x v="0"/>
    <x v="0"/>
    <x v="0"/>
    <x v="120"/>
    <x v="0"/>
    <n v="0"/>
    <x v="0"/>
    <x v="0"/>
    <x v="0"/>
    <x v="0"/>
    <x v="0"/>
    <x v="15"/>
    <m/>
    <m/>
  </r>
  <r>
    <x v="0"/>
    <x v="0"/>
    <x v="2"/>
    <x v="0"/>
    <x v="0"/>
    <x v="0"/>
    <s v="IS0003131"/>
    <x v="114"/>
    <x v="0"/>
    <x v="0"/>
    <x v="0"/>
    <x v="0"/>
    <x v="135"/>
    <x v="0"/>
    <n v="0"/>
    <x v="0"/>
    <x v="0"/>
    <x v="0"/>
    <x v="0"/>
    <x v="0"/>
    <x v="15"/>
    <m/>
    <m/>
  </r>
  <r>
    <x v="0"/>
    <x v="0"/>
    <x v="2"/>
    <x v="0"/>
    <x v="0"/>
    <x v="0"/>
    <s v="IS0003200"/>
    <x v="122"/>
    <x v="0"/>
    <x v="0"/>
    <x v="0"/>
    <x v="0"/>
    <x v="112"/>
    <x v="0"/>
    <n v="0"/>
    <x v="0"/>
    <x v="0"/>
    <x v="0"/>
    <x v="0"/>
    <x v="0"/>
    <x v="15"/>
    <m/>
    <m/>
  </r>
  <r>
    <x v="0"/>
    <x v="0"/>
    <x v="2"/>
    <x v="0"/>
    <x v="0"/>
    <x v="0"/>
    <s v="IS0003275"/>
    <x v="120"/>
    <x v="0"/>
    <x v="0"/>
    <x v="0"/>
    <x v="0"/>
    <x v="44"/>
    <x v="0"/>
    <n v="0"/>
    <x v="0"/>
    <x v="0"/>
    <x v="0"/>
    <x v="0"/>
    <x v="0"/>
    <x v="15"/>
    <m/>
    <m/>
  </r>
  <r>
    <x v="0"/>
    <x v="0"/>
    <x v="2"/>
    <x v="0"/>
    <x v="0"/>
    <x v="0"/>
    <s v="IS0003360"/>
    <x v="116"/>
    <x v="0"/>
    <x v="0"/>
    <x v="0"/>
    <x v="0"/>
    <x v="68"/>
    <x v="0"/>
    <n v="0"/>
    <x v="0"/>
    <x v="0"/>
    <x v="0"/>
    <x v="0"/>
    <x v="0"/>
    <x v="15"/>
    <m/>
    <m/>
  </r>
  <r>
    <x v="0"/>
    <x v="0"/>
    <x v="2"/>
    <x v="0"/>
    <x v="0"/>
    <x v="0"/>
    <s v="IS0003426"/>
    <x v="121"/>
    <x v="0"/>
    <x v="0"/>
    <x v="0"/>
    <x v="0"/>
    <x v="44"/>
    <x v="0"/>
    <n v="0"/>
    <x v="0"/>
    <x v="0"/>
    <x v="0"/>
    <x v="0"/>
    <x v="0"/>
    <x v="15"/>
    <m/>
    <m/>
  </r>
  <r>
    <x v="0"/>
    <x v="0"/>
    <x v="3"/>
    <x v="0"/>
    <x v="0"/>
    <x v="0"/>
    <s v="IS0002563"/>
    <x v="108"/>
    <x v="0"/>
    <x v="0"/>
    <x v="0"/>
    <x v="0"/>
    <x v="164"/>
    <x v="0"/>
    <n v="0"/>
    <x v="0"/>
    <x v="0"/>
    <x v="0"/>
    <x v="0"/>
    <x v="0"/>
    <x v="15"/>
    <m/>
    <m/>
  </r>
  <r>
    <x v="0"/>
    <x v="0"/>
    <x v="3"/>
    <x v="0"/>
    <x v="0"/>
    <x v="0"/>
    <s v="IS0002651"/>
    <x v="109"/>
    <x v="0"/>
    <x v="0"/>
    <x v="0"/>
    <x v="0"/>
    <x v="165"/>
    <x v="0"/>
    <n v="0"/>
    <x v="0"/>
    <x v="0"/>
    <x v="0"/>
    <x v="0"/>
    <x v="0"/>
    <x v="15"/>
    <m/>
    <m/>
  </r>
  <r>
    <x v="0"/>
    <x v="0"/>
    <x v="3"/>
    <x v="0"/>
    <x v="0"/>
    <x v="0"/>
    <s v="IS0002734"/>
    <x v="110"/>
    <x v="0"/>
    <x v="0"/>
    <x v="0"/>
    <x v="0"/>
    <x v="166"/>
    <x v="0"/>
    <n v="0"/>
    <x v="0"/>
    <x v="0"/>
    <x v="0"/>
    <x v="0"/>
    <x v="0"/>
    <x v="15"/>
    <m/>
    <m/>
  </r>
  <r>
    <x v="0"/>
    <x v="0"/>
    <x v="3"/>
    <x v="0"/>
    <x v="0"/>
    <x v="0"/>
    <s v="IS0002819"/>
    <x v="111"/>
    <x v="0"/>
    <x v="0"/>
    <x v="0"/>
    <x v="0"/>
    <x v="167"/>
    <x v="0"/>
    <n v="0"/>
    <x v="0"/>
    <x v="0"/>
    <x v="0"/>
    <x v="0"/>
    <x v="0"/>
    <x v="15"/>
    <m/>
    <m/>
  </r>
  <r>
    <x v="0"/>
    <x v="0"/>
    <x v="3"/>
    <x v="0"/>
    <x v="0"/>
    <x v="0"/>
    <s v="IS0002897"/>
    <x v="117"/>
    <x v="0"/>
    <x v="0"/>
    <x v="0"/>
    <x v="0"/>
    <x v="168"/>
    <x v="0"/>
    <n v="-1E-3"/>
    <x v="0"/>
    <x v="0"/>
    <x v="0"/>
    <x v="0"/>
    <x v="0"/>
    <x v="15"/>
    <m/>
    <m/>
  </r>
  <r>
    <x v="0"/>
    <x v="0"/>
    <x v="3"/>
    <x v="0"/>
    <x v="0"/>
    <x v="0"/>
    <s v="IS0003060"/>
    <x v="113"/>
    <x v="0"/>
    <x v="0"/>
    <x v="0"/>
    <x v="0"/>
    <x v="169"/>
    <x v="0"/>
    <n v="-1E-3"/>
    <x v="0"/>
    <x v="0"/>
    <x v="0"/>
    <x v="0"/>
    <x v="0"/>
    <x v="15"/>
    <m/>
    <m/>
  </r>
  <r>
    <x v="0"/>
    <x v="0"/>
    <x v="3"/>
    <x v="0"/>
    <x v="0"/>
    <x v="0"/>
    <s v="IS0003132"/>
    <x v="114"/>
    <x v="0"/>
    <x v="0"/>
    <x v="0"/>
    <x v="0"/>
    <x v="99"/>
    <x v="0"/>
    <n v="0"/>
    <x v="0"/>
    <x v="0"/>
    <x v="0"/>
    <x v="0"/>
    <x v="0"/>
    <x v="15"/>
    <m/>
    <m/>
  </r>
  <r>
    <x v="0"/>
    <x v="0"/>
    <x v="3"/>
    <x v="0"/>
    <x v="0"/>
    <x v="0"/>
    <s v="IS0003276"/>
    <x v="120"/>
    <x v="0"/>
    <x v="0"/>
    <x v="0"/>
    <x v="0"/>
    <x v="151"/>
    <x v="0"/>
    <n v="0"/>
    <x v="0"/>
    <x v="0"/>
    <x v="0"/>
    <x v="0"/>
    <x v="0"/>
    <x v="15"/>
    <m/>
    <m/>
  </r>
  <r>
    <x v="0"/>
    <x v="0"/>
    <x v="3"/>
    <x v="0"/>
    <x v="0"/>
    <x v="0"/>
    <s v="IS0003361"/>
    <x v="116"/>
    <x v="0"/>
    <x v="0"/>
    <x v="0"/>
    <x v="0"/>
    <x v="65"/>
    <x v="0"/>
    <n v="0"/>
    <x v="0"/>
    <x v="0"/>
    <x v="0"/>
    <x v="0"/>
    <x v="0"/>
    <x v="15"/>
    <m/>
    <m/>
  </r>
  <r>
    <x v="0"/>
    <x v="0"/>
    <x v="3"/>
    <x v="0"/>
    <x v="0"/>
    <x v="0"/>
    <s v="IS0003427"/>
    <x v="121"/>
    <x v="0"/>
    <x v="0"/>
    <x v="0"/>
    <x v="0"/>
    <x v="66"/>
    <x v="0"/>
    <n v="0"/>
    <x v="0"/>
    <x v="0"/>
    <x v="0"/>
    <x v="0"/>
    <x v="0"/>
    <x v="15"/>
    <m/>
    <m/>
  </r>
  <r>
    <x v="0"/>
    <x v="0"/>
    <x v="4"/>
    <x v="0"/>
    <x v="0"/>
    <x v="0"/>
    <s v="IS0002564"/>
    <x v="108"/>
    <x v="0"/>
    <x v="0"/>
    <x v="0"/>
    <x v="0"/>
    <x v="65"/>
    <x v="0"/>
    <n v="0"/>
    <x v="0"/>
    <x v="0"/>
    <x v="0"/>
    <x v="0"/>
    <x v="0"/>
    <x v="15"/>
    <m/>
    <m/>
  </r>
  <r>
    <x v="0"/>
    <x v="0"/>
    <x v="4"/>
    <x v="0"/>
    <x v="0"/>
    <x v="0"/>
    <s v="IS0002652"/>
    <x v="109"/>
    <x v="0"/>
    <x v="0"/>
    <x v="0"/>
    <x v="0"/>
    <x v="68"/>
    <x v="0"/>
    <n v="0"/>
    <x v="0"/>
    <x v="0"/>
    <x v="0"/>
    <x v="0"/>
    <x v="0"/>
    <x v="15"/>
    <m/>
    <m/>
  </r>
  <r>
    <x v="0"/>
    <x v="0"/>
    <x v="4"/>
    <x v="0"/>
    <x v="0"/>
    <x v="0"/>
    <s v="IS0002735"/>
    <x v="110"/>
    <x v="0"/>
    <x v="0"/>
    <x v="0"/>
    <x v="0"/>
    <x v="127"/>
    <x v="0"/>
    <n v="0"/>
    <x v="0"/>
    <x v="0"/>
    <x v="0"/>
    <x v="0"/>
    <x v="0"/>
    <x v="15"/>
    <m/>
    <m/>
  </r>
  <r>
    <x v="0"/>
    <x v="0"/>
    <x v="4"/>
    <x v="0"/>
    <x v="0"/>
    <x v="0"/>
    <s v="IS0002820"/>
    <x v="111"/>
    <x v="0"/>
    <x v="0"/>
    <x v="0"/>
    <x v="0"/>
    <x v="122"/>
    <x v="0"/>
    <n v="0"/>
    <x v="0"/>
    <x v="0"/>
    <x v="0"/>
    <x v="0"/>
    <x v="0"/>
    <x v="15"/>
    <m/>
    <m/>
  </r>
  <r>
    <x v="0"/>
    <x v="0"/>
    <x v="4"/>
    <x v="0"/>
    <x v="0"/>
    <x v="0"/>
    <s v="IS0002898"/>
    <x v="117"/>
    <x v="0"/>
    <x v="0"/>
    <x v="0"/>
    <x v="0"/>
    <x v="82"/>
    <x v="0"/>
    <n v="0"/>
    <x v="0"/>
    <x v="0"/>
    <x v="0"/>
    <x v="0"/>
    <x v="0"/>
    <x v="15"/>
    <m/>
    <m/>
  </r>
  <r>
    <x v="0"/>
    <x v="0"/>
    <x v="4"/>
    <x v="0"/>
    <x v="0"/>
    <x v="0"/>
    <s v="IS0002976"/>
    <x v="118"/>
    <x v="0"/>
    <x v="0"/>
    <x v="0"/>
    <x v="0"/>
    <x v="44"/>
    <x v="0"/>
    <n v="0"/>
    <x v="0"/>
    <x v="0"/>
    <x v="0"/>
    <x v="0"/>
    <x v="0"/>
    <x v="15"/>
    <m/>
    <m/>
  </r>
  <r>
    <x v="0"/>
    <x v="0"/>
    <x v="4"/>
    <x v="0"/>
    <x v="0"/>
    <x v="0"/>
    <s v="IS0003061"/>
    <x v="113"/>
    <x v="0"/>
    <x v="0"/>
    <x v="0"/>
    <x v="0"/>
    <x v="48"/>
    <x v="0"/>
    <n v="0"/>
    <x v="0"/>
    <x v="0"/>
    <x v="0"/>
    <x v="0"/>
    <x v="0"/>
    <x v="15"/>
    <m/>
    <m/>
  </r>
  <r>
    <x v="0"/>
    <x v="0"/>
    <x v="4"/>
    <x v="0"/>
    <x v="0"/>
    <x v="0"/>
    <s v="IS0003133"/>
    <x v="114"/>
    <x v="0"/>
    <x v="0"/>
    <x v="0"/>
    <x v="0"/>
    <x v="170"/>
    <x v="0"/>
    <n v="0"/>
    <x v="0"/>
    <x v="0"/>
    <x v="0"/>
    <x v="0"/>
    <x v="0"/>
    <x v="15"/>
    <m/>
    <m/>
  </r>
  <r>
    <x v="0"/>
    <x v="0"/>
    <x v="4"/>
    <x v="0"/>
    <x v="0"/>
    <x v="0"/>
    <s v="IS0003201"/>
    <x v="122"/>
    <x v="0"/>
    <x v="0"/>
    <x v="0"/>
    <x v="0"/>
    <x v="46"/>
    <x v="0"/>
    <n v="0"/>
    <x v="0"/>
    <x v="0"/>
    <x v="0"/>
    <x v="0"/>
    <x v="0"/>
    <x v="15"/>
    <m/>
    <m/>
  </r>
  <r>
    <x v="0"/>
    <x v="0"/>
    <x v="4"/>
    <x v="0"/>
    <x v="0"/>
    <x v="0"/>
    <s v="IS0003277"/>
    <x v="120"/>
    <x v="0"/>
    <x v="0"/>
    <x v="0"/>
    <x v="0"/>
    <x v="66"/>
    <x v="0"/>
    <n v="0"/>
    <x v="0"/>
    <x v="0"/>
    <x v="0"/>
    <x v="0"/>
    <x v="0"/>
    <x v="15"/>
    <m/>
    <m/>
  </r>
  <r>
    <x v="0"/>
    <x v="0"/>
    <x v="4"/>
    <x v="0"/>
    <x v="0"/>
    <x v="0"/>
    <s v="IS0003362"/>
    <x v="116"/>
    <x v="0"/>
    <x v="0"/>
    <x v="0"/>
    <x v="0"/>
    <x v="113"/>
    <x v="0"/>
    <n v="0"/>
    <x v="0"/>
    <x v="0"/>
    <x v="0"/>
    <x v="0"/>
    <x v="0"/>
    <x v="15"/>
    <m/>
    <m/>
  </r>
  <r>
    <x v="0"/>
    <x v="0"/>
    <x v="4"/>
    <x v="0"/>
    <x v="0"/>
    <x v="0"/>
    <s v="IS0003428"/>
    <x v="121"/>
    <x v="0"/>
    <x v="0"/>
    <x v="0"/>
    <x v="0"/>
    <x v="65"/>
    <x v="0"/>
    <n v="0"/>
    <x v="0"/>
    <x v="0"/>
    <x v="0"/>
    <x v="0"/>
    <x v="0"/>
    <x v="15"/>
    <m/>
    <m/>
  </r>
  <r>
    <x v="0"/>
    <x v="0"/>
    <x v="5"/>
    <x v="0"/>
    <x v="0"/>
    <x v="0"/>
    <s v="IS0002528"/>
    <x v="123"/>
    <x v="0"/>
    <x v="0"/>
    <x v="0"/>
    <x v="0"/>
    <x v="171"/>
    <x v="0"/>
    <n v="-690731.54500000004"/>
    <x v="0"/>
    <x v="0"/>
    <x v="0"/>
    <x v="0"/>
    <x v="0"/>
    <x v="15"/>
    <m/>
    <m/>
  </r>
  <r>
    <x v="0"/>
    <x v="0"/>
    <x v="5"/>
    <x v="0"/>
    <x v="0"/>
    <x v="0"/>
    <s v="IS0002736"/>
    <x v="110"/>
    <x v="0"/>
    <x v="0"/>
    <x v="0"/>
    <x v="0"/>
    <x v="99"/>
    <x v="0"/>
    <n v="0"/>
    <x v="0"/>
    <x v="0"/>
    <x v="0"/>
    <x v="0"/>
    <x v="0"/>
    <x v="15"/>
    <m/>
    <m/>
  </r>
  <r>
    <x v="0"/>
    <x v="0"/>
    <x v="5"/>
    <x v="0"/>
    <x v="0"/>
    <x v="0"/>
    <s v="IS0002821"/>
    <x v="111"/>
    <x v="0"/>
    <x v="0"/>
    <x v="0"/>
    <x v="0"/>
    <x v="16"/>
    <x v="0"/>
    <n v="0"/>
    <x v="0"/>
    <x v="0"/>
    <x v="0"/>
    <x v="0"/>
    <x v="0"/>
    <x v="15"/>
    <m/>
    <m/>
  </r>
  <r>
    <x v="0"/>
    <x v="0"/>
    <x v="5"/>
    <x v="0"/>
    <x v="0"/>
    <x v="0"/>
    <s v="IS0002899"/>
    <x v="117"/>
    <x v="0"/>
    <x v="0"/>
    <x v="0"/>
    <x v="0"/>
    <x v="74"/>
    <x v="0"/>
    <n v="0"/>
    <x v="0"/>
    <x v="0"/>
    <x v="0"/>
    <x v="0"/>
    <x v="0"/>
    <x v="15"/>
    <m/>
    <m/>
  </r>
  <r>
    <x v="0"/>
    <x v="0"/>
    <x v="5"/>
    <x v="0"/>
    <x v="0"/>
    <x v="0"/>
    <s v="IS0002977"/>
    <x v="118"/>
    <x v="0"/>
    <x v="0"/>
    <x v="0"/>
    <x v="0"/>
    <x v="172"/>
    <x v="0"/>
    <n v="0"/>
    <x v="0"/>
    <x v="0"/>
    <x v="0"/>
    <x v="0"/>
    <x v="0"/>
    <x v="15"/>
    <m/>
    <m/>
  </r>
  <r>
    <x v="0"/>
    <x v="0"/>
    <x v="5"/>
    <x v="0"/>
    <x v="0"/>
    <x v="0"/>
    <s v="IS0003062"/>
    <x v="113"/>
    <x v="0"/>
    <x v="0"/>
    <x v="0"/>
    <x v="0"/>
    <x v="44"/>
    <x v="0"/>
    <n v="0"/>
    <x v="0"/>
    <x v="0"/>
    <x v="0"/>
    <x v="0"/>
    <x v="0"/>
    <x v="15"/>
    <m/>
    <m/>
  </r>
  <r>
    <x v="0"/>
    <x v="0"/>
    <x v="5"/>
    <x v="0"/>
    <x v="0"/>
    <x v="0"/>
    <s v="IS0003134"/>
    <x v="114"/>
    <x v="0"/>
    <x v="0"/>
    <x v="0"/>
    <x v="0"/>
    <x v="66"/>
    <x v="0"/>
    <n v="0"/>
    <x v="0"/>
    <x v="0"/>
    <x v="0"/>
    <x v="0"/>
    <x v="0"/>
    <x v="15"/>
    <m/>
    <m/>
  </r>
  <r>
    <x v="0"/>
    <x v="0"/>
    <x v="5"/>
    <x v="0"/>
    <x v="0"/>
    <x v="0"/>
    <s v="IS0003202"/>
    <x v="122"/>
    <x v="0"/>
    <x v="0"/>
    <x v="0"/>
    <x v="0"/>
    <x v="127"/>
    <x v="0"/>
    <n v="0"/>
    <x v="0"/>
    <x v="0"/>
    <x v="0"/>
    <x v="0"/>
    <x v="0"/>
    <x v="15"/>
    <m/>
    <m/>
  </r>
  <r>
    <x v="0"/>
    <x v="0"/>
    <x v="5"/>
    <x v="0"/>
    <x v="0"/>
    <x v="0"/>
    <s v="IS0003278"/>
    <x v="120"/>
    <x v="0"/>
    <x v="0"/>
    <x v="0"/>
    <x v="0"/>
    <x v="66"/>
    <x v="0"/>
    <n v="0"/>
    <x v="0"/>
    <x v="0"/>
    <x v="0"/>
    <x v="0"/>
    <x v="0"/>
    <x v="15"/>
    <m/>
    <m/>
  </r>
  <r>
    <x v="0"/>
    <x v="0"/>
    <x v="5"/>
    <x v="0"/>
    <x v="0"/>
    <x v="0"/>
    <s v="IS0003363"/>
    <x v="116"/>
    <x v="0"/>
    <x v="0"/>
    <x v="0"/>
    <x v="0"/>
    <x v="127"/>
    <x v="0"/>
    <n v="0"/>
    <x v="0"/>
    <x v="0"/>
    <x v="0"/>
    <x v="0"/>
    <x v="0"/>
    <x v="15"/>
    <m/>
    <m/>
  </r>
  <r>
    <x v="0"/>
    <x v="0"/>
    <x v="5"/>
    <x v="0"/>
    <x v="0"/>
    <x v="0"/>
    <s v="IS0003429"/>
    <x v="121"/>
    <x v="0"/>
    <x v="0"/>
    <x v="0"/>
    <x v="0"/>
    <x v="48"/>
    <x v="0"/>
    <n v="0"/>
    <x v="0"/>
    <x v="0"/>
    <x v="0"/>
    <x v="0"/>
    <x v="0"/>
    <x v="15"/>
    <m/>
    <m/>
  </r>
  <r>
    <x v="0"/>
    <x v="0"/>
    <x v="6"/>
    <x v="0"/>
    <x v="0"/>
    <x v="0"/>
    <s v="IS0002582"/>
    <x v="124"/>
    <x v="0"/>
    <x v="0"/>
    <x v="0"/>
    <x v="0"/>
    <x v="173"/>
    <x v="0"/>
    <n v="0"/>
    <x v="0"/>
    <x v="0"/>
    <x v="0"/>
    <x v="0"/>
    <x v="0"/>
    <x v="15"/>
    <m/>
    <m/>
  </r>
  <r>
    <x v="0"/>
    <x v="0"/>
    <x v="6"/>
    <x v="0"/>
    <x v="0"/>
    <x v="0"/>
    <s v="IS0002653"/>
    <x v="109"/>
    <x v="0"/>
    <x v="0"/>
    <x v="0"/>
    <x v="0"/>
    <x v="174"/>
    <x v="0"/>
    <n v="0"/>
    <x v="0"/>
    <x v="0"/>
    <x v="0"/>
    <x v="0"/>
    <x v="0"/>
    <x v="15"/>
    <m/>
    <m/>
  </r>
  <r>
    <x v="0"/>
    <x v="0"/>
    <x v="6"/>
    <x v="0"/>
    <x v="0"/>
    <x v="0"/>
    <s v="IS0002822"/>
    <x v="111"/>
    <x v="0"/>
    <x v="0"/>
    <x v="0"/>
    <x v="0"/>
    <x v="175"/>
    <x v="0"/>
    <n v="0"/>
    <x v="0"/>
    <x v="0"/>
    <x v="0"/>
    <x v="0"/>
    <x v="0"/>
    <x v="15"/>
    <m/>
    <m/>
  </r>
  <r>
    <x v="0"/>
    <x v="0"/>
    <x v="6"/>
    <x v="0"/>
    <x v="0"/>
    <x v="0"/>
    <s v="IS0003063"/>
    <x v="113"/>
    <x v="0"/>
    <x v="0"/>
    <x v="0"/>
    <x v="0"/>
    <x v="126"/>
    <x v="0"/>
    <n v="0"/>
    <x v="0"/>
    <x v="0"/>
    <x v="0"/>
    <x v="0"/>
    <x v="0"/>
    <x v="15"/>
    <m/>
    <m/>
  </r>
  <r>
    <x v="0"/>
    <x v="0"/>
    <x v="6"/>
    <x v="0"/>
    <x v="0"/>
    <x v="0"/>
    <s v="IS0003135"/>
    <x v="114"/>
    <x v="0"/>
    <x v="0"/>
    <x v="0"/>
    <x v="0"/>
    <x v="176"/>
    <x v="0"/>
    <n v="0"/>
    <x v="0"/>
    <x v="0"/>
    <x v="0"/>
    <x v="0"/>
    <x v="0"/>
    <x v="15"/>
    <m/>
    <m/>
  </r>
  <r>
    <x v="1"/>
    <x v="1"/>
    <x v="7"/>
    <x v="0"/>
    <x v="0"/>
    <x v="0"/>
    <s v="IS0002978"/>
    <x v="125"/>
    <x v="0"/>
    <x v="0"/>
    <x v="1"/>
    <x v="0"/>
    <x v="177"/>
    <x v="0"/>
    <n v="0"/>
    <x v="0"/>
    <x v="0"/>
    <x v="1"/>
    <x v="0"/>
    <x v="0"/>
    <x v="15"/>
    <m/>
    <m/>
  </r>
  <r>
    <x v="2"/>
    <x v="2"/>
    <x v="9"/>
    <x v="8"/>
    <x v="0"/>
    <x v="0"/>
    <s v="IS0002959"/>
    <x v="118"/>
    <x v="0"/>
    <x v="0"/>
    <x v="0"/>
    <x v="0"/>
    <x v="178"/>
    <x v="0"/>
    <n v="-1.6E-2"/>
    <x v="0"/>
    <x v="0"/>
    <x v="0"/>
    <x v="0"/>
    <x v="0"/>
    <x v="15"/>
    <m/>
    <m/>
  </r>
  <r>
    <x v="2"/>
    <x v="2"/>
    <x v="9"/>
    <x v="9"/>
    <x v="0"/>
    <x v="0"/>
    <s v="IS0002624"/>
    <x v="126"/>
    <x v="0"/>
    <x v="0"/>
    <x v="0"/>
    <x v="0"/>
    <x v="179"/>
    <x v="0"/>
    <n v="-762235.25"/>
    <x v="0"/>
    <x v="0"/>
    <x v="0"/>
    <x v="0"/>
    <x v="0"/>
    <x v="15"/>
    <m/>
    <m/>
  </r>
  <r>
    <x v="2"/>
    <x v="2"/>
    <x v="9"/>
    <x v="10"/>
    <x v="0"/>
    <x v="0"/>
    <s v="IS0003232"/>
    <x v="127"/>
    <x v="0"/>
    <x v="0"/>
    <x v="0"/>
    <x v="0"/>
    <x v="180"/>
    <x v="0"/>
    <n v="-883260.84"/>
    <x v="0"/>
    <x v="0"/>
    <x v="0"/>
    <x v="0"/>
    <x v="0"/>
    <x v="15"/>
    <m/>
    <m/>
  </r>
  <r>
    <x v="3"/>
    <x v="3"/>
    <x v="8"/>
    <x v="0"/>
    <x v="0"/>
    <x v="0"/>
    <s v="IS0002790"/>
    <x v="128"/>
    <x v="0"/>
    <x v="0"/>
    <x v="0"/>
    <x v="0"/>
    <x v="90"/>
    <x v="0"/>
    <n v="0"/>
    <x v="0"/>
    <x v="0"/>
    <x v="0"/>
    <x v="0"/>
    <x v="0"/>
    <x v="1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AAD99-A06F-4918-9380-C05AF6D17E42}" name="TablaDinámica5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R2:AV6" firstHeaderRow="0" firstDataRow="1" firstDataCol="1"/>
  <pivotFields count="8">
    <pivotField axis="axisRow" allDrilled="1" subtotalTop="0" showAll="0" dataSourceSort="1" rankBy="0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1" baseField="0" baseItem="0" numFmtId="165"/>
    <dataField name="Suma de Cabeza" fld="2" baseField="0" baseItem="0" numFmtId="165"/>
    <dataField name="Suma de Peso" fld="3" baseField="0" baseItem="0" numFmtId="4"/>
    <dataField name="Promedio de Precio" fld="4" subtotal="average" baseField="0" baseItem="0" numFmtId="8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VC2" cacheId="43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I2:M6" firstHeaderRow="0" firstDataRow="1" firstDataCol="1"/>
  <pivotFields count="7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>
      <members count="1" level="1">
        <member name="[VentasCerdo].[Semana del año].&amp;[1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A68A5-54C1-4686-8F35-6DFC709776A6}" name="TablaDinámica4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M2:AP6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" fld="3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6052E-7700-47B9-BC02-BC64EB99AC7E}" name="VH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B2:AE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s" fld="1" baseField="0" baseItem="0" numFmtId="165"/>
    <dataField name="Promedio de Precio" fld="2" subtotal="average" baseField="0" baseItem="0"/>
    <dataField name="Promedio de Costo unitario" fld="3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0D66F-9111-453A-9473-35BFE708FD7A}" name="VH1" cacheId="5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W2:Z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" fld="3" baseField="0" baseItem="3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VC1" cacheId="40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D2:G6" firstHeaderRow="0" firstDataRow="1" firstDataCol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outline="0" fieldPosition="0">
        <references count="1">
          <reference field="4294967294" count="1">
            <x v="1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>
      <members count="1" level="1">
        <member name="[VentasCerdo].[Semana del año].&amp;[1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73F0A-8DF6-4A2A-B33B-89D891DB43DD}" name="RV" cacheId="6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W28:Y30" firstHeaderRow="0" firstDataRow="1" firstDataCol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F0B6E-DA4C-4921-93F3-C082C3379420}" name="TablaDinámica3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U4:V10" firstHeaderRow="1" firstDataRow="1" firstDataCol="1"/>
  <pivotFields count="23">
    <pivotField showAll="0">
      <items count="5">
        <item x="0"/>
        <item x="1"/>
        <item x="2"/>
        <item x="3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Row" showAll="0">
      <items count="11">
        <item x="7"/>
        <item x="0"/>
        <item x="1"/>
        <item x="2"/>
        <item x="3"/>
        <item x="4"/>
        <item x="5"/>
        <item x="6"/>
        <item x="9"/>
        <item x="8"/>
        <item t="default"/>
      </items>
    </pivotField>
    <pivotField showAll="0"/>
    <pivotField showAll="0"/>
    <pivotField showAll="0"/>
    <pivotField showAll="0"/>
    <pivotField showAll="0">
      <items count="130">
        <item x="123"/>
        <item x="108"/>
        <item h="1" x="124"/>
        <item h="1" x="126"/>
        <item h="1" x="109"/>
        <item h="1" x="110"/>
        <item h="1" x="128"/>
        <item h="1" x="111"/>
        <item h="1" x="112"/>
        <item h="1" x="117"/>
        <item h="1" x="118"/>
        <item h="1" x="125"/>
        <item h="1" x="113"/>
        <item h="1" x="114"/>
        <item h="1" x="119"/>
        <item h="1" x="122"/>
        <item h="1" x="127"/>
        <item h="1" x="120"/>
        <item h="1" x="115"/>
        <item h="1" x="116"/>
        <item h="1" x="121"/>
        <item h="1" x="82"/>
        <item h="1" x="105"/>
        <item h="1" x="102"/>
        <item h="1" x="83"/>
        <item h="1" x="72"/>
        <item h="1" x="107"/>
        <item h="1" x="96"/>
        <item h="1" x="73"/>
        <item h="1" x="74"/>
        <item h="1" x="106"/>
        <item h="1" x="75"/>
        <item h="1" x="76"/>
        <item h="1" x="103"/>
        <item h="1" x="77"/>
        <item h="1" x="97"/>
        <item h="1" x="78"/>
        <item h="1" x="79"/>
        <item h="1" x="84"/>
        <item h="1" x="85"/>
        <item h="1" x="86"/>
        <item h="1" x="80"/>
        <item h="1" x="87"/>
        <item h="1" x="88"/>
        <item h="1" x="89"/>
        <item h="1" x="81"/>
        <item h="1" x="90"/>
        <item h="1" x="98"/>
        <item h="1" x="99"/>
        <item h="1" x="100"/>
        <item h="1" x="101"/>
        <item h="1" x="104"/>
        <item h="1" x="91"/>
        <item h="1" x="92"/>
        <item h="1" x="93"/>
        <item h="1" x="94"/>
        <item h="1" x="95"/>
        <item h="1" x="31"/>
        <item h="1" x="32"/>
        <item h="1" x="70"/>
        <item h="1" x="33"/>
        <item h="1" x="34"/>
        <item h="1" x="36"/>
        <item h="1" x="37"/>
        <item h="1" x="38"/>
        <item h="1" x="39"/>
        <item h="1" x="40"/>
        <item h="1" x="41"/>
        <item h="1" x="68"/>
        <item h="1" x="0"/>
        <item h="1" x="42"/>
        <item h="1" x="43"/>
        <item h="1" x="44"/>
        <item h="1" x="71"/>
        <item h="1" x="45"/>
        <item h="1" x="62"/>
        <item h="1" x="46"/>
        <item h="1" x="47"/>
        <item h="1" x="48"/>
        <item h="1" x="49"/>
        <item h="1" x="1"/>
        <item h="1" x="50"/>
        <item h="1" x="2"/>
        <item h="1" x="51"/>
        <item h="1" x="52"/>
        <item h="1" x="53"/>
        <item h="1" x="3"/>
        <item h="1" x="54"/>
        <item h="1" x="55"/>
        <item h="1" x="56"/>
        <item h="1" x="57"/>
        <item h="1" x="4"/>
        <item h="1" x="58"/>
        <item h="1" x="59"/>
        <item h="1" x="60"/>
        <item h="1" x="61"/>
        <item h="1" x="5"/>
        <item h="1" x="63"/>
        <item h="1" x="35"/>
        <item h="1" x="6"/>
        <item h="1" x="64"/>
        <item h="1" x="7"/>
        <item h="1" x="8"/>
        <item h="1" x="65"/>
        <item h="1" x="66"/>
        <item h="1" x="9"/>
        <item h="1" x="67"/>
        <item h="1" x="10"/>
        <item h="1" x="11"/>
        <item h="1" x="69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showAll="0"/>
    <pivotField showAll="0"/>
    <pivotField showAll="0"/>
    <pivotField showAll="0"/>
    <pivotField showAll="0">
      <items count="182">
        <item x="1"/>
        <item h="1" x="43"/>
        <item h="1" x="177"/>
        <item h="1" x="37"/>
        <item h="1" x="6"/>
        <item h="1" x="145"/>
        <item h="1" x="35"/>
        <item h="1" x="36"/>
        <item h="1" x="13"/>
        <item h="1" x="7"/>
        <item h="1" x="10"/>
        <item h="1" x="11"/>
        <item h="1" x="8"/>
        <item h="1" x="9"/>
        <item h="1" x="12"/>
        <item h="1" x="15"/>
        <item h="1" x="103"/>
        <item h="1" x="16"/>
        <item h="1" x="106"/>
        <item h="1" x="166"/>
        <item h="1" x="176"/>
        <item h="1" x="17"/>
        <item h="1" x="14"/>
        <item h="1" x="89"/>
        <item h="1" x="75"/>
        <item h="1" x="54"/>
        <item h="1" x="101"/>
        <item h="1" x="87"/>
        <item h="1" x="102"/>
        <item h="1" x="88"/>
        <item h="1" x="78"/>
        <item h="1" x="77"/>
        <item h="1" x="58"/>
        <item h="1" x="95"/>
        <item h="1" x="72"/>
        <item h="1" x="73"/>
        <item h="1" x="76"/>
        <item h="1" x="71"/>
        <item h="1" x="79"/>
        <item h="1" x="90"/>
        <item h="1" x="86"/>
        <item h="1" x="69"/>
        <item h="1" x="100"/>
        <item h="1" x="23"/>
        <item h="1" x="84"/>
        <item h="1" x="70"/>
        <item h="1" x="74"/>
        <item h="1" x="96"/>
        <item h="1" x="27"/>
        <item h="1" x="98"/>
        <item h="1" x="31"/>
        <item h="1" x="32"/>
        <item h="1" x="68"/>
        <item h="1" x="67"/>
        <item h="1" x="59"/>
        <item h="1" x="47"/>
        <item h="1" x="65"/>
        <item h="1" x="50"/>
        <item h="1" x="53"/>
        <item h="1" x="0"/>
        <item h="1" x="99"/>
        <item h="1" x="46"/>
        <item h="1" x="85"/>
        <item h="1" x="19"/>
        <item h="1" x="172"/>
        <item h="1" x="57"/>
        <item h="1" x="131"/>
        <item h="1" x="135"/>
        <item h="1" x="26"/>
        <item h="1" x="24"/>
        <item h="1" x="44"/>
        <item h="1" x="30"/>
        <item h="1" x="29"/>
        <item h="1" x="127"/>
        <item h="1" x="66"/>
        <item h="1" x="25"/>
        <item h="1" x="130"/>
        <item h="1" x="28"/>
        <item h="1" x="132"/>
        <item h="1" x="56"/>
        <item h="1" x="48"/>
        <item h="1" x="138"/>
        <item h="1" x="137"/>
        <item h="1" x="52"/>
        <item h="1" x="55"/>
        <item h="1" x="38"/>
        <item h="1" x="126"/>
        <item h="1" x="141"/>
        <item h="1" x="62"/>
        <item h="1" x="112"/>
        <item h="1" x="45"/>
        <item h="1" x="18"/>
        <item h="1" x="119"/>
        <item h="1" x="49"/>
        <item h="1" x="174"/>
        <item h="1" x="159"/>
        <item h="1" x="51"/>
        <item h="1" x="120"/>
        <item h="1" x="83"/>
        <item h="1" x="170"/>
        <item h="1" x="82"/>
        <item h="1" x="92"/>
        <item h="1" x="164"/>
        <item h="1" x="2"/>
        <item h="1" x="136"/>
        <item h="1" x="91"/>
        <item h="1" x="93"/>
        <item h="1" x="173"/>
        <item h="1" x="63"/>
        <item h="1" x="21"/>
        <item h="1" x="39"/>
        <item h="1" x="165"/>
        <item h="1" x="20"/>
        <item h="1" x="158"/>
        <item h="1" x="60"/>
        <item h="1" x="156"/>
        <item h="1" x="97"/>
        <item h="1" x="3"/>
        <item h="1" x="139"/>
        <item h="1" x="4"/>
        <item h="1" x="128"/>
        <item h="1" x="133"/>
        <item h="1" x="175"/>
        <item h="1" x="42"/>
        <item h="1" x="116"/>
        <item h="1" x="151"/>
        <item h="1" x="124"/>
        <item h="1" x="155"/>
        <item h="1" x="144"/>
        <item h="1" x="40"/>
        <item h="1" x="113"/>
        <item h="1" x="115"/>
        <item h="1" x="157"/>
        <item h="1" x="121"/>
        <item h="1" x="123"/>
        <item h="1" x="64"/>
        <item h="1" x="22"/>
        <item h="1" x="114"/>
        <item h="1" x="167"/>
        <item h="1" x="41"/>
        <item h="1" x="153"/>
        <item h="1" x="161"/>
        <item h="1" x="122"/>
        <item h="1" x="142"/>
        <item h="1" x="80"/>
        <item h="1" x="163"/>
        <item h="1" x="125"/>
        <item h="1" x="118"/>
        <item h="1" x="146"/>
        <item h="1" x="162"/>
        <item h="1" x="61"/>
        <item h="1" x="169"/>
        <item h="1" x="168"/>
        <item h="1" x="117"/>
        <item h="1" x="143"/>
        <item h="1" x="104"/>
        <item h="1" x="81"/>
        <item h="1" x="33"/>
        <item h="1" x="107"/>
        <item h="1" x="147"/>
        <item h="1" x="105"/>
        <item h="1" x="150"/>
        <item h="1" x="34"/>
        <item h="1" x="154"/>
        <item h="1" x="129"/>
        <item h="1" x="134"/>
        <item h="1" x="152"/>
        <item h="1" x="94"/>
        <item h="1" x="160"/>
        <item h="1" x="5"/>
        <item h="1" x="140"/>
        <item h="1" x="171"/>
        <item h="1" x="109"/>
        <item h="1" x="111"/>
        <item h="1" x="110"/>
        <item h="1" x="108"/>
        <item h="1" x="149"/>
        <item h="1" x="180"/>
        <item h="1" x="148"/>
        <item h="1" x="178"/>
        <item h="1" x="17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1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7AF17-D60B-413B-970F-9AD3826053C1}" name="TablaDinámica2" cacheId="2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L4:P14" firstHeaderRow="1" firstDataRow="2" firstDataCol="1"/>
  <pivotFields count="23">
    <pivotField showAll="0"/>
    <pivotField axis="axisCol" showAll="0">
      <items count="6">
        <item x="2"/>
        <item x="0"/>
        <item x="3"/>
        <item x="1"/>
        <item x="4"/>
        <item t="default"/>
      </items>
    </pivotField>
    <pivotField axis="axisRow" showAll="0">
      <items count="10">
        <item x="3"/>
        <item x="0"/>
        <item x="1"/>
        <item x="5"/>
        <item x="6"/>
        <item x="7"/>
        <item x="2"/>
        <item x="8"/>
        <item x="4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  <pivotField showAll="0">
      <items count="30">
        <item x="6"/>
        <item x="3"/>
        <item x="8"/>
        <item x="9"/>
        <item x="0"/>
        <item x="1"/>
        <item x="7"/>
        <item x="4"/>
        <item x="2"/>
        <item x="5"/>
        <item x="15"/>
        <item x="14"/>
        <item x="16"/>
        <item x="11"/>
        <item x="17"/>
        <item x="13"/>
        <item x="12"/>
        <item x="10"/>
        <item x="18"/>
        <item x="22"/>
        <item x="25"/>
        <item x="23"/>
        <item x="21"/>
        <item x="26"/>
        <item x="19"/>
        <item x="24"/>
        <item x="27"/>
        <item x="28"/>
        <item x="20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4">
        <item h="1" x="1"/>
        <item h="1" x="2"/>
        <item x="0"/>
        <item t="default"/>
      </items>
    </pivotField>
    <pivotField showAll="0">
      <items count="30">
        <item x="5"/>
        <item x="4"/>
        <item x="12"/>
        <item x="28"/>
        <item x="6"/>
        <item x="11"/>
        <item x="10"/>
        <item x="25"/>
        <item x="16"/>
        <item x="19"/>
        <item x="15"/>
        <item x="18"/>
        <item x="17"/>
        <item x="8"/>
        <item x="0"/>
        <item x="26"/>
        <item x="9"/>
        <item x="20"/>
        <item x="7"/>
        <item x="27"/>
        <item x="22"/>
        <item x="24"/>
        <item x="23"/>
        <item x="21"/>
        <item x="14"/>
        <item x="2"/>
        <item x="13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4">
    <i>
      <x/>
    </i>
    <i>
      <x v="1"/>
    </i>
    <i>
      <x v="4"/>
    </i>
    <i t="grand">
      <x/>
    </i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4:B137" firstHeaderRow="1" firstDataRow="1" firstDataCol="1"/>
  <pivotFields count="20">
    <pivotField showAll="0"/>
    <pivotField axis="axisRow" showAll="0">
      <items count="152">
        <item x="94"/>
        <item x="0"/>
        <item x="1"/>
        <item x="6"/>
        <item x="80"/>
        <item x="2"/>
        <item x="3"/>
        <item x="4"/>
        <item x="62"/>
        <item x="58"/>
        <item x="65"/>
        <item x="5"/>
        <item x="77"/>
        <item x="7"/>
        <item x="126"/>
        <item x="124"/>
        <item x="125"/>
        <item x="122"/>
        <item x="123"/>
        <item x="8"/>
        <item x="86"/>
        <item x="16"/>
        <item x="21"/>
        <item x="14"/>
        <item x="108"/>
        <item x="112"/>
        <item x="149"/>
        <item x="106"/>
        <item x="107"/>
        <item x="121"/>
        <item x="105"/>
        <item x="100"/>
        <item x="99"/>
        <item x="116"/>
        <item x="98"/>
        <item x="101"/>
        <item x="120"/>
        <item x="119"/>
        <item x="102"/>
        <item x="111"/>
        <item x="114"/>
        <item x="104"/>
        <item x="150"/>
        <item x="115"/>
        <item x="103"/>
        <item x="113"/>
        <item x="117"/>
        <item x="118"/>
        <item x="109"/>
        <item x="148"/>
        <item x="110"/>
        <item x="9"/>
        <item x="24"/>
        <item x="13"/>
        <item x="81"/>
        <item x="10"/>
        <item x="11"/>
        <item x="12"/>
        <item x="57"/>
        <item x="61"/>
        <item x="68"/>
        <item x="25"/>
        <item x="90"/>
        <item x="26"/>
        <item x="127"/>
        <item x="128"/>
        <item x="129"/>
        <item x="130"/>
        <item x="134"/>
        <item x="28"/>
        <item x="87"/>
        <item x="29"/>
        <item x="95"/>
        <item x="30"/>
        <item x="27"/>
        <item x="17"/>
        <item x="31"/>
        <item x="70"/>
        <item x="82"/>
        <item x="18"/>
        <item x="19"/>
        <item x="20"/>
        <item x="63"/>
        <item x="59"/>
        <item x="66"/>
        <item x="32"/>
        <item x="78"/>
        <item x="23"/>
        <item x="131"/>
        <item x="132"/>
        <item x="133"/>
        <item x="139"/>
        <item x="135"/>
        <item x="40"/>
        <item x="88"/>
        <item x="41"/>
        <item x="96"/>
        <item x="42"/>
        <item x="39"/>
        <item x="76"/>
        <item x="33"/>
        <item x="84"/>
        <item x="34"/>
        <item x="35"/>
        <item x="36"/>
        <item x="56"/>
        <item x="22"/>
        <item x="69"/>
        <item x="44"/>
        <item x="43"/>
        <item x="38"/>
        <item x="45"/>
        <item x="37"/>
        <item x="91"/>
        <item x="136"/>
        <item x="137"/>
        <item x="138"/>
        <item x="140"/>
        <item x="141"/>
        <item x="142"/>
        <item x="71"/>
        <item x="85"/>
        <item x="93"/>
        <item x="50"/>
        <item x="92"/>
        <item x="51"/>
        <item x="15"/>
        <item x="52"/>
        <item x="46"/>
        <item x="54"/>
        <item x="83"/>
        <item x="47"/>
        <item x="48"/>
        <item x="49"/>
        <item x="64"/>
        <item x="60"/>
        <item x="67"/>
        <item x="53"/>
        <item x="79"/>
        <item x="55"/>
        <item x="143"/>
        <item x="144"/>
        <item x="145"/>
        <item x="146"/>
        <item x="147"/>
        <item x="73"/>
        <item x="89"/>
        <item x="74"/>
        <item x="97"/>
        <item x="75"/>
        <item x="72"/>
        <item t="default"/>
      </items>
    </pivotField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1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30"/>
    </i>
    <i>
      <x v="31"/>
    </i>
    <i>
      <x v="32"/>
    </i>
    <i>
      <x v="33"/>
    </i>
    <i>
      <x v="34"/>
    </i>
    <i>
      <x v="35"/>
    </i>
    <i>
      <x v="38"/>
    </i>
    <i>
      <x v="39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9"/>
    </i>
    <i>
      <x v="150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D843850-CAF9-4CE2-AEA4-31654C8E720E}" autoFormatId="16" applyNumberFormats="0" applyBorderFormats="0" applyFontFormats="0" applyPatternFormats="0" applyAlignmentFormats="0" applyWidthHeightFormats="0">
  <queryTableRefresh nextId="11" unboundColumnsRight="1">
    <queryTableFields count="7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  <queryTableField id="10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4" xr16:uid="{B372AC4F-BC37-41B4-B187-BD420FD6BF9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Kilos" tableColumnId="2"/>
      <queryTableField id="3" name="Ventas" tableColumnId="3"/>
      <queryTableField id="4" name="Costo" tableColumnId="4"/>
      <queryTableField id="5" name="Precio" tableColumnId="5"/>
    </queryTableFields>
  </queryTableRefresh>
  <extLst>
    <ext xmlns:x15="http://schemas.microsoft.com/office/spreadsheetml/2010/11/main" uri="{883FBD77-0823-4a55-B5E3-86C4891E6966}">
      <x15:queryTable sourceDataName="Consulta - HistoricosHuev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B1D0403A-5978-4198-B999-00CF455FE8A3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Kilos" tableColumnId="2"/>
      <queryTableField id="3" name="Cabezas" tableColumnId="3"/>
      <queryTableField id="4" name="Venta" tableColumnId="4"/>
      <queryTableField id="5" name="Costo" tableColumnId="5"/>
      <queryTableField id="6" name="Precio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VC2"/>
    <pivotTable tabId="1" name="VC1"/>
  </pivotTables>
  <data>
    <olap pivotCacheId="2128077119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3]" c="3"/>
              <i n="[VentasCerdo].[Mes].&amp;[1]" c="1" nd="1"/>
              <i n="[VentasCerdo].[Mes].&amp;[2]" c="2" nd="1"/>
              <i n="[VentasCerdo].[Mes].&amp;[4]" c="4" nd="1"/>
              <i n="[VentasCerdo].[Mes].&amp;[5]" c="5" nd="1"/>
              <i n="[VentasCerdo].[Mes].&amp;[6]" c="6" nd="1"/>
              <i n="[VentasCerdo].[Mes].&amp;[7]" c="7" nd="1"/>
              <i n="[VentasCerdo].[Mes].&amp;[8]" c="8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VC2"/>
    <pivotTable tabId="1" name="VC1"/>
  </pivotTables>
  <data>
    <olap pivotCacheId="2128077119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489F413F-DF37-4503-AB94-0084727CC009}" sourceName="[VentasCerdo].[Semana del año]">
  <pivotTables>
    <pivotTable tabId="1" name="VC1"/>
    <pivotTable tabId="1" name="VC2"/>
  </pivotTables>
  <data>
    <olap pivotCacheId="2128077119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1]" c="1"/>
              <i n="[VentasCerdo].[Semana del año].&amp;[2]" c="2"/>
              <i n="[VentasCerdo].[Semana del año].&amp;[3]" c="3"/>
              <i n="[VentasCerdo].[Semana del año].&amp;[4]" c="4"/>
              <i n="[VentasCerdo].[Semana del año].&amp;[5]" c="5"/>
              <i n="[VentasCerdo].[Semana del año].&amp;[6]" c="6"/>
              <i n="[VentasCerdo].[Semana del año].&amp;[7]" c="7"/>
              <i n="[VentasCerdo].[Semana del año].&amp;[8]" c="8"/>
              <i n="[VentasCerdo].[Semana del año].&amp;[9]" c="9"/>
              <i n="[VentasCerdo].[Semana del año].&amp;[10]" c="10"/>
              <i n="[VentasCerdo].[Semana del año].&amp;[11]" c="11"/>
              <i n="[VentasCerdo].[Semana del año].&amp;[12]" c="12"/>
              <i n="[VentasCerdo].[Semana del año].&amp;[13]" c="13"/>
              <i n="[VentasCerdo].[Semana del año].&amp;[14]" c="14"/>
              <i n="[VentasCerdo].[Semana del año].&amp;[15]" c="15"/>
              <i n="[VentasCerdo].[Semana del año].&amp;[16]" c="16"/>
              <i n="[VentasCerdo].[Semana del año].&amp;[17]" c="17"/>
              <i n="[VentasCerdo].[Semana del año].&amp;[18]" c="18"/>
              <i n="[VentasCerdo].[Semana del año].&amp;[19]" c="19"/>
              <i n="[VentasCerdo].[Semana del año].&amp;[20]" c="20"/>
              <i n="[VentasCerdo].[Semana del año].&amp;[21]" c="21"/>
              <i n="[VentasCerdo].[Semana del año].&amp;[22]" c="22"/>
              <i n="[VentasCerdo].[Semana del año].&amp;[23]" c="23"/>
              <i n="[VentasCerdo].[Semana del año].&amp;[24]" c="24"/>
              <i n="[VentasCerdo].[Semana del año].&amp;[25]" c="25"/>
              <i n="[VentasCerdo].[Semana del año].&amp;[26]" c="26"/>
              <i n="[VentasCerdo].[Semana del año].&amp;[27]" c="27"/>
              <i n="[VentasCerdo].[Semana del año].&amp;[28]" c="28"/>
              <i n="[VentasCerdo].[Semana del año].&amp;[29]" c="29"/>
              <i n="[VentasCerdo].[Semana del año].&amp;[30]" c="30"/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37]" c="37"/>
              <i n="[VentasCerdo].[Semana del año].&amp;[38]" c="38"/>
              <i n="[VentasCerdo].[Semana del año].&amp;[39]" c="39"/>
              <i n="[VentasCerdo].[Semana del año].&amp;[40]" c="40"/>
              <i n="[VentasCerdo].[Semana del año].&amp;[41]" c="41"/>
              <i n="[VentasCerdo].[Semana del año].&amp;[42]" c="42"/>
              <i n="[VentasCerdo].[Semana del año].&amp;[43]" c="43"/>
              <i n="[VentasCerdo].[Semana del año].&amp;[44]" c="44"/>
              <i n="[VentasCerdo].[Semana del año].&amp;[45]" c="45"/>
              <i n="[VentasCerdo].[Semana del año].&amp;[46]" c="46"/>
              <i n="[VentasCerdo].[Semana del año].&amp;[47]" c="47"/>
              <i n="[VentasCerdo].[Semana del año].&amp;[48]" c="48"/>
              <i n="[VentasCerdo].[Semana del año].&amp;[49]" c="49"/>
              <i n="[VentasCerdo].[Semana del año].&amp;[50]" c="50"/>
              <i n="[VentasCerdo].[Semana del año].&amp;[51]" c="51"/>
              <i n="[VentasCerdo].[Semana del año].&amp;[52]" c="52"/>
              <i n="[VentasCerdo].[Semana del año].&amp;[53]" c="53"/>
            </range>
          </ranges>
        </level>
      </levels>
      <selections count="1">
        <selection n="[VentasCerdo].[Semana del año].&amp;[12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FC3E81D1-8380-48D6-94AB-09A378964CD4}" sourceName="[VentasBorrego].[Mes]">
  <pivotTables>
    <pivotTable tabId="1" name="TablaDinámica4"/>
    <pivotTable tabId="1" name="TablaDinámica5"/>
  </pivotTables>
  <data>
    <olap pivotCacheId="225630439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8402A627-C2C6-40FE-857A-FFF86B6D2D26}" sourceName="[VentasBorrego].[Semana del año]">
  <pivotTables>
    <pivotTable tabId="1" name="TablaDinámica4"/>
    <pivotTable tabId="1" name="TablaDinámica5"/>
  </pivotTables>
  <data>
    <olap pivotCacheId="225630439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99C282B6-1B23-44F3-B7A1-6478BA815896}" sourceName="[VentasBorrego].[Año]">
  <pivotTables>
    <pivotTable tabId="1" name="TablaDinámica4"/>
    <pivotTable tabId="1" name="TablaDinámica5"/>
  </pivotTables>
  <data>
    <olap pivotCacheId="225630439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5C2D6E32-4C38-4428-92AD-2D8D24D1CF01}" sourceName="[Año].[AÑO]">
  <pivotTables>
    <pivotTable tabId="1" name="VH1"/>
    <pivotTable tabId="1" name="RV"/>
    <pivotTable tabId="1" name="VH2"/>
  </pivotTables>
  <data>
    <olap pivotCacheId="1830240391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20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301D483A-DDE0-466D-BD13-06F6A4F47141}" sourceName="[Semana].[SEMANA]">
  <pivotTables>
    <pivotTable tabId="1" name="VH1"/>
    <pivotTable tabId="1" name="RV"/>
    <pivotTable tabId="1" name="VH2"/>
  </pivotTables>
  <data>
    <olap pivotCacheId="1830240391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4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C7F48F37-1068-45B8-988E-347305BC046F}" sourceName="[Mes].[MES]">
  <pivotTables>
    <pivotTable tabId="1" name="VH1"/>
    <pivotTable tabId="1" name="RV"/>
    <pivotTable tabId="1" name="VH2"/>
  </pivotTables>
  <data>
    <olap pivotCacheId="1830240391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4796B7C1-69C7-4BEC-9269-58972100654D}" sourceName="Años">
  <pivotTables>
    <pivotTable tabId="2" name="TablaDinámica1"/>
  </pivotTables>
  <data>
    <tabular pivotCacheId="521136830">
      <items count="5">
        <i x="1" s="1"/>
        <i x="2"/>
        <i x="3"/>
        <i x="0" nd="1"/>
        <i x="4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2F218C9A-7E89-4665-844E-FC8B6D13808B}" sourceName="Unidad">
  <pivotTables>
    <pivotTable tabId="2" name="TablaDinámica1"/>
  </pivotTables>
  <data>
    <tabular pivotCacheId="521136830">
      <items count="2">
        <i x="0" s="1"/>
        <i x="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AEDAF1FA-CD54-4CB4-AD6D-9EC8666C10CB}" sourceName="Trimestres">
  <pivotTables>
    <pivotTable tabId="2" name="TablaDinámica1"/>
  </pivotTables>
  <data>
    <tabular pivotCacheId="521136830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7354CF13-FF92-42FB-9278-B63458E19ADA}" sourceName="Descripción">
  <pivotTables>
    <pivotTable tabId="2" name="TablaDinámica1"/>
  </pivotTables>
  <data>
    <tabular pivotCacheId="521136830">
      <items count="151">
        <i x="0" s="1"/>
        <i x="1" s="1"/>
        <i x="6" s="1"/>
        <i x="80" s="1"/>
        <i x="2" s="1"/>
        <i x="3" s="1"/>
        <i x="4" s="1"/>
        <i x="62" s="1"/>
        <i x="58" s="1"/>
        <i x="65" s="1"/>
        <i x="5" s="1"/>
        <i x="77" s="1"/>
        <i x="7" s="1"/>
        <i x="126" s="1"/>
        <i x="124" s="1"/>
        <i x="125" s="1"/>
        <i x="122" s="1"/>
        <i x="123" s="1"/>
        <i x="8" s="1"/>
        <i x="16" s="1"/>
        <i x="21" s="1"/>
        <i x="14" s="1"/>
        <i x="108" s="1"/>
        <i x="112" s="1"/>
        <i x="149" s="1"/>
        <i x="105" s="1"/>
        <i x="100" s="1"/>
        <i x="99" s="1"/>
        <i x="116" s="1"/>
        <i x="98" s="1"/>
        <i x="101" s="1"/>
        <i x="102" s="1"/>
        <i x="111" s="1"/>
        <i x="104" s="1"/>
        <i x="150" s="1"/>
        <i x="103" s="1"/>
        <i x="113" s="1"/>
        <i x="117" s="1"/>
        <i x="118" s="1"/>
        <i x="109" s="1"/>
        <i x="148" s="1"/>
        <i x="110" s="1"/>
        <i x="9" s="1"/>
        <i x="24" s="1"/>
        <i x="13" s="1"/>
        <i x="81" s="1"/>
        <i x="10" s="1"/>
        <i x="11" s="1"/>
        <i x="12" s="1"/>
        <i x="57" s="1"/>
        <i x="61" s="1"/>
        <i x="68" s="1"/>
        <i x="25" s="1"/>
        <i x="90" s="1"/>
        <i x="26" s="1"/>
        <i x="127" s="1"/>
        <i x="128" s="1"/>
        <i x="129" s="1"/>
        <i x="130" s="1"/>
        <i x="134" s="1"/>
        <i x="28" s="1"/>
        <i x="29" s="1"/>
        <i x="30" s="1"/>
        <i x="27" s="1"/>
        <i x="17" s="1"/>
        <i x="31" s="1"/>
        <i x="70" s="1"/>
        <i x="82" s="1"/>
        <i x="18" s="1"/>
        <i x="19" s="1"/>
        <i x="20" s="1"/>
        <i x="63" s="1"/>
        <i x="59" s="1"/>
        <i x="66" s="1"/>
        <i x="32" s="1"/>
        <i x="78" s="1"/>
        <i x="23" s="1"/>
        <i x="131" s="1"/>
        <i x="132" s="1"/>
        <i x="133" s="1"/>
        <i x="139" s="1"/>
        <i x="135" s="1"/>
        <i x="40" s="1"/>
        <i x="41" s="1"/>
        <i x="42" s="1"/>
        <i x="39" s="1"/>
        <i x="76" s="1"/>
        <i x="33" s="1"/>
        <i x="34" s="1"/>
        <i x="35" s="1"/>
        <i x="36" s="1"/>
        <i x="56" s="1"/>
        <i x="22" s="1"/>
        <i x="69" s="1"/>
        <i x="44" s="1"/>
        <i x="43" s="1"/>
        <i x="38" s="1"/>
        <i x="45" s="1"/>
        <i x="37" s="1"/>
        <i x="136" s="1"/>
        <i x="137" s="1"/>
        <i x="138" s="1"/>
        <i x="140" s="1"/>
        <i x="141" s="1"/>
        <i x="142" s="1"/>
        <i x="71" s="1"/>
        <i x="85" s="1"/>
        <i x="50" s="1"/>
        <i x="51" s="1"/>
        <i x="15" s="1"/>
        <i x="52" s="1"/>
        <i x="46" s="1"/>
        <i x="54" s="1"/>
        <i x="83" s="1"/>
        <i x="47" s="1"/>
        <i x="48" s="1"/>
        <i x="49" s="1"/>
        <i x="64" s="1"/>
        <i x="60" s="1"/>
        <i x="67" s="1"/>
        <i x="53" s="1"/>
        <i x="79" s="1"/>
        <i x="55" s="1"/>
        <i x="143" s="1"/>
        <i x="144" s="1"/>
        <i x="145" s="1"/>
        <i x="146" s="1"/>
        <i x="147" s="1"/>
        <i x="73" s="1"/>
        <i x="74" s="1"/>
        <i x="75" s="1"/>
        <i x="72" s="1"/>
        <i x="94" s="1" nd="1"/>
        <i x="86" s="1" nd="1"/>
        <i x="106" s="1" nd="1"/>
        <i x="107" s="1" nd="1"/>
        <i x="121" s="1" nd="1"/>
        <i x="120" s="1" nd="1"/>
        <i x="119" s="1" nd="1"/>
        <i x="114" s="1" nd="1"/>
        <i x="115" s="1" nd="1"/>
        <i x="87" s="1" nd="1"/>
        <i x="95" s="1" nd="1"/>
        <i x="88" s="1" nd="1"/>
        <i x="96" s="1" nd="1"/>
        <i x="84" s="1" nd="1"/>
        <i x="91" s="1" nd="1"/>
        <i x="93" s="1" nd="1"/>
        <i x="92" s="1" nd="1"/>
        <i x="89" s="1" nd="1"/>
        <i x="97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4C8FAFA9-CAE7-4AA1-A7D5-ACF595500AAC}" sourceName="Almacén">
  <pivotTables>
    <pivotTable tabId="2" name="TablaDinámica2"/>
  </pivotTables>
  <data>
    <tabular pivotCacheId="2034440675">
      <items count="9">
        <i x="0" s="1"/>
        <i x="1" s="1"/>
        <i x="5" s="1"/>
        <i x="6" s="1"/>
        <i x="7" s="1"/>
        <i x="2" s="1"/>
        <i x="8" s="1"/>
        <i x="4" s="1"/>
        <i x="3" s="1" nd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1" xr10:uid="{3C255DF4-2ED6-48D1-974F-5B5DE33B796A}" sourceName="Unidad">
  <pivotTables>
    <pivotTable tabId="2" name="TablaDinámica2"/>
  </pivotTables>
  <data>
    <tabular pivotCacheId="2034440675">
      <items count="3">
        <i x="1"/>
        <i x="2"/>
        <i x="0" s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28F5F202-BB8C-4A96-8367-44C020AEC914}" sourceName="Fecha">
  <pivotTables>
    <pivotTable tabId="2" name="TablaDinámica2"/>
  </pivotTables>
  <data>
    <tabular pivotCacheId="2034440675">
      <items count="29">
        <i x="6" s="1"/>
        <i x="3" s="1"/>
        <i x="9" s="1"/>
        <i x="0" s="1"/>
        <i x="1" s="1"/>
        <i x="7" s="1"/>
        <i x="2" s="1"/>
        <i x="15" s="1"/>
        <i x="14" s="1"/>
        <i x="16" s="1"/>
        <i x="11" s="1"/>
        <i x="17" s="1"/>
        <i x="13" s="1"/>
        <i x="12" s="1"/>
        <i x="10" s="1"/>
        <i x="18" s="1"/>
        <i x="22" s="1"/>
        <i x="25" s="1"/>
        <i x="23" s="1"/>
        <i x="21" s="1"/>
        <i x="26" s="1"/>
        <i x="19" s="1"/>
        <i x="27" s="1"/>
        <i x="28" s="1"/>
        <i x="20" s="1"/>
        <i x="8" s="1" nd="1"/>
        <i x="4" s="1" nd="1"/>
        <i x="5" s="1" nd="1"/>
        <i x="24" s="1" nd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1" xr10:uid="{1274038E-9F95-43E0-9ACD-E0888A6B04AA}" sourceName="Fecha">
  <pivotTables>
    <pivotTable tabId="2" name="TablaDinámica3"/>
  </pivotTables>
  <data>
    <tabular pivotCacheId="1874639793">
      <items count="129">
        <i x="123" s="1"/>
        <i x="108" s="1"/>
        <i x="124"/>
        <i x="126"/>
        <i x="109"/>
        <i x="110"/>
        <i x="128"/>
        <i x="111"/>
        <i x="112"/>
        <i x="117"/>
        <i x="118"/>
        <i x="125"/>
        <i x="113"/>
        <i x="114"/>
        <i x="119"/>
        <i x="122"/>
        <i x="127"/>
        <i x="120"/>
        <i x="115"/>
        <i x="116"/>
        <i x="121"/>
        <i x="82"/>
        <i x="105"/>
        <i x="102"/>
        <i x="83"/>
        <i x="72"/>
        <i x="107"/>
        <i x="96"/>
        <i x="73"/>
        <i x="74"/>
        <i x="106"/>
        <i x="75"/>
        <i x="76"/>
        <i x="103"/>
        <i x="77"/>
        <i x="97"/>
        <i x="78"/>
        <i x="79"/>
        <i x="84"/>
        <i x="85"/>
        <i x="86"/>
        <i x="80"/>
        <i x="87"/>
        <i x="88"/>
        <i x="89"/>
        <i x="81"/>
        <i x="90"/>
        <i x="98"/>
        <i x="99"/>
        <i x="100"/>
        <i x="101"/>
        <i x="104"/>
        <i x="91"/>
        <i x="92"/>
        <i x="93"/>
        <i x="94"/>
        <i x="95"/>
        <i x="31"/>
        <i x="32"/>
        <i x="70"/>
        <i x="33"/>
        <i x="34"/>
        <i x="36"/>
        <i x="37"/>
        <i x="38"/>
        <i x="39"/>
        <i x="40"/>
        <i x="41"/>
        <i x="68"/>
        <i x="0"/>
        <i x="42"/>
        <i x="43"/>
        <i x="44"/>
        <i x="71"/>
        <i x="45"/>
        <i x="62"/>
        <i x="46"/>
        <i x="47"/>
        <i x="48"/>
        <i x="49"/>
        <i x="1"/>
        <i x="50"/>
        <i x="2"/>
        <i x="51"/>
        <i x="52"/>
        <i x="53"/>
        <i x="3"/>
        <i x="54"/>
        <i x="55"/>
        <i x="56"/>
        <i x="57"/>
        <i x="4"/>
        <i x="58"/>
        <i x="59"/>
        <i x="60"/>
        <i x="61"/>
        <i x="5"/>
        <i x="63"/>
        <i x="35"/>
        <i x="6"/>
        <i x="64"/>
        <i x="7"/>
        <i x="8"/>
        <i x="65"/>
        <i x="66"/>
        <i x="9"/>
        <i x="67"/>
        <i x="10"/>
        <i x="11"/>
        <i x="69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1" xr10:uid="{7E44F0F0-D9F7-4C31-BC9E-5E8F735E9AEB}" sourceName="Descripción">
  <pivotTables>
    <pivotTable tabId="2" name="TablaDinámica3"/>
  </pivotTables>
  <data>
    <tabular pivotCacheId="1874639793">
      <items count="4">
        <i x="0" s="1"/>
        <i x="1" s="1" nd="1"/>
        <i x="3" s="1" nd="1"/>
        <i x="2" s="1" nd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1" xr10:uid="{8ACD07DA-ACDD-4AF1-9A7E-041268F3D547}" sourceName="Almacén">
  <pivotTables>
    <pivotTable tabId="2" name="TablaDinámica3"/>
  </pivotTables>
  <data>
    <tabular pivotCacheId="1874639793">
      <items count="10">
        <i x="0" s="1"/>
        <i x="2" s="1"/>
        <i x="3" s="1"/>
        <i x="4" s="1"/>
        <i x="5" s="1"/>
        <i x="7" s="1" nd="1"/>
        <i x="1" s="1" nd="1"/>
        <i x="6" s="1" nd="1"/>
        <i x="9" s="1" nd="1"/>
        <i x="8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  <slicer name="Semana del año 1" xr10:uid="{CE55D232-2C66-48D2-8056-384D805F20CB}" cache="SegmentaciónDeDatos_Semana_del_año1" caption="Semana del año" columnCount="4" level="1" rowHeight="241300"/>
  <slicer name="Mes 2" xr10:uid="{35FB2391-4EDC-409E-8C40-F27AA0DC7F92}" cache="SegmentaciónDeDatos_Mes2" caption="Mes" columnCount="3" level="1" rowHeight="241300"/>
  <slicer name="Semana del año 2" xr10:uid="{B3EB7DCE-EEB4-4E55-B709-9F444D7CFED0}" cache="SegmentaciónDeDatos_Semana_del_año2" caption="Semana del año" columnCount="4" level="1" rowHeight="241300"/>
  <slicer name="Año 2" xr10:uid="{E276AB3D-322B-43DD-B010-18FB63CD418D}" cache="SegmentaciónDeDatos_Año2" caption="Año" level="1" rowHeight="241300"/>
  <slicer name="AÑO 1" xr10:uid="{FDD0B297-85FD-4D84-9291-12284A90DD65}" cache="SegmentaciónDeDatos_AÑO1" caption="AÑO" level="1" rowHeight="241300"/>
  <slicer name="SEMANA" xr10:uid="{6BAF268A-DDE2-4870-8FCE-42DC535D6A81}" cache="SegmentaciónDeDatos_SEMANA" caption="SEMANA" columnCount="4" level="1" rowHeight="241300"/>
  <slicer name="MES 1" xr10:uid="{5369D8AA-CD50-4DA8-A765-C1AFACBF0C35}" cache="SegmentaciónDeDatos_MES1" caption="MES" columnCount="3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" xr10:uid="{82098FF4-4497-470A-9800-A842523C2AD4}" cache="SegmentaciónDeDatos_Años" caption="Años" rowHeight="234950"/>
  <slicer name="Unidad" xr10:uid="{4BBD8AE7-02C5-4903-8C86-FE797E2532F6}" cache="SegmentaciónDeDatos_Unidad" caption="Unidad" rowHeight="234950"/>
  <slicer name="Trimestres" xr10:uid="{A6C84F42-7AEA-474A-83E7-E3DF6AAA61F4}" cache="SegmentaciónDeDatos_Trimestres" caption="Trimestres" rowHeight="234950"/>
  <slicer name="Descripción" xr10:uid="{18550CB7-3776-4327-BFD7-00A5B1332AE9}" cache="SegmentaciónDeDatos_Descripción" caption="Descripción" rowHeight="234950"/>
  <slicer name="Almacén" xr10:uid="{EC852E27-AA8B-471A-9D56-0E2ACF4B5FDA}" cache="SegmentaciónDeDatos_Almacén" caption="Almacén" rowHeight="234950"/>
  <slicer name="Unidad 1" xr10:uid="{1862A641-F400-4FB8-B7D9-AB6F9B6EF59D}" cache="SegmentaciónDeDatos_Unidad1" caption="Unidad" startItem="1" rowHeight="234950"/>
  <slicer name="Fecha" xr10:uid="{DF09EEC8-C7C3-429C-A2D2-EA4A4463B00D}" cache="SegmentaciónDeDatos_Fecha" caption="Fecha" rowHeight="234950"/>
  <slicer name="Fecha 1" xr10:uid="{E3317F75-D8F0-4542-B3B7-4D21AE855E66}" cache="SegmentaciónDeDatos_Fecha1" caption="Fecha" rowHeight="234950"/>
  <slicer name="Descripción 1" xr10:uid="{43B53ECF-D08D-4A4B-9260-64B8ED859C42}" cache="SegmentaciónDeDatos_Descripción1" caption="Descripción" rowHeight="234950"/>
  <slicer name="Almacén 1" xr10:uid="{B4DEFE5B-E1D3-4272-904D-860D47EBEBE7}" cache="SegmentaciónDeDatos_Almacén1" caption="Almacén" rowHeight="23495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16"/>
    <tableColumn id="2" xr3:uid="{C46B036F-33DF-4E85-B9A8-5B22B733110A}" name=" Precio "/>
    <tableColumn id="3" xr3:uid="{FE8F88FF-F6E0-4535-97AC-E2A4C40B8165}" name="Previsión( Precio )" dataDxfId="15">
      <calculatedColumnFormula>_xlfn.FORECAST.ETS(A2,$B$2:$B$158,$A$2:$A$158,1,1)</calculatedColumnFormula>
    </tableColumn>
    <tableColumn id="4" xr3:uid="{48DEF6D1-0FBE-4533-928F-D74E66987CF1}" name="Límite de confianza inferior( Precio )" dataDxfId="14">
      <calculatedColumnFormula>C2-_xlfn.FORECAST.ETS.CONFINT(A2,$B$2:$B$158,$A$2:$A$158,0.95,1,1)</calculatedColumnFormula>
    </tableColumn>
    <tableColumn id="5" xr3:uid="{96444183-8A15-4401-BD41-E0AE9543CE76}" name="Límite de confianza superior( Precio )" dataDxfId="13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2:G159" tableType="queryTable" totalsRowShown="0">
  <autoFilter ref="A2:G159" xr:uid="{3DA0440E-D184-4A3E-BE18-AC5F00907325}"/>
  <tableColumns count="7">
    <tableColumn id="1" xr3:uid="{79AC416C-B585-4EAE-9CE6-C2A7B219A7C7}" uniqueName="1" name="Fecha" queryTableFieldId="1" dataDxfId="11"/>
    <tableColumn id="2" xr3:uid="{7776E7F4-8749-446A-A64A-E486B2787180}" uniqueName="2" name="Kilos" queryTableFieldId="2" dataDxfId="10"/>
    <tableColumn id="3" xr3:uid="{A3ECDBF4-9E00-4F02-8F3A-9A095584FF76}" uniqueName="3" name="Cabezas" queryTableFieldId="3"/>
    <tableColumn id="8" xr3:uid="{623C142D-27F7-44AD-87A5-1CDBD0247893}" uniqueName="8" name="Ventas" queryTableFieldId="8" dataDxfId="9" dataCellStyle="Moneda"/>
    <tableColumn id="5" xr3:uid="{1B0FDB74-972C-4595-8C2E-F10DB763E7E7}" uniqueName="5" name="Costo" queryTableFieldId="5" dataDxfId="8" dataCellStyle="Moneda"/>
    <tableColumn id="7" xr3:uid="{64BE6480-E1D9-4215-B79C-D603FC132DBC}" uniqueName="7" name="Precio" queryTableFieldId="7" dataDxfId="7" dataCellStyle="Moneda"/>
    <tableColumn id="4" xr3:uid="{20AAD339-8ECC-4D17-BB8C-8C43C440A25A}" uniqueName="4" name="AÑO" queryTableFieldId="10" dataDxfId="6" dataCellStyle="Moneda">
      <calculatedColumnFormula>+YEAR(HistoricosCerdo[[#This Row],[Fecha]])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071E8-CD60-4240-9636-56DD537EDF5D}" name="HistoricosHuevo" displayName="HistoricosHuevo" ref="K2:O159" tableType="queryTable" totalsRowShown="0">
  <autoFilter ref="K2:O159" xr:uid="{85712D52-E548-4731-ADCC-2C08952BB1D2}"/>
  <tableColumns count="5">
    <tableColumn id="1" xr3:uid="{9F3260C2-C413-4827-9484-441913F63D2C}" uniqueName="1" name="Fecha" queryTableFieldId="1" dataDxfId="5"/>
    <tableColumn id="2" xr3:uid="{D6BCE557-BAA3-4D66-AE76-4A2381817576}" uniqueName="2" name="Kilos" queryTableFieldId="2"/>
    <tableColumn id="3" xr3:uid="{8F9AB46C-5729-433B-BA66-67D83F17900C}" uniqueName="3" name="Ventas" queryTableFieldId="3"/>
    <tableColumn id="4" xr3:uid="{75756EA0-325C-437B-B2E9-25604B2941FD}" uniqueName="4" name="Costo" queryTableFieldId="4"/>
    <tableColumn id="5" xr3:uid="{652E2BD2-5492-441C-9A4B-699E056388C5}" uniqueName="5" name="Precio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6CD69-5F61-4AD3-A13C-F29105209D29}" name="HistoricosBorrego" displayName="HistoricosBorrego" ref="S2:X64" tableType="queryTable" totalsRowShown="0">
  <autoFilter ref="S2:X64" xr:uid="{199580C6-DDBC-42FD-8C8C-81012EDCCD41}"/>
  <tableColumns count="6">
    <tableColumn id="1" xr3:uid="{F68091D2-28E6-4784-A55E-5C51248FBE66}" uniqueName="1" name="Fecha" queryTableFieldId="1" dataDxfId="4"/>
    <tableColumn id="2" xr3:uid="{FE1324CB-BC1B-492A-8C22-F58D5C8C4E82}" uniqueName="2" name="Kilos" queryTableFieldId="2"/>
    <tableColumn id="3" xr3:uid="{9BC1864F-335C-481E-B169-795EE9282476}" uniqueName="3" name="Cabezas" queryTableFieldId="3"/>
    <tableColumn id="4" xr3:uid="{D451EA9F-29FA-4893-A16D-975CF2FF77F8}" uniqueName="4" name="Venta" queryTableFieldId="4"/>
    <tableColumn id="5" xr3:uid="{BA6A356A-B739-403A-A542-079201E0DE33}" uniqueName="5" name="Costo" queryTableFieldId="5"/>
    <tableColumn id="6" xr3:uid="{BCD49C95-62EF-4876-BB74-163A44E38AA2}" uniqueName="6" name="Precio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86B643-623A-4F93-B691-BA31BC8DE672}" name="Año" displayName="Año" ref="AB2:AB5" totalsRowShown="0">
  <autoFilter ref="AB2:AB5" xr:uid="{4E5C4A10-1B29-457F-BAA4-3B513AF4F6A0}"/>
  <tableColumns count="1">
    <tableColumn id="1" xr3:uid="{5DE282EB-7A0A-4915-A459-CCD492568A36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B6CD37-0FB3-486F-A75A-D0AEA920D6D5}" name="Mes" displayName="Mes" ref="AD2:AD14" totalsRowShown="0">
  <autoFilter ref="AD2:AD14" xr:uid="{48C067E4-22D4-4534-9A27-9BEC5B18F056}"/>
  <tableColumns count="1">
    <tableColumn id="1" xr3:uid="{B55C3B94-086D-4935-811E-F58009EAFE5F}" name="M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CE89BB-6154-48B8-9DEA-9D8BA62AE2C0}" name="Semana" displayName="Semana" ref="AF2:AF56" totalsRowShown="0">
  <autoFilter ref="AF2:AF56" xr:uid="{3E78D289-C480-49FF-8B36-FF3E9B3EBDF4}"/>
  <tableColumns count="1">
    <tableColumn id="1" xr3:uid="{DDF528E9-7487-49D2-B7B2-E15C33A16967}" name="SEMAN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microsoft.com/office/2007/relationships/slicer" Target="../slicers/slicer2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D2:AV30"/>
  <sheetViews>
    <sheetView zoomScale="80" zoomScaleNormal="80" workbookViewId="0">
      <selection activeCell="Y33" sqref="Y33"/>
    </sheetView>
  </sheetViews>
  <sheetFormatPr baseColWidth="10" defaultRowHeight="14.4" x14ac:dyDescent="0.3"/>
  <cols>
    <col min="4" max="4" width="17.6640625" bestFit="1" customWidth="1"/>
    <col min="5" max="5" width="13.88671875" bestFit="1" customWidth="1"/>
    <col min="6" max="6" width="13.5546875" bestFit="1" customWidth="1"/>
    <col min="7" max="7" width="21" bestFit="1" customWidth="1"/>
    <col min="8" max="8" width="13.6640625" customWidth="1"/>
    <col min="9" max="9" width="17.6640625" bestFit="1" customWidth="1"/>
    <col min="10" max="10" width="12.109375" bestFit="1" customWidth="1"/>
    <col min="11" max="11" width="15.77734375" bestFit="1" customWidth="1"/>
    <col min="12" max="12" width="16.77734375" bestFit="1" customWidth="1"/>
    <col min="13" max="13" width="18" bestFit="1" customWidth="1"/>
    <col min="23" max="23" width="26" bestFit="1" customWidth="1"/>
    <col min="24" max="24" width="17.109375" bestFit="1" customWidth="1"/>
    <col min="25" max="25" width="13.6640625" bestFit="1" customWidth="1"/>
    <col min="26" max="26" width="16.44140625" bestFit="1" customWidth="1"/>
    <col min="28" max="28" width="29.5546875" customWidth="1"/>
    <col min="29" max="29" width="13.6640625" bestFit="1" customWidth="1"/>
    <col min="30" max="30" width="18.5546875" bestFit="1" customWidth="1"/>
    <col min="31" max="31" width="25.5546875" bestFit="1" customWidth="1"/>
    <col min="32" max="33" width="25.5546875" customWidth="1"/>
    <col min="39" max="39" width="18.44140625" bestFit="1" customWidth="1"/>
    <col min="40" max="40" width="14.5546875" bestFit="1" customWidth="1"/>
    <col min="41" max="41" width="14.33203125" bestFit="1" customWidth="1"/>
    <col min="42" max="43" width="16.44140625" bestFit="1" customWidth="1"/>
    <col min="44" max="44" width="18.44140625" bestFit="1" customWidth="1"/>
    <col min="45" max="45" width="12.88671875" bestFit="1" customWidth="1"/>
    <col min="46" max="46" width="15.6640625" bestFit="1" customWidth="1"/>
    <col min="47" max="47" width="13.5546875" bestFit="1" customWidth="1"/>
    <col min="48" max="48" width="18.5546875" bestFit="1" customWidth="1"/>
  </cols>
  <sheetData>
    <row r="2" spans="4:48" x14ac:dyDescent="0.3">
      <c r="D2" s="1" t="s">
        <v>0</v>
      </c>
      <c r="E2" t="s">
        <v>4</v>
      </c>
      <c r="F2" t="s">
        <v>5</v>
      </c>
      <c r="G2" t="s">
        <v>10</v>
      </c>
      <c r="I2" s="1" t="s">
        <v>0</v>
      </c>
      <c r="J2" t="s">
        <v>2</v>
      </c>
      <c r="K2" t="s">
        <v>3</v>
      </c>
      <c r="L2" t="s">
        <v>6</v>
      </c>
      <c r="M2" t="s">
        <v>38</v>
      </c>
      <c r="W2" s="1" t="s">
        <v>0</v>
      </c>
      <c r="X2" t="s">
        <v>4</v>
      </c>
      <c r="Y2" t="s">
        <v>5</v>
      </c>
      <c r="Z2" t="s">
        <v>36</v>
      </c>
      <c r="AB2" s="1" t="s">
        <v>0</v>
      </c>
      <c r="AC2" t="s">
        <v>37</v>
      </c>
      <c r="AD2" t="s">
        <v>38</v>
      </c>
      <c r="AE2" t="s">
        <v>39</v>
      </c>
      <c r="AM2" s="1" t="s">
        <v>0</v>
      </c>
      <c r="AN2" t="s">
        <v>4</v>
      </c>
      <c r="AO2" t="s">
        <v>5</v>
      </c>
      <c r="AP2" t="s">
        <v>36</v>
      </c>
      <c r="AR2" s="1" t="s">
        <v>0</v>
      </c>
      <c r="AS2" t="s">
        <v>2</v>
      </c>
      <c r="AT2" t="s">
        <v>42</v>
      </c>
      <c r="AU2" t="s">
        <v>43</v>
      </c>
      <c r="AV2" t="s">
        <v>38</v>
      </c>
    </row>
    <row r="3" spans="4:48" x14ac:dyDescent="0.3">
      <c r="D3" s="2" t="s">
        <v>7</v>
      </c>
      <c r="E3" s="6">
        <v>1181681.3500000001</v>
      </c>
      <c r="F3" s="6">
        <v>740426.74</v>
      </c>
      <c r="G3" s="6">
        <v>441254.61</v>
      </c>
      <c r="H3" s="4"/>
      <c r="I3" s="2" t="s">
        <v>7</v>
      </c>
      <c r="J3" s="11">
        <v>48690.7</v>
      </c>
      <c r="K3" s="12">
        <v>286</v>
      </c>
      <c r="L3" s="11">
        <v>169.40164747706677</v>
      </c>
      <c r="M3" s="6">
        <v>24.906833333333331</v>
      </c>
      <c r="W3" s="2" t="s">
        <v>34</v>
      </c>
      <c r="X3" s="6">
        <v>1194702.53</v>
      </c>
      <c r="Y3" s="6">
        <v>975000.00099999993</v>
      </c>
      <c r="Z3" s="6">
        <v>219702.52899999998</v>
      </c>
      <c r="AB3" s="2" t="s">
        <v>34</v>
      </c>
      <c r="AC3" s="11">
        <v>50225.84</v>
      </c>
      <c r="AD3" s="10">
        <v>23.120374074074075</v>
      </c>
      <c r="AE3" s="10">
        <v>19.415055555555561</v>
      </c>
      <c r="AF3" s="10"/>
      <c r="AG3" s="10"/>
      <c r="AM3" s="2" t="s">
        <v>35</v>
      </c>
      <c r="AN3" s="6">
        <v>118339.38</v>
      </c>
      <c r="AO3" s="6">
        <v>0</v>
      </c>
      <c r="AP3" s="6">
        <v>118339.38</v>
      </c>
      <c r="AR3" s="2" t="s">
        <v>35</v>
      </c>
      <c r="AS3" s="11">
        <v>4831</v>
      </c>
      <c r="AT3" s="11">
        <v>85</v>
      </c>
      <c r="AU3" s="8">
        <v>200.4932400932401</v>
      </c>
      <c r="AV3" s="6">
        <v>22.842500000000001</v>
      </c>
    </row>
    <row r="4" spans="4:48" x14ac:dyDescent="0.3">
      <c r="D4" s="2" t="s">
        <v>8</v>
      </c>
      <c r="E4" s="6">
        <v>124762.75</v>
      </c>
      <c r="F4" s="6">
        <v>102249.16800000001</v>
      </c>
      <c r="G4" s="6">
        <v>22513.581999999999</v>
      </c>
      <c r="H4" s="4"/>
      <c r="I4" s="2" t="s">
        <v>8</v>
      </c>
      <c r="J4" s="11">
        <v>4193.5</v>
      </c>
      <c r="K4" s="12">
        <v>39</v>
      </c>
      <c r="L4" s="11">
        <v>104.73777472527473</v>
      </c>
      <c r="M4" s="6">
        <v>29.46153846153846</v>
      </c>
      <c r="W4" s="2" t="s">
        <v>1</v>
      </c>
      <c r="X4" s="6">
        <v>1194702.53</v>
      </c>
      <c r="Y4" s="6">
        <v>975000.00099999993</v>
      </c>
      <c r="Z4" s="6">
        <v>219702.52899999998</v>
      </c>
      <c r="AB4" s="2" t="s">
        <v>1</v>
      </c>
      <c r="AC4" s="11">
        <v>50225.84</v>
      </c>
      <c r="AD4" s="10">
        <v>23.120374074074075</v>
      </c>
      <c r="AE4" s="10">
        <v>19.415055555555561</v>
      </c>
      <c r="AF4" s="10"/>
      <c r="AG4" s="10"/>
      <c r="AM4" s="2" t="s">
        <v>40</v>
      </c>
      <c r="AN4" s="6">
        <v>1592708.5</v>
      </c>
      <c r="AO4" s="6">
        <v>2337289.7799999998</v>
      </c>
      <c r="AP4" s="6">
        <v>-744581.28</v>
      </c>
      <c r="AR4" s="2" t="s">
        <v>40</v>
      </c>
      <c r="AS4" s="11">
        <v>77797</v>
      </c>
      <c r="AT4" s="11">
        <v>1069</v>
      </c>
      <c r="AU4" s="8">
        <v>2035.743009089676</v>
      </c>
      <c r="AV4" s="6">
        <v>35.717125000000003</v>
      </c>
    </row>
    <row r="5" spans="4:48" x14ac:dyDescent="0.3">
      <c r="D5" s="2" t="s">
        <v>9</v>
      </c>
      <c r="E5" s="6">
        <v>978324.9</v>
      </c>
      <c r="F5" s="6">
        <v>790251.55299999996</v>
      </c>
      <c r="G5" s="6">
        <v>188073.34700000001</v>
      </c>
      <c r="H5" s="4"/>
      <c r="I5" s="2" t="s">
        <v>9</v>
      </c>
      <c r="J5" s="11">
        <v>32997</v>
      </c>
      <c r="K5" s="12">
        <v>282</v>
      </c>
      <c r="L5" s="11">
        <v>115.68912638399514</v>
      </c>
      <c r="M5" s="6">
        <v>29.992537313432837</v>
      </c>
      <c r="AF5" s="10"/>
      <c r="AG5" s="10"/>
      <c r="AM5" s="2" t="s">
        <v>41</v>
      </c>
      <c r="AN5" s="6">
        <v>15876</v>
      </c>
      <c r="AO5" s="6">
        <v>0</v>
      </c>
      <c r="AP5" s="6">
        <v>15876</v>
      </c>
      <c r="AR5" s="2" t="s">
        <v>41</v>
      </c>
      <c r="AS5" s="11">
        <v>567</v>
      </c>
      <c r="AT5" s="11">
        <v>10</v>
      </c>
      <c r="AU5" s="8">
        <v>56.7</v>
      </c>
      <c r="AV5" s="6">
        <v>28</v>
      </c>
    </row>
    <row r="6" spans="4:48" x14ac:dyDescent="0.3">
      <c r="D6" s="2" t="s">
        <v>1</v>
      </c>
      <c r="E6" s="6">
        <v>2284769</v>
      </c>
      <c r="F6" s="6">
        <v>1632927.4609999999</v>
      </c>
      <c r="G6" s="6">
        <v>651841.53899999999</v>
      </c>
      <c r="H6" s="4"/>
      <c r="I6" s="2" t="s">
        <v>1</v>
      </c>
      <c r="J6" s="11">
        <v>85881.2</v>
      </c>
      <c r="K6" s="12">
        <v>607</v>
      </c>
      <c r="L6" s="11">
        <v>119.52109400505445</v>
      </c>
      <c r="M6" s="6">
        <v>29.400691011235953</v>
      </c>
      <c r="AF6" s="10"/>
      <c r="AG6" s="10"/>
      <c r="AM6" s="2" t="s">
        <v>1</v>
      </c>
      <c r="AN6" s="6">
        <v>1726923.88</v>
      </c>
      <c r="AO6" s="6">
        <v>2337289.7799999998</v>
      </c>
      <c r="AP6" s="6">
        <v>-610365.9</v>
      </c>
      <c r="AR6" s="2" t="s">
        <v>1</v>
      </c>
      <c r="AS6" s="11">
        <v>83195</v>
      </c>
      <c r="AT6" s="11">
        <v>1164</v>
      </c>
      <c r="AU6" s="8">
        <v>2292.9362491829161</v>
      </c>
      <c r="AV6" s="6">
        <v>33.922712121212122</v>
      </c>
    </row>
    <row r="7" spans="4:48" x14ac:dyDescent="0.3">
      <c r="H7" s="4"/>
      <c r="AF7" s="10"/>
      <c r="AG7" s="10"/>
    </row>
    <row r="8" spans="4:48" x14ac:dyDescent="0.3">
      <c r="AF8" s="10"/>
      <c r="AG8" s="10"/>
    </row>
    <row r="9" spans="4:48" x14ac:dyDescent="0.3">
      <c r="AF9" s="10"/>
      <c r="AG9" s="10"/>
    </row>
    <row r="16" spans="4:48" x14ac:dyDescent="0.3">
      <c r="H16" s="1"/>
    </row>
    <row r="26" spans="23:45" x14ac:dyDescent="0.3">
      <c r="AS26" s="13"/>
    </row>
    <row r="27" spans="23:45" ht="15" thickBot="1" x14ac:dyDescent="0.35">
      <c r="AD27" s="13"/>
    </row>
    <row r="28" spans="23:45" ht="15.6" x14ac:dyDescent="0.3">
      <c r="W28" s="1" t="s">
        <v>0</v>
      </c>
      <c r="X28" t="s">
        <v>45</v>
      </c>
      <c r="Y28" t="s">
        <v>37</v>
      </c>
      <c r="AB28" s="16" t="s">
        <v>49</v>
      </c>
    </row>
    <row r="29" spans="23:45" ht="18.600000000000001" thickBot="1" x14ac:dyDescent="0.35">
      <c r="W29" s="2" t="s">
        <v>44</v>
      </c>
      <c r="X29" s="11">
        <v>812520</v>
      </c>
      <c r="Y29" s="11">
        <v>50476.25</v>
      </c>
      <c r="AB29" s="17">
        <f>GETPIVOTDATA("[Measures].[Suma de Kilos 2]",$W$28,"[RecollecionHuevo].[Producto]","[RecollecionHuevo].[Producto].&amp;[Huevo Blanco El Volantin]")-SUMIF(AB2:AB9,"Total general",AC2:AC9)</f>
        <v>250.41000000000349</v>
      </c>
      <c r="AC29" t="s">
        <v>50</v>
      </c>
    </row>
    <row r="30" spans="23:45" x14ac:dyDescent="0.3">
      <c r="W30" s="2" t="s">
        <v>1</v>
      </c>
      <c r="X30" s="11">
        <v>812520</v>
      </c>
      <c r="Y30" s="11">
        <v>50476.25</v>
      </c>
    </row>
  </sheetData>
  <conditionalFormatting sqref="AB29">
    <cfRule type="cellIs" dxfId="3" priority="2" operator="greaterThan">
      <formula>1501</formula>
    </cfRule>
    <cfRule type="cellIs" dxfId="2" priority="4" operator="between">
      <formula>-501</formula>
      <formula>-1000</formula>
    </cfRule>
    <cfRule type="cellIs" dxfId="1" priority="5" operator="between">
      <formula>501</formula>
      <formula>1500</formula>
    </cfRule>
    <cfRule type="cellIs" dxfId="0" priority="6" operator="between">
      <formula>500</formula>
      <formula>-500</formula>
    </cfRule>
  </conditionalFormatting>
  <pageMargins left="0.7" right="0.7" top="0.75" bottom="0.75" header="0.3" footer="0.3"/>
  <pageSetup orientation="portrait" r:id="rId8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4.4" x14ac:dyDescent="0.3"/>
  <cols>
    <col min="3" max="3" width="19.33203125" customWidth="1"/>
    <col min="4" max="4" width="35.33203125" customWidth="1"/>
    <col min="5" max="5" width="36" customWidth="1"/>
    <col min="7" max="7" width="12.44140625" customWidth="1"/>
    <col min="8" max="8" width="7.88671875" customWidth="1"/>
  </cols>
  <sheetData>
    <row r="1" spans="1:8" x14ac:dyDescent="0.3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3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3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3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3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3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3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3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3">
      <c r="A9" s="7">
        <v>43155</v>
      </c>
      <c r="B9" s="5">
        <v>31.929032258064517</v>
      </c>
    </row>
    <row r="10" spans="1:8" x14ac:dyDescent="0.3">
      <c r="A10" s="7">
        <v>43162</v>
      </c>
      <c r="B10" s="5">
        <v>30.892857142857142</v>
      </c>
    </row>
    <row r="11" spans="1:8" x14ac:dyDescent="0.3">
      <c r="A11" s="7">
        <v>43169</v>
      </c>
      <c r="B11" s="5">
        <v>31.351685393258428</v>
      </c>
    </row>
    <row r="12" spans="1:8" x14ac:dyDescent="0.3">
      <c r="A12" s="7">
        <v>43176</v>
      </c>
      <c r="B12" s="5">
        <v>32.521157941604038</v>
      </c>
    </row>
    <row r="13" spans="1:8" x14ac:dyDescent="0.3">
      <c r="A13" s="7">
        <v>43183</v>
      </c>
      <c r="B13" s="5">
        <v>31.027397260273972</v>
      </c>
    </row>
    <row r="14" spans="1:8" x14ac:dyDescent="0.3">
      <c r="A14" s="7">
        <v>43190</v>
      </c>
      <c r="B14" s="5">
        <v>31.446647997774431</v>
      </c>
    </row>
    <row r="15" spans="1:8" x14ac:dyDescent="0.3">
      <c r="A15" s="7">
        <v>43197</v>
      </c>
      <c r="B15" s="5">
        <v>31.085714285714285</v>
      </c>
    </row>
    <row r="16" spans="1:8" x14ac:dyDescent="0.3">
      <c r="A16" s="7">
        <v>43204</v>
      </c>
      <c r="B16" s="5">
        <v>30.471910112359552</v>
      </c>
    </row>
    <row r="17" spans="1:2" x14ac:dyDescent="0.3">
      <c r="A17" s="7">
        <v>43211</v>
      </c>
      <c r="B17" s="5">
        <v>29.760869565217391</v>
      </c>
    </row>
    <row r="18" spans="1:2" x14ac:dyDescent="0.3">
      <c r="A18" s="7">
        <v>43218</v>
      </c>
      <c r="B18" s="5">
        <v>31.686666666666667</v>
      </c>
    </row>
    <row r="19" spans="1:2" x14ac:dyDescent="0.3">
      <c r="A19" s="7">
        <v>43225</v>
      </c>
      <c r="B19" s="5">
        <v>74.215261044176714</v>
      </c>
    </row>
    <row r="20" spans="1:2" x14ac:dyDescent="0.3">
      <c r="A20" s="7">
        <v>43232</v>
      </c>
      <c r="B20" s="5">
        <v>29.254563233376793</v>
      </c>
    </row>
    <row r="21" spans="1:2" x14ac:dyDescent="0.3">
      <c r="A21" s="7">
        <v>43239</v>
      </c>
      <c r="B21" s="5">
        <v>28.675673143585229</v>
      </c>
    </row>
    <row r="22" spans="1:2" x14ac:dyDescent="0.3">
      <c r="A22" s="7">
        <v>43246</v>
      </c>
      <c r="B22" s="5">
        <v>28.612244897959183</v>
      </c>
    </row>
    <row r="23" spans="1:2" x14ac:dyDescent="0.3">
      <c r="A23" s="7">
        <v>43253</v>
      </c>
      <c r="B23" s="5">
        <v>28.919861265979723</v>
      </c>
    </row>
    <row r="24" spans="1:2" x14ac:dyDescent="0.3">
      <c r="A24" s="7">
        <v>43260</v>
      </c>
      <c r="B24" s="5">
        <v>28.987150415721842</v>
      </c>
    </row>
    <row r="25" spans="1:2" x14ac:dyDescent="0.3">
      <c r="A25" s="7">
        <v>43267</v>
      </c>
      <c r="B25" s="5">
        <v>28.696202531645568</v>
      </c>
    </row>
    <row r="26" spans="1:2" x14ac:dyDescent="0.3">
      <c r="A26" s="7">
        <v>43274</v>
      </c>
      <c r="B26" s="5">
        <v>29.662670068027211</v>
      </c>
    </row>
    <row r="27" spans="1:2" x14ac:dyDescent="0.3">
      <c r="A27" s="7">
        <v>43281</v>
      </c>
      <c r="B27" s="5">
        <v>31.466808510638298</v>
      </c>
    </row>
    <row r="28" spans="1:2" x14ac:dyDescent="0.3">
      <c r="A28" s="7">
        <v>43288</v>
      </c>
      <c r="B28" s="5">
        <v>31.09731359649123</v>
      </c>
    </row>
    <row r="29" spans="1:2" x14ac:dyDescent="0.3">
      <c r="A29" s="7">
        <v>43295</v>
      </c>
      <c r="B29" s="5">
        <v>32.583333333333336</v>
      </c>
    </row>
    <row r="30" spans="1:2" x14ac:dyDescent="0.3">
      <c r="A30" s="7">
        <v>43302</v>
      </c>
      <c r="B30" s="5">
        <v>33.208595838106149</v>
      </c>
    </row>
    <row r="31" spans="1:2" x14ac:dyDescent="0.3">
      <c r="A31" s="7">
        <v>43309</v>
      </c>
      <c r="B31" s="5">
        <v>35.003054789121009</v>
      </c>
    </row>
    <row r="32" spans="1:2" x14ac:dyDescent="0.3">
      <c r="A32" s="7">
        <v>43316</v>
      </c>
      <c r="B32" s="5">
        <v>91.140085630184643</v>
      </c>
    </row>
    <row r="33" spans="1:2" x14ac:dyDescent="0.3">
      <c r="A33" s="7">
        <v>43323</v>
      </c>
      <c r="B33" s="5">
        <v>64.15547619767375</v>
      </c>
    </row>
    <row r="34" spans="1:2" x14ac:dyDescent="0.3">
      <c r="A34" s="7">
        <v>43330</v>
      </c>
      <c r="B34" s="5">
        <v>39.59128838451268</v>
      </c>
    </row>
    <row r="35" spans="1:2" x14ac:dyDescent="0.3">
      <c r="A35" s="7">
        <v>43337</v>
      </c>
      <c r="B35" s="5">
        <v>34.253771073646853</v>
      </c>
    </row>
    <row r="36" spans="1:2" x14ac:dyDescent="0.3">
      <c r="A36" s="7">
        <v>43344</v>
      </c>
      <c r="B36" s="5">
        <v>33.316666666666663</v>
      </c>
    </row>
    <row r="37" spans="1:2" x14ac:dyDescent="0.3">
      <c r="A37" s="7">
        <v>43351</v>
      </c>
      <c r="B37" s="5">
        <v>33.492289180295664</v>
      </c>
    </row>
    <row r="38" spans="1:2" x14ac:dyDescent="0.3">
      <c r="A38" s="7">
        <v>43358</v>
      </c>
      <c r="B38" s="5">
        <v>33.624396135265698</v>
      </c>
    </row>
    <row r="39" spans="1:2" x14ac:dyDescent="0.3">
      <c r="A39" s="7">
        <v>43365</v>
      </c>
      <c r="B39" s="5">
        <v>33.152228645708618</v>
      </c>
    </row>
    <row r="40" spans="1:2" x14ac:dyDescent="0.3">
      <c r="A40" s="7">
        <v>43372</v>
      </c>
      <c r="B40" s="5">
        <v>33.067567567567565</v>
      </c>
    </row>
    <row r="41" spans="1:2" x14ac:dyDescent="0.3">
      <c r="A41" s="7">
        <v>43379</v>
      </c>
      <c r="B41" s="5">
        <v>32.411490947041408</v>
      </c>
    </row>
    <row r="42" spans="1:2" x14ac:dyDescent="0.3">
      <c r="A42" s="7">
        <v>43386</v>
      </c>
      <c r="B42" s="5">
        <v>32.523809523809526</v>
      </c>
    </row>
    <row r="43" spans="1:2" x14ac:dyDescent="0.3">
      <c r="A43" s="7">
        <v>43393</v>
      </c>
      <c r="B43" s="5">
        <v>31.667193610117316</v>
      </c>
    </row>
    <row r="44" spans="1:2" x14ac:dyDescent="0.3">
      <c r="A44" s="7">
        <v>43400</v>
      </c>
      <c r="B44" s="5">
        <v>30.910714285714285</v>
      </c>
    </row>
    <row r="45" spans="1:2" x14ac:dyDescent="0.3">
      <c r="A45" s="7">
        <v>43407</v>
      </c>
      <c r="B45" s="5">
        <v>31.233870967741936</v>
      </c>
    </row>
    <row r="46" spans="1:2" x14ac:dyDescent="0.3">
      <c r="A46" s="7">
        <v>43414</v>
      </c>
      <c r="B46" s="5">
        <v>33.528383104654289</v>
      </c>
    </row>
    <row r="47" spans="1:2" x14ac:dyDescent="0.3">
      <c r="A47" s="7">
        <v>43421</v>
      </c>
      <c r="B47" s="5">
        <v>29.330153001543163</v>
      </c>
    </row>
    <row r="48" spans="1:2" x14ac:dyDescent="0.3">
      <c r="A48" s="7">
        <v>43428</v>
      </c>
      <c r="B48" s="5">
        <v>29.990764721919302</v>
      </c>
    </row>
    <row r="49" spans="1:2" x14ac:dyDescent="0.3">
      <c r="A49" s="7">
        <v>43435</v>
      </c>
      <c r="B49" s="5">
        <v>29.921250707413694</v>
      </c>
    </row>
    <row r="50" spans="1:2" x14ac:dyDescent="0.3">
      <c r="A50" s="7">
        <v>43442</v>
      </c>
      <c r="B50" s="5">
        <v>29.935185185185183</v>
      </c>
    </row>
    <row r="51" spans="1:2" x14ac:dyDescent="0.3">
      <c r="A51" s="7">
        <v>43449</v>
      </c>
      <c r="B51" s="5">
        <v>30.092012017720332</v>
      </c>
    </row>
    <row r="52" spans="1:2" x14ac:dyDescent="0.3">
      <c r="A52" s="7">
        <v>43456</v>
      </c>
      <c r="B52" s="5">
        <v>29.875701387359612</v>
      </c>
    </row>
    <row r="53" spans="1:2" x14ac:dyDescent="0.3">
      <c r="A53" s="7">
        <v>43463</v>
      </c>
      <c r="B53" s="5">
        <v>30.126545924601583</v>
      </c>
    </row>
    <row r="54" spans="1:2" x14ac:dyDescent="0.3">
      <c r="A54" s="7">
        <v>43470</v>
      </c>
      <c r="B54" s="5">
        <v>30.730387817204562</v>
      </c>
    </row>
    <row r="55" spans="1:2" x14ac:dyDescent="0.3">
      <c r="A55" s="7">
        <v>43477</v>
      </c>
      <c r="B55" s="5">
        <v>29.965274145746164</v>
      </c>
    </row>
    <row r="56" spans="1:2" x14ac:dyDescent="0.3">
      <c r="A56" s="7">
        <v>43484</v>
      </c>
      <c r="B56" s="5">
        <v>30.45588219181834</v>
      </c>
    </row>
    <row r="57" spans="1:2" x14ac:dyDescent="0.3">
      <c r="A57" s="7">
        <v>43491</v>
      </c>
      <c r="B57" s="5">
        <v>29.888967468175387</v>
      </c>
    </row>
    <row r="58" spans="1:2" x14ac:dyDescent="0.3">
      <c r="A58" s="7">
        <v>43498</v>
      </c>
      <c r="B58" s="5">
        <v>31.631514041514041</v>
      </c>
    </row>
    <row r="59" spans="1:2" x14ac:dyDescent="0.3">
      <c r="A59" s="7">
        <v>43505</v>
      </c>
      <c r="B59" s="5">
        <v>29.427083333333332</v>
      </c>
    </row>
    <row r="60" spans="1:2" x14ac:dyDescent="0.3">
      <c r="A60" s="7">
        <v>43512</v>
      </c>
      <c r="B60" s="5">
        <v>29.244891195539054</v>
      </c>
    </row>
    <row r="61" spans="1:2" x14ac:dyDescent="0.3">
      <c r="A61" s="7">
        <v>43519</v>
      </c>
      <c r="B61" s="5">
        <v>29.629798356982825</v>
      </c>
    </row>
    <row r="62" spans="1:2" x14ac:dyDescent="0.3">
      <c r="A62" s="7">
        <v>43526</v>
      </c>
      <c r="B62" s="5">
        <v>29.707792207792206</v>
      </c>
    </row>
    <row r="63" spans="1:2" x14ac:dyDescent="0.3">
      <c r="A63" s="7">
        <v>43533</v>
      </c>
      <c r="B63" s="5">
        <v>28.604545454545455</v>
      </c>
    </row>
    <row r="64" spans="1:2" x14ac:dyDescent="0.3">
      <c r="A64" s="7">
        <v>43540</v>
      </c>
      <c r="B64" s="5">
        <v>30.104621735376647</v>
      </c>
    </row>
    <row r="65" spans="1:2" x14ac:dyDescent="0.3">
      <c r="A65" s="7">
        <v>43547</v>
      </c>
      <c r="B65" s="5">
        <v>29.94344155844156</v>
      </c>
    </row>
    <row r="66" spans="1:2" x14ac:dyDescent="0.3">
      <c r="A66" s="7">
        <v>43554</v>
      </c>
      <c r="B66" s="5">
        <v>83.848837209302332</v>
      </c>
    </row>
    <row r="67" spans="1:2" x14ac:dyDescent="0.3">
      <c r="A67" s="7">
        <v>43561</v>
      </c>
      <c r="B67" s="5">
        <v>29.973619170729151</v>
      </c>
    </row>
    <row r="68" spans="1:2" x14ac:dyDescent="0.3">
      <c r="A68" s="7">
        <v>43568</v>
      </c>
      <c r="B68" s="5">
        <v>29.893258426966291</v>
      </c>
    </row>
    <row r="69" spans="1:2" x14ac:dyDescent="0.3">
      <c r="A69" s="7">
        <v>43575</v>
      </c>
      <c r="B69" s="5">
        <v>28.158536585365855</v>
      </c>
    </row>
    <row r="70" spans="1:2" x14ac:dyDescent="0.3">
      <c r="A70" s="7">
        <v>43582</v>
      </c>
      <c r="B70" s="5">
        <v>29.822276822276823</v>
      </c>
    </row>
    <row r="71" spans="1:2" x14ac:dyDescent="0.3">
      <c r="A71" s="7">
        <v>43589</v>
      </c>
      <c r="B71" s="5">
        <v>28.903081941023764</v>
      </c>
    </row>
    <row r="72" spans="1:2" x14ac:dyDescent="0.3">
      <c r="A72" s="7">
        <v>43596</v>
      </c>
      <c r="B72" s="5">
        <v>30.222522522522524</v>
      </c>
    </row>
    <row r="73" spans="1:2" x14ac:dyDescent="0.3">
      <c r="A73" s="7">
        <v>43603</v>
      </c>
      <c r="B73" s="5">
        <v>32.703269964541519</v>
      </c>
    </row>
    <row r="74" spans="1:2" x14ac:dyDescent="0.3">
      <c r="A74" s="7">
        <v>43610</v>
      </c>
      <c r="B74" s="5">
        <v>32.509722222222223</v>
      </c>
    </row>
    <row r="75" spans="1:2" x14ac:dyDescent="0.3">
      <c r="A75" s="7">
        <v>43617</v>
      </c>
      <c r="B75" s="5">
        <v>32.080086580086579</v>
      </c>
    </row>
    <row r="76" spans="1:2" x14ac:dyDescent="0.3">
      <c r="A76" s="7">
        <v>43624</v>
      </c>
      <c r="B76" s="5">
        <v>35.401746666362286</v>
      </c>
    </row>
    <row r="77" spans="1:2" x14ac:dyDescent="0.3">
      <c r="A77" s="7">
        <v>43631</v>
      </c>
      <c r="B77" s="5">
        <v>37.21153846153846</v>
      </c>
    </row>
    <row r="78" spans="1:2" x14ac:dyDescent="0.3">
      <c r="A78" s="7">
        <v>43638</v>
      </c>
      <c r="B78" s="5">
        <v>35.803991596638653</v>
      </c>
    </row>
    <row r="79" spans="1:2" x14ac:dyDescent="0.3">
      <c r="A79" s="7">
        <v>43645</v>
      </c>
      <c r="B79" s="5">
        <v>35.216417943505057</v>
      </c>
    </row>
    <row r="80" spans="1:2" x14ac:dyDescent="0.3">
      <c r="A80" s="7">
        <v>43652</v>
      </c>
      <c r="B80" s="5">
        <v>35.718566078116638</v>
      </c>
    </row>
    <row r="81" spans="1:2" x14ac:dyDescent="0.3">
      <c r="A81" s="7">
        <v>43659</v>
      </c>
      <c r="B81" s="5">
        <v>35.349206349206348</v>
      </c>
    </row>
    <row r="82" spans="1:2" x14ac:dyDescent="0.3">
      <c r="A82" s="7">
        <v>43666</v>
      </c>
      <c r="B82" s="5">
        <v>35.423529411764704</v>
      </c>
    </row>
    <row r="83" spans="1:2" x14ac:dyDescent="0.3">
      <c r="A83" s="7">
        <v>43673</v>
      </c>
      <c r="B83" s="5">
        <v>34.422902494331069</v>
      </c>
    </row>
    <row r="84" spans="1:2" x14ac:dyDescent="0.3">
      <c r="A84" s="7">
        <v>43680</v>
      </c>
      <c r="B84" s="5">
        <v>32.981418918918919</v>
      </c>
    </row>
    <row r="85" spans="1:2" x14ac:dyDescent="0.3">
      <c r="A85" s="7">
        <v>43687</v>
      </c>
      <c r="B85" s="5">
        <v>34.49108138238573</v>
      </c>
    </row>
    <row r="86" spans="1:2" x14ac:dyDescent="0.3">
      <c r="A86" s="7">
        <v>43694</v>
      </c>
      <c r="B86" s="5">
        <v>32.884157236450271</v>
      </c>
    </row>
    <row r="87" spans="1:2" x14ac:dyDescent="0.3">
      <c r="A87" s="7">
        <v>43701</v>
      </c>
      <c r="B87" s="5">
        <v>31.533805635399343</v>
      </c>
    </row>
    <row r="88" spans="1:2" x14ac:dyDescent="0.3">
      <c r="A88" s="7">
        <v>43708</v>
      </c>
      <c r="B88" s="5">
        <v>28.520833333333332</v>
      </c>
    </row>
    <row r="89" spans="1:2" x14ac:dyDescent="0.3">
      <c r="A89" s="7">
        <v>43715</v>
      </c>
      <c r="B89" s="5">
        <v>33.042639040348966</v>
      </c>
    </row>
    <row r="90" spans="1:2" x14ac:dyDescent="0.3">
      <c r="A90" s="7">
        <v>43722</v>
      </c>
      <c r="B90" s="5">
        <v>30.876567901234569</v>
      </c>
    </row>
    <row r="91" spans="1:2" x14ac:dyDescent="0.3">
      <c r="A91" s="7">
        <v>43729</v>
      </c>
      <c r="B91" s="5">
        <v>28.813559322033903</v>
      </c>
    </row>
    <row r="92" spans="1:2" x14ac:dyDescent="0.3">
      <c r="A92" s="7">
        <v>43736</v>
      </c>
      <c r="B92" s="5">
        <v>30.934872099283535</v>
      </c>
    </row>
    <row r="93" spans="1:2" x14ac:dyDescent="0.3">
      <c r="A93" s="7">
        <v>43743</v>
      </c>
      <c r="B93" s="5">
        <v>30.869791666666671</v>
      </c>
    </row>
    <row r="94" spans="1:2" x14ac:dyDescent="0.3">
      <c r="A94" s="7">
        <v>43750</v>
      </c>
      <c r="B94" s="5">
        <v>29.105445152689249</v>
      </c>
    </row>
    <row r="95" spans="1:2" x14ac:dyDescent="0.3">
      <c r="A95" s="7">
        <v>43757</v>
      </c>
      <c r="B95" s="5">
        <v>29.650476190476187</v>
      </c>
    </row>
    <row r="96" spans="1:2" x14ac:dyDescent="0.3">
      <c r="A96" s="7">
        <v>43764</v>
      </c>
      <c r="B96" s="5">
        <v>28.917692761968038</v>
      </c>
    </row>
    <row r="97" spans="1:2" x14ac:dyDescent="0.3">
      <c r="A97" s="7">
        <v>43771</v>
      </c>
      <c r="B97" s="5">
        <v>52.955531528204332</v>
      </c>
    </row>
    <row r="98" spans="1:2" x14ac:dyDescent="0.3">
      <c r="A98" s="7">
        <v>43778</v>
      </c>
      <c r="B98" s="5">
        <v>29.833921522318565</v>
      </c>
    </row>
    <row r="99" spans="1:2" x14ac:dyDescent="0.3">
      <c r="A99" s="7">
        <v>43785</v>
      </c>
      <c r="B99" s="5">
        <v>29.22421052631579</v>
      </c>
    </row>
    <row r="100" spans="1:2" x14ac:dyDescent="0.3">
      <c r="A100" s="7">
        <v>43792</v>
      </c>
      <c r="B100" s="5">
        <v>29.765555555555554</v>
      </c>
    </row>
    <row r="101" spans="1:2" x14ac:dyDescent="0.3">
      <c r="A101" s="7">
        <v>43799</v>
      </c>
      <c r="B101" s="5">
        <v>32.39711706732983</v>
      </c>
    </row>
    <row r="102" spans="1:2" x14ac:dyDescent="0.3">
      <c r="A102" s="7">
        <v>43806</v>
      </c>
      <c r="B102" s="5">
        <v>34.093376973430878</v>
      </c>
    </row>
    <row r="103" spans="1:2" x14ac:dyDescent="0.3">
      <c r="A103" s="7">
        <v>43813</v>
      </c>
      <c r="B103" s="5">
        <v>34.76495726495726</v>
      </c>
    </row>
    <row r="104" spans="1:2" x14ac:dyDescent="0.3">
      <c r="A104" s="7">
        <v>43820</v>
      </c>
      <c r="B104" s="5">
        <v>35.992435736269449</v>
      </c>
    </row>
    <row r="105" spans="1:2" x14ac:dyDescent="0.3">
      <c r="A105" s="7">
        <v>43827</v>
      </c>
      <c r="B105" s="5">
        <v>36.763610633954031</v>
      </c>
    </row>
    <row r="106" spans="1:2" x14ac:dyDescent="0.3">
      <c r="A106" s="7">
        <v>43834</v>
      </c>
      <c r="B106" s="5">
        <v>38.304525023475541</v>
      </c>
    </row>
    <row r="107" spans="1:2" x14ac:dyDescent="0.3">
      <c r="A107" s="7">
        <v>43841</v>
      </c>
      <c r="B107" s="5">
        <v>37.269806498722161</v>
      </c>
    </row>
    <row r="108" spans="1:2" x14ac:dyDescent="0.3">
      <c r="A108" s="7">
        <v>43848</v>
      </c>
      <c r="B108" s="5">
        <v>35.373967831565764</v>
      </c>
    </row>
    <row r="109" spans="1:2" x14ac:dyDescent="0.3">
      <c r="A109" s="7">
        <v>43855</v>
      </c>
      <c r="B109" s="5">
        <v>35.082023214782289</v>
      </c>
    </row>
    <row r="110" spans="1:2" x14ac:dyDescent="0.3">
      <c r="A110" s="7">
        <v>43862</v>
      </c>
      <c r="B110" s="5">
        <v>34.688636840999791</v>
      </c>
    </row>
    <row r="111" spans="1:2" x14ac:dyDescent="0.3">
      <c r="A111" s="7">
        <v>43869</v>
      </c>
      <c r="B111" s="5">
        <v>33.669021739130436</v>
      </c>
    </row>
    <row r="112" spans="1:2" x14ac:dyDescent="0.3">
      <c r="A112" s="7">
        <v>43876</v>
      </c>
      <c r="B112" s="5">
        <v>39.392613848195559</v>
      </c>
    </row>
    <row r="113" spans="1:2" x14ac:dyDescent="0.3">
      <c r="A113" s="7">
        <v>43883</v>
      </c>
      <c r="B113" s="5">
        <v>31.688810260946482</v>
      </c>
    </row>
    <row r="114" spans="1:2" x14ac:dyDescent="0.3">
      <c r="A114" s="7">
        <v>43890</v>
      </c>
      <c r="B114" s="5">
        <v>37.425675675675677</v>
      </c>
    </row>
    <row r="115" spans="1:2" x14ac:dyDescent="0.3">
      <c r="A115" s="7">
        <v>43897</v>
      </c>
      <c r="B115" s="5">
        <v>30.752445196302975</v>
      </c>
    </row>
    <row r="116" spans="1:2" x14ac:dyDescent="0.3">
      <c r="A116" s="7">
        <v>43904</v>
      </c>
      <c r="B116" s="5">
        <v>30.831541218637994</v>
      </c>
    </row>
    <row r="117" spans="1:2" x14ac:dyDescent="0.3">
      <c r="A117" s="7">
        <v>43911</v>
      </c>
      <c r="B117" s="5">
        <v>29.400691443388073</v>
      </c>
    </row>
    <row r="118" spans="1:2" x14ac:dyDescent="0.3">
      <c r="A118" s="7">
        <v>43918</v>
      </c>
      <c r="B118" s="5">
        <v>29.337058823529411</v>
      </c>
    </row>
    <row r="119" spans="1:2" x14ac:dyDescent="0.3">
      <c r="A119" s="7">
        <v>43925</v>
      </c>
      <c r="B119" s="5">
        <v>28.774864864864863</v>
      </c>
    </row>
    <row r="120" spans="1:2" x14ac:dyDescent="0.3">
      <c r="A120" s="7">
        <v>43932</v>
      </c>
      <c r="B120" s="5">
        <v>25.783529411764707</v>
      </c>
    </row>
    <row r="121" spans="1:2" x14ac:dyDescent="0.3">
      <c r="A121" s="7">
        <v>43939</v>
      </c>
      <c r="B121" s="5">
        <v>53.649553571428569</v>
      </c>
    </row>
    <row r="122" spans="1:2" x14ac:dyDescent="0.3">
      <c r="A122" s="7">
        <v>43946</v>
      </c>
      <c r="B122" s="5">
        <v>51.895909090909171</v>
      </c>
    </row>
    <row r="123" spans="1:2" x14ac:dyDescent="0.3">
      <c r="A123" s="7">
        <v>43953</v>
      </c>
      <c r="B123" s="5">
        <v>97.581858420242753</v>
      </c>
    </row>
    <row r="124" spans="1:2" x14ac:dyDescent="0.3">
      <c r="A124" s="7">
        <v>43960</v>
      </c>
      <c r="B124" s="5">
        <v>19.853483542564486</v>
      </c>
    </row>
    <row r="125" spans="1:2" x14ac:dyDescent="0.3">
      <c r="A125" s="7">
        <v>43967</v>
      </c>
      <c r="B125" s="5">
        <v>22.65217391304348</v>
      </c>
    </row>
    <row r="126" spans="1:2" x14ac:dyDescent="0.3">
      <c r="A126" s="7">
        <v>43974</v>
      </c>
      <c r="B126" s="5">
        <v>150.65714285714284</v>
      </c>
    </row>
    <row r="127" spans="1:2" x14ac:dyDescent="0.3">
      <c r="A127" s="7">
        <v>43981</v>
      </c>
      <c r="B127" s="5">
        <v>33.012820512820511</v>
      </c>
    </row>
    <row r="128" spans="1:2" x14ac:dyDescent="0.3">
      <c r="A128" s="7">
        <v>43988</v>
      </c>
      <c r="B128" s="5">
        <v>98.386605504587152</v>
      </c>
    </row>
    <row r="129" spans="1:2" x14ac:dyDescent="0.3">
      <c r="A129" s="7">
        <v>43995</v>
      </c>
      <c r="B129" s="5">
        <v>74.596638655462186</v>
      </c>
    </row>
    <row r="130" spans="1:2" x14ac:dyDescent="0.3">
      <c r="A130" s="7">
        <v>44002</v>
      </c>
      <c r="B130" s="5">
        <v>26.243301842612439</v>
      </c>
    </row>
    <row r="131" spans="1:2" x14ac:dyDescent="0.3">
      <c r="A131" s="7">
        <v>44009</v>
      </c>
      <c r="B131" s="5">
        <v>29.249666259737751</v>
      </c>
    </row>
    <row r="132" spans="1:2" x14ac:dyDescent="0.3">
      <c r="A132" s="7">
        <v>44016</v>
      </c>
      <c r="B132" s="5">
        <v>971.1481469961418</v>
      </c>
    </row>
    <row r="133" spans="1:2" x14ac:dyDescent="0.3">
      <c r="A133" s="7">
        <v>44023</v>
      </c>
      <c r="B133" s="5">
        <v>63.785159700985389</v>
      </c>
    </row>
    <row r="134" spans="1:2" x14ac:dyDescent="0.3">
      <c r="A134" s="7">
        <v>44030</v>
      </c>
      <c r="B134" s="5">
        <v>84.448723934018048</v>
      </c>
    </row>
    <row r="135" spans="1:2" x14ac:dyDescent="0.3">
      <c r="A135" s="7">
        <v>44037</v>
      </c>
      <c r="B135" s="5">
        <v>30.614285714285714</v>
      </c>
    </row>
    <row r="136" spans="1:2" x14ac:dyDescent="0.3">
      <c r="A136" s="7">
        <v>44044</v>
      </c>
      <c r="B136" s="5">
        <v>30.893999999999998</v>
      </c>
    </row>
    <row r="137" spans="1:2" x14ac:dyDescent="0.3">
      <c r="A137" s="7">
        <v>44051</v>
      </c>
      <c r="B137" s="5">
        <v>29.175824175824175</v>
      </c>
    </row>
    <row r="138" spans="1:2" x14ac:dyDescent="0.3">
      <c r="A138" s="7">
        <v>44058</v>
      </c>
      <c r="B138" s="5">
        <v>28.815882124100369</v>
      </c>
    </row>
    <row r="139" spans="1:2" x14ac:dyDescent="0.3">
      <c r="A139" s="7">
        <v>44065</v>
      </c>
      <c r="B139" s="5">
        <v>28.546395687049888</v>
      </c>
    </row>
    <row r="140" spans="1:2" x14ac:dyDescent="0.3">
      <c r="A140" s="7">
        <v>44072</v>
      </c>
      <c r="B140" s="5">
        <v>29.375</v>
      </c>
    </row>
    <row r="141" spans="1:2" x14ac:dyDescent="0.3">
      <c r="A141" s="7">
        <v>44079</v>
      </c>
      <c r="B141" s="5">
        <v>27.564356459198105</v>
      </c>
    </row>
    <row r="142" spans="1:2" x14ac:dyDescent="0.3">
      <c r="A142" s="7">
        <v>44086</v>
      </c>
      <c r="B142" s="5">
        <v>27.82275501037698</v>
      </c>
    </row>
    <row r="143" spans="1:2" x14ac:dyDescent="0.3">
      <c r="A143" s="7">
        <v>44093</v>
      </c>
      <c r="B143" s="5">
        <v>26.786559757783408</v>
      </c>
    </row>
    <row r="144" spans="1:2" x14ac:dyDescent="0.3">
      <c r="A144" s="7">
        <v>44100</v>
      </c>
      <c r="B144" s="5">
        <v>58.668866138950335</v>
      </c>
    </row>
    <row r="145" spans="1:5" x14ac:dyDescent="0.3">
      <c r="A145" s="7">
        <v>44107</v>
      </c>
      <c r="B145" s="5">
        <v>26.073042871107386</v>
      </c>
    </row>
    <row r="146" spans="1:5" x14ac:dyDescent="0.3">
      <c r="A146" s="7">
        <v>44114</v>
      </c>
      <c r="B146" s="5">
        <v>28.23175133031139</v>
      </c>
    </row>
    <row r="147" spans="1:5" x14ac:dyDescent="0.3">
      <c r="A147" s="7">
        <v>44121</v>
      </c>
      <c r="B147" s="5">
        <v>29.765060240963855</v>
      </c>
    </row>
    <row r="148" spans="1:5" x14ac:dyDescent="0.3">
      <c r="A148" s="7">
        <v>44128</v>
      </c>
      <c r="B148" s="5">
        <v>31.309986853438506</v>
      </c>
    </row>
    <row r="149" spans="1:5" x14ac:dyDescent="0.3">
      <c r="A149" s="7">
        <v>44135</v>
      </c>
      <c r="B149" s="5">
        <v>33.324635495223731</v>
      </c>
    </row>
    <row r="150" spans="1:5" x14ac:dyDescent="0.3">
      <c r="A150" s="7">
        <v>44142</v>
      </c>
      <c r="B150" s="5">
        <v>33.912790697674417</v>
      </c>
    </row>
    <row r="151" spans="1:5" x14ac:dyDescent="0.3">
      <c r="A151" s="7">
        <v>44149</v>
      </c>
      <c r="B151" s="5">
        <v>77.093196322577768</v>
      </c>
    </row>
    <row r="152" spans="1:5" x14ac:dyDescent="0.3">
      <c r="A152" s="7">
        <v>44156</v>
      </c>
      <c r="B152" s="5">
        <v>35.918181818181814</v>
      </c>
    </row>
    <row r="153" spans="1:5" x14ac:dyDescent="0.3">
      <c r="A153" s="7">
        <v>44163</v>
      </c>
      <c r="B153" s="5">
        <v>66.992631578947368</v>
      </c>
    </row>
    <row r="154" spans="1:5" x14ac:dyDescent="0.3">
      <c r="A154" s="7">
        <v>44170</v>
      </c>
      <c r="B154" s="5">
        <v>36.486685032139576</v>
      </c>
    </row>
    <row r="155" spans="1:5" x14ac:dyDescent="0.3">
      <c r="A155" s="7">
        <v>44177</v>
      </c>
      <c r="B155" s="5">
        <v>36.743408647854018</v>
      </c>
    </row>
    <row r="156" spans="1:5" x14ac:dyDescent="0.3">
      <c r="A156" s="7">
        <v>44184</v>
      </c>
      <c r="B156" s="5">
        <v>49.530138339921002</v>
      </c>
    </row>
    <row r="157" spans="1:5" x14ac:dyDescent="0.3">
      <c r="A157" s="7">
        <v>44191</v>
      </c>
      <c r="B157" s="5">
        <v>84.043904518329072</v>
      </c>
    </row>
    <row r="158" spans="1:5" x14ac:dyDescent="0.3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3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3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3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3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3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3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3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3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3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3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3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3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3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3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3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3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3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3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3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3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3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3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3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3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3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3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3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3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3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3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3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3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3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3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3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3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3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3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3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3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3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3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3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3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3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3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3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3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3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3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3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3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3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3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3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3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3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3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3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3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3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3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AF159"/>
  <sheetViews>
    <sheetView workbookViewId="0">
      <selection activeCell="S4" sqref="S4"/>
    </sheetView>
  </sheetViews>
  <sheetFormatPr baseColWidth="10" defaultRowHeight="14.4" x14ac:dyDescent="0.3"/>
  <cols>
    <col min="1" max="1" width="10.6640625" bestFit="1" customWidth="1"/>
    <col min="2" max="2" width="10.109375" bestFit="1" customWidth="1"/>
    <col min="3" max="3" width="10.44140625" bestFit="1" customWidth="1"/>
    <col min="4" max="5" width="14.109375" bestFit="1" customWidth="1"/>
    <col min="6" max="6" width="10.33203125" bestFit="1" customWidth="1"/>
    <col min="7" max="7" width="10.33203125" style="3" customWidth="1"/>
    <col min="8" max="8" width="11.88671875" bestFit="1" customWidth="1"/>
    <col min="9" max="9" width="10" bestFit="1" customWidth="1"/>
    <col min="11" max="11" width="10.6640625" bestFit="1" customWidth="1"/>
    <col min="12" max="12" width="10" bestFit="1" customWidth="1"/>
    <col min="13" max="14" width="11" bestFit="1" customWidth="1"/>
    <col min="15" max="15" width="12.6640625" bestFit="1" customWidth="1"/>
    <col min="19" max="19" width="10.88671875" bestFit="1" customWidth="1"/>
    <col min="20" max="20" width="7.5546875" bestFit="1" customWidth="1"/>
    <col min="21" max="21" width="10.44140625" bestFit="1" customWidth="1"/>
    <col min="22" max="22" width="10.109375" bestFit="1" customWidth="1"/>
    <col min="23" max="23" width="11.88671875" bestFit="1" customWidth="1"/>
    <col min="24" max="24" width="12.109375" bestFit="1" customWidth="1"/>
  </cols>
  <sheetData>
    <row r="1" spans="1:32" x14ac:dyDescent="0.3">
      <c r="A1" s="18" t="s">
        <v>30</v>
      </c>
      <c r="B1" s="18"/>
      <c r="C1" s="18"/>
      <c r="D1" s="18"/>
      <c r="E1" s="18"/>
      <c r="F1" s="18"/>
      <c r="G1" s="15"/>
      <c r="K1" s="19" t="s">
        <v>31</v>
      </c>
      <c r="L1" s="19"/>
      <c r="M1" s="19"/>
      <c r="N1" s="19"/>
      <c r="O1" s="19"/>
      <c r="S1" s="20" t="s">
        <v>33</v>
      </c>
      <c r="T1" s="20"/>
      <c r="U1" s="20"/>
      <c r="V1" s="20"/>
      <c r="W1" s="20"/>
      <c r="X1" s="20"/>
    </row>
    <row r="2" spans="1:32" x14ac:dyDescent="0.3">
      <c r="A2" t="s">
        <v>11</v>
      </c>
      <c r="B2" t="s">
        <v>12</v>
      </c>
      <c r="C2" t="s">
        <v>13</v>
      </c>
      <c r="D2" s="9" t="s">
        <v>16</v>
      </c>
      <c r="E2" s="9" t="s">
        <v>14</v>
      </c>
      <c r="F2" s="9" t="s">
        <v>15</v>
      </c>
      <c r="G2" s="14" t="s">
        <v>46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46</v>
      </c>
      <c r="AD2" t="s">
        <v>47</v>
      </c>
      <c r="AF2" t="s">
        <v>48</v>
      </c>
    </row>
    <row r="3" spans="1:32" x14ac:dyDescent="0.3">
      <c r="A3" s="7">
        <v>43106</v>
      </c>
      <c r="B3" s="8">
        <v>42690.600000000006</v>
      </c>
      <c r="C3">
        <v>409</v>
      </c>
      <c r="D3" s="9">
        <v>1391559.59</v>
      </c>
      <c r="E3" s="9">
        <v>818017.43300000019</v>
      </c>
      <c r="F3" s="9">
        <v>32.66781936075116</v>
      </c>
      <c r="G3" s="14">
        <f>+YEAR(HistoricosCerdo[[#This Row],[Fecha]])</f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3">
      <c r="A4" s="7">
        <v>43113</v>
      </c>
      <c r="B4" s="8">
        <v>30215</v>
      </c>
      <c r="C4">
        <v>287</v>
      </c>
      <c r="D4" s="9">
        <v>977386.37999999977</v>
      </c>
      <c r="E4" s="9">
        <v>592052.87400000007</v>
      </c>
      <c r="F4" s="9">
        <v>32.587930429699504</v>
      </c>
      <c r="G4" s="14">
        <f>+YEAR(HistoricosCerdo[[#This Row],[Fecha]])</f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3">
      <c r="A5" s="7">
        <v>43120</v>
      </c>
      <c r="B5" s="8">
        <v>32361.599999999995</v>
      </c>
      <c r="C5">
        <v>295</v>
      </c>
      <c r="D5" s="9">
        <v>1038254.58</v>
      </c>
      <c r="E5" s="9">
        <v>608866.3269999997</v>
      </c>
      <c r="F5" s="9">
        <v>32.501410528618429</v>
      </c>
      <c r="G5" s="14">
        <f>+YEAR(HistoricosCerdo[[#This Row],[Fecha]])</f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3">
      <c r="A6" s="7">
        <v>43127</v>
      </c>
      <c r="B6" s="8">
        <v>21083.799999999996</v>
      </c>
      <c r="C6">
        <v>194</v>
      </c>
      <c r="D6" s="9">
        <v>675143.50000000012</v>
      </c>
      <c r="E6" s="9">
        <v>414618.25599999999</v>
      </c>
      <c r="F6" s="9">
        <v>33.286556025102016</v>
      </c>
      <c r="G6" s="14">
        <f>+YEAR(HistoricosCerdo[[#This Row],[Fecha]])</f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3">
      <c r="A7" s="7">
        <v>43134</v>
      </c>
      <c r="B7" s="8">
        <v>41192</v>
      </c>
      <c r="C7">
        <v>365</v>
      </c>
      <c r="D7" s="9">
        <v>1303742.7000000002</v>
      </c>
      <c r="E7" s="9">
        <v>784782.41300000052</v>
      </c>
      <c r="F7" s="9">
        <v>31.488461538461539</v>
      </c>
      <c r="G7" s="14">
        <f>+YEAR(HistoricosCerdo[[#This Row],[Fecha]])</f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3">
      <c r="A8" s="7">
        <v>43141</v>
      </c>
      <c r="B8" s="8">
        <v>35982.799999999996</v>
      </c>
      <c r="C8">
        <v>313</v>
      </c>
      <c r="D8" s="9">
        <v>1149917.57</v>
      </c>
      <c r="E8" s="9">
        <v>639764.90700000036</v>
      </c>
      <c r="F8" s="9">
        <v>32.070212454440671</v>
      </c>
      <c r="G8" s="14">
        <f>+YEAR(HistoricosCerdo[[#This Row],[Fecha]])</f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3">
      <c r="A9" s="7">
        <v>43148</v>
      </c>
      <c r="B9" s="8">
        <v>32086.499999999996</v>
      </c>
      <c r="C9">
        <v>252</v>
      </c>
      <c r="D9" s="9">
        <v>976691.49999999977</v>
      </c>
      <c r="E9" s="9">
        <v>347982.54700000025</v>
      </c>
      <c r="F9" s="9">
        <v>31.308374935597918</v>
      </c>
      <c r="G9" s="14">
        <f>+YEAR(HistoricosCerdo[[#This Row],[Fecha]])</f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3">
      <c r="A10" s="7">
        <v>43155</v>
      </c>
      <c r="B10" s="8">
        <v>27024.799999999999</v>
      </c>
      <c r="C10">
        <v>218</v>
      </c>
      <c r="D10" s="9">
        <v>861231.34999999986</v>
      </c>
      <c r="E10" s="9">
        <v>511314.27899999992</v>
      </c>
      <c r="F10" s="9">
        <v>31.929032258064517</v>
      </c>
      <c r="G10" s="14">
        <f>+YEAR(HistoricosCerdo[[#This Row],[Fecha]])</f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3">
      <c r="A11" s="7">
        <v>43162</v>
      </c>
      <c r="B11" s="8">
        <v>27352.7</v>
      </c>
      <c r="C11">
        <v>223</v>
      </c>
      <c r="D11" s="9">
        <v>866352.70000000007</v>
      </c>
      <c r="E11" s="9">
        <v>514638.3009999998</v>
      </c>
      <c r="F11" s="9">
        <v>30.892857142857142</v>
      </c>
      <c r="G11" s="14">
        <f>+YEAR(HistoricosCerdo[[#This Row],[Fecha]])</f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3">
      <c r="A12" s="7">
        <v>43169</v>
      </c>
      <c r="B12" s="8">
        <v>37537.400000000009</v>
      </c>
      <c r="C12">
        <v>298</v>
      </c>
      <c r="D12" s="9">
        <v>1180365.75</v>
      </c>
      <c r="E12" s="9">
        <v>654967.30400000047</v>
      </c>
      <c r="F12" s="9">
        <v>31.351685393258428</v>
      </c>
      <c r="G12" s="14">
        <f>+YEAR(HistoricosCerdo[[#This Row],[Fecha]])</f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3">
      <c r="A13" s="7">
        <v>43176</v>
      </c>
      <c r="B13" s="8">
        <v>38088.699999999997</v>
      </c>
      <c r="C13">
        <v>302</v>
      </c>
      <c r="D13" s="9">
        <v>1211441.6499999999</v>
      </c>
      <c r="E13" s="9">
        <v>713052.81900000002</v>
      </c>
      <c r="F13" s="9">
        <v>32.521157941604038</v>
      </c>
      <c r="G13" s="14">
        <f>+YEAR(HistoricosCerdo[[#This Row],[Fecha]])</f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3">
      <c r="A14" s="7">
        <v>43183</v>
      </c>
      <c r="B14" s="8">
        <v>43539.3</v>
      </c>
      <c r="C14">
        <v>337</v>
      </c>
      <c r="D14" s="9">
        <v>1315872.3999999999</v>
      </c>
      <c r="E14" s="9">
        <v>834568.08500000031</v>
      </c>
      <c r="F14" s="9">
        <v>31.027397260273972</v>
      </c>
      <c r="G14" s="14">
        <f>+YEAR(HistoricosCerdo[[#This Row],[Fecha]])</f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3">
      <c r="A15" s="7">
        <v>43190</v>
      </c>
      <c r="B15" s="8">
        <v>27581.999999999996</v>
      </c>
      <c r="C15">
        <v>217</v>
      </c>
      <c r="D15" s="9">
        <v>859439.54999999993</v>
      </c>
      <c r="E15" s="9">
        <v>568987.32199999993</v>
      </c>
      <c r="F15" s="9">
        <v>31.446647997774431</v>
      </c>
      <c r="G15" s="14">
        <f>+YEAR(HistoricosCerdo[[#This Row],[Fecha]])</f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3">
      <c r="A16" s="7">
        <v>43197</v>
      </c>
      <c r="B16" s="8">
        <v>43332.200000000004</v>
      </c>
      <c r="C16">
        <v>342</v>
      </c>
      <c r="D16" s="9">
        <v>1318021.1000000001</v>
      </c>
      <c r="E16" s="9">
        <v>940761.92899999977</v>
      </c>
      <c r="F16" s="9">
        <v>31.085714285714285</v>
      </c>
      <c r="G16" s="14">
        <f>+YEAR(HistoricosCerdo[[#This Row],[Fecha]])</f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3">
      <c r="A17" s="7">
        <v>43204</v>
      </c>
      <c r="B17" s="8">
        <v>63658.6</v>
      </c>
      <c r="C17">
        <v>424</v>
      </c>
      <c r="D17" s="9">
        <v>1662858.35</v>
      </c>
      <c r="E17" s="9">
        <v>1155410.9420000003</v>
      </c>
      <c r="F17" s="9">
        <v>30.471910112359552</v>
      </c>
      <c r="G17" s="14">
        <f>+YEAR(HistoricosCerdo[[#This Row],[Fecha]])</f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3">
      <c r="A18" s="7">
        <v>43211</v>
      </c>
      <c r="B18" s="8">
        <v>36148.199999999997</v>
      </c>
      <c r="C18">
        <v>279</v>
      </c>
      <c r="D18" s="9">
        <v>1070498.3500000001</v>
      </c>
      <c r="E18" s="9">
        <v>778213.04799999995</v>
      </c>
      <c r="F18" s="9">
        <v>29.760869565217391</v>
      </c>
      <c r="G18" s="14">
        <f>+YEAR(HistoricosCerdo[[#This Row],[Fecha]])</f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3">
      <c r="A19" s="7">
        <v>43218</v>
      </c>
      <c r="B19" s="8">
        <v>35941</v>
      </c>
      <c r="C19">
        <v>292</v>
      </c>
      <c r="D19" s="9">
        <v>1081845</v>
      </c>
      <c r="E19" s="9">
        <v>795771.38000000012</v>
      </c>
      <c r="F19" s="9">
        <v>31.686666666666667</v>
      </c>
      <c r="G19" s="14">
        <f>+YEAR(HistoricosCerdo[[#This Row],[Fecha]])</f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3">
      <c r="A20" s="7">
        <v>43225</v>
      </c>
      <c r="B20" s="8">
        <v>29202.600000000006</v>
      </c>
      <c r="C20">
        <v>253</v>
      </c>
      <c r="D20" s="9">
        <v>920790.90000000014</v>
      </c>
      <c r="E20" s="9">
        <v>656222.0290000001</v>
      </c>
      <c r="F20" s="9">
        <v>74.215261044176714</v>
      </c>
      <c r="G20" s="14">
        <f>+YEAR(HistoricosCerdo[[#This Row],[Fecha]])</f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3">
      <c r="A21" s="7">
        <v>43232</v>
      </c>
      <c r="B21" s="8">
        <v>51819.699999999983</v>
      </c>
      <c r="C21">
        <v>418</v>
      </c>
      <c r="D21" s="9">
        <v>1493941.65</v>
      </c>
      <c r="E21" s="9">
        <v>951669.71600000036</v>
      </c>
      <c r="F21" s="9">
        <v>29.254563233376793</v>
      </c>
      <c r="G21" s="14">
        <f>+YEAR(HistoricosCerdo[[#This Row],[Fecha]])</f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3">
      <c r="A22" s="7">
        <v>43239</v>
      </c>
      <c r="B22" s="8">
        <v>44772.30000000001</v>
      </c>
      <c r="C22">
        <v>313</v>
      </c>
      <c r="D22" s="9">
        <v>1100163.45</v>
      </c>
      <c r="E22" s="9">
        <v>875406.30099999998</v>
      </c>
      <c r="F22" s="9">
        <v>28.675673143585229</v>
      </c>
      <c r="G22" s="14">
        <f>+YEAR(HistoricosCerdo[[#This Row],[Fecha]])</f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3">
      <c r="A23" s="7">
        <v>43246</v>
      </c>
      <c r="B23" s="8">
        <v>23033.4</v>
      </c>
      <c r="C23">
        <v>191</v>
      </c>
      <c r="D23" s="9">
        <v>676301.60000000009</v>
      </c>
      <c r="E23" s="9">
        <v>571336.5950000002</v>
      </c>
      <c r="F23" s="9">
        <v>28.612244897959183</v>
      </c>
      <c r="G23" s="14">
        <f>+YEAR(HistoricosCerdo[[#This Row],[Fecha]])</f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3">
      <c r="A24" s="7">
        <v>43253</v>
      </c>
      <c r="B24" s="8">
        <v>44276.700000000004</v>
      </c>
      <c r="C24">
        <v>360</v>
      </c>
      <c r="D24" s="9">
        <v>1271643.05</v>
      </c>
      <c r="E24" s="9">
        <v>993319.40599999949</v>
      </c>
      <c r="F24" s="9">
        <v>28.919861265979723</v>
      </c>
      <c r="G24" s="14">
        <f>+YEAR(HistoricosCerdo[[#This Row],[Fecha]])</f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3">
      <c r="A25" s="7">
        <v>43260</v>
      </c>
      <c r="B25" s="8">
        <v>23111.7</v>
      </c>
      <c r="C25">
        <v>195</v>
      </c>
      <c r="D25" s="9">
        <v>675630.95</v>
      </c>
      <c r="E25" s="9">
        <v>483006.83199999988</v>
      </c>
      <c r="F25" s="9">
        <v>28.987150415721842</v>
      </c>
      <c r="G25" s="14">
        <f>+YEAR(HistoricosCerdo[[#This Row],[Fecha]])</f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3">
      <c r="A26" s="7">
        <v>43267</v>
      </c>
      <c r="B26" s="8">
        <v>48234.299999999996</v>
      </c>
      <c r="C26">
        <v>399</v>
      </c>
      <c r="D26" s="9">
        <v>1380530.9500000002</v>
      </c>
      <c r="E26" s="9">
        <v>1136205.2819999999</v>
      </c>
      <c r="F26" s="9">
        <v>28.696202531645568</v>
      </c>
      <c r="G26" s="14">
        <f>+YEAR(HistoricosCerdo[[#This Row],[Fecha]])</f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3">
      <c r="A27" s="7">
        <v>43274</v>
      </c>
      <c r="B27" s="8">
        <v>52365.100000000006</v>
      </c>
      <c r="C27">
        <v>422</v>
      </c>
      <c r="D27" s="9">
        <v>1503384.3</v>
      </c>
      <c r="E27" s="9">
        <v>1205397.3120000013</v>
      </c>
      <c r="F27" s="9">
        <v>29.662670068027211</v>
      </c>
      <c r="G27" s="14">
        <f>+YEAR(HistoricosCerdo[[#This Row],[Fecha]])</f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3">
      <c r="A28" s="7">
        <v>43281</v>
      </c>
      <c r="B28" s="8">
        <v>30441.599999999999</v>
      </c>
      <c r="C28">
        <v>250</v>
      </c>
      <c r="D28" s="9">
        <v>925990.85000000021</v>
      </c>
      <c r="E28" s="9">
        <v>734448.17999999982</v>
      </c>
      <c r="F28" s="9">
        <v>31.466808510638298</v>
      </c>
      <c r="G28" s="14">
        <f>+YEAR(HistoricosCerdo[[#This Row],[Fecha]])</f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3">
      <c r="A29" s="7">
        <v>43288</v>
      </c>
      <c r="B29" s="8">
        <v>51419.419999999991</v>
      </c>
      <c r="C29">
        <v>418</v>
      </c>
      <c r="D29" s="9">
        <v>1582282.3800000001</v>
      </c>
      <c r="E29" s="9">
        <v>1163140.5899999994</v>
      </c>
      <c r="F29" s="9">
        <v>31.09731359649123</v>
      </c>
      <c r="G29" s="14">
        <f>+YEAR(HistoricosCerdo[[#This Row],[Fecha]])</f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3">
      <c r="A30" s="7">
        <v>43295</v>
      </c>
      <c r="B30" s="8">
        <v>38051.699999999997</v>
      </c>
      <c r="C30">
        <v>322</v>
      </c>
      <c r="D30" s="9">
        <v>1225330.3500000001</v>
      </c>
      <c r="E30" s="9">
        <v>852327.00500000012</v>
      </c>
      <c r="F30" s="9">
        <v>32.583333333333336</v>
      </c>
      <c r="G30" s="14">
        <f>+YEAR(HistoricosCerdo[[#This Row],[Fecha]])</f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3">
      <c r="A31" s="7">
        <v>43302</v>
      </c>
      <c r="B31" s="8">
        <v>29436.899999999998</v>
      </c>
      <c r="C31">
        <v>244</v>
      </c>
      <c r="D31" s="9">
        <v>978091.5</v>
      </c>
      <c r="E31" s="9">
        <v>755821.42299999972</v>
      </c>
      <c r="F31" s="9">
        <v>33.208595838106149</v>
      </c>
      <c r="G31" s="14">
        <f>+YEAR(HistoricosCerdo[[#This Row],[Fecha]])</f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3">
      <c r="A32" s="7">
        <v>43309</v>
      </c>
      <c r="B32" s="8">
        <v>39993.799999999996</v>
      </c>
      <c r="C32">
        <v>335</v>
      </c>
      <c r="D32" s="9">
        <v>1366014.45</v>
      </c>
      <c r="E32" s="9">
        <v>865065.92500000028</v>
      </c>
      <c r="F32" s="9">
        <v>35.003054789121009</v>
      </c>
      <c r="G32" s="14">
        <f>+YEAR(HistoricosCerdo[[#This Row],[Fecha]])</f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3">
      <c r="A33" s="7">
        <v>43316</v>
      </c>
      <c r="B33" s="8">
        <v>45747.700000000004</v>
      </c>
      <c r="C33">
        <v>403</v>
      </c>
      <c r="D33" s="9">
        <v>1577325.5500000003</v>
      </c>
      <c r="E33" s="9">
        <v>819027.92000000016</v>
      </c>
      <c r="F33" s="9">
        <v>91.140085630184643</v>
      </c>
      <c r="G33" s="14">
        <f>+YEAR(HistoricosCerdo[[#This Row],[Fecha]])</f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3">
      <c r="A34" s="7">
        <v>43323</v>
      </c>
      <c r="B34" s="8">
        <v>38628</v>
      </c>
      <c r="C34">
        <v>319</v>
      </c>
      <c r="D34" s="9">
        <v>1283152.801</v>
      </c>
      <c r="E34" s="9">
        <v>787742.78599999938</v>
      </c>
      <c r="F34" s="9">
        <v>64.15547619767375</v>
      </c>
      <c r="G34" s="14">
        <f>+YEAR(HistoricosCerdo[[#This Row],[Fecha]])</f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3">
      <c r="A35" s="7">
        <v>43330</v>
      </c>
      <c r="B35" s="8">
        <v>45538.500000000007</v>
      </c>
      <c r="C35">
        <v>327</v>
      </c>
      <c r="D35" s="9">
        <v>1342853.2000000002</v>
      </c>
      <c r="E35" s="9">
        <v>856853.4449999996</v>
      </c>
      <c r="F35" s="9">
        <v>39.59128838451268</v>
      </c>
      <c r="G35" s="14">
        <f>+YEAR(HistoricosCerdo[[#This Row],[Fecha]])</f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3">
      <c r="A36" s="7">
        <v>43337</v>
      </c>
      <c r="B36" s="8">
        <v>29535</v>
      </c>
      <c r="C36">
        <v>251</v>
      </c>
      <c r="D36" s="9">
        <v>1015672.2000000001</v>
      </c>
      <c r="E36" s="9">
        <v>648139.24800000014</v>
      </c>
      <c r="F36" s="9">
        <v>34.253771073646853</v>
      </c>
      <c r="G36" s="14">
        <f>+YEAR(HistoricosCerdo[[#This Row],[Fecha]])</f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3">
      <c r="A37" s="7">
        <v>43344</v>
      </c>
      <c r="B37" s="8">
        <v>37998</v>
      </c>
      <c r="C37">
        <v>284</v>
      </c>
      <c r="D37" s="9">
        <v>1140161.3000000003</v>
      </c>
      <c r="E37" s="9">
        <v>764488.87000000023</v>
      </c>
      <c r="F37" s="9">
        <v>33.316666666666663</v>
      </c>
      <c r="G37" s="14">
        <f>+YEAR(HistoricosCerdo[[#This Row],[Fecha]])</f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3">
      <c r="A38" s="7">
        <v>43351</v>
      </c>
      <c r="B38" s="8">
        <v>35067.999999999993</v>
      </c>
      <c r="C38">
        <v>294</v>
      </c>
      <c r="D38" s="9">
        <v>1169375.6000000003</v>
      </c>
      <c r="E38" s="9">
        <v>836822.0750000003</v>
      </c>
      <c r="F38" s="9">
        <v>33.492289180295664</v>
      </c>
      <c r="G38" s="14">
        <f>+YEAR(HistoricosCerdo[[#This Row],[Fecha]])</f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3">
      <c r="A39" s="7">
        <v>43358</v>
      </c>
      <c r="B39" s="8">
        <v>29425.1</v>
      </c>
      <c r="C39">
        <v>241</v>
      </c>
      <c r="D39" s="9">
        <v>976922.3</v>
      </c>
      <c r="E39" s="9">
        <v>666708.45600000012</v>
      </c>
      <c r="F39" s="9">
        <v>33.624396135265698</v>
      </c>
      <c r="G39" s="14">
        <f>+YEAR(HistoricosCerdo[[#This Row],[Fecha]])</f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3">
      <c r="A40" s="7">
        <v>43365</v>
      </c>
      <c r="B40" s="8">
        <v>55210.400000000001</v>
      </c>
      <c r="C40">
        <v>464</v>
      </c>
      <c r="D40" s="9">
        <v>1840879.75</v>
      </c>
      <c r="E40" s="9">
        <v>1301465.8929999999</v>
      </c>
      <c r="F40" s="9">
        <v>33.152228645708618</v>
      </c>
      <c r="G40" s="14">
        <f>+YEAR(HistoricosCerdo[[#This Row],[Fecha]])</f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3">
      <c r="A41" s="7">
        <v>43372</v>
      </c>
      <c r="B41" s="8">
        <v>30959.599999999995</v>
      </c>
      <c r="C41">
        <v>266</v>
      </c>
      <c r="D41" s="9">
        <v>1029226.6</v>
      </c>
      <c r="E41" s="9">
        <v>752389.9569999997</v>
      </c>
      <c r="F41" s="9">
        <v>33.067567567567565</v>
      </c>
      <c r="G41" s="14">
        <f>+YEAR(HistoricosCerdo[[#This Row],[Fecha]])</f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3">
      <c r="A42" s="7">
        <v>43379</v>
      </c>
      <c r="B42" s="8">
        <v>31888.999999999996</v>
      </c>
      <c r="C42">
        <v>270</v>
      </c>
      <c r="D42" s="9">
        <v>1045616.95</v>
      </c>
      <c r="E42" s="9">
        <v>720348.30300000042</v>
      </c>
      <c r="F42" s="9">
        <v>32.411490947041408</v>
      </c>
      <c r="G42" s="14">
        <f>+YEAR(HistoricosCerdo[[#This Row],[Fecha]])</f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3">
      <c r="A43" s="7">
        <v>43386</v>
      </c>
      <c r="B43" s="8">
        <v>41243.399999999994</v>
      </c>
      <c r="C43">
        <v>355</v>
      </c>
      <c r="D43" s="9">
        <v>1341612</v>
      </c>
      <c r="E43" s="9">
        <v>867268.42600000009</v>
      </c>
      <c r="F43" s="9">
        <v>32.523809523809526</v>
      </c>
      <c r="G43" s="14">
        <f>+YEAR(HistoricosCerdo[[#This Row],[Fecha]])</f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3">
      <c r="A44" s="7">
        <v>43393</v>
      </c>
      <c r="B44" s="8">
        <v>44459.700000000004</v>
      </c>
      <c r="C44">
        <v>353</v>
      </c>
      <c r="D44" s="9">
        <v>1346543.05</v>
      </c>
      <c r="E44" s="9">
        <v>944264.88600000006</v>
      </c>
      <c r="F44" s="9">
        <v>31.667193610117316</v>
      </c>
      <c r="G44" s="14">
        <f>+YEAR(HistoricosCerdo[[#This Row],[Fecha]])</f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3">
      <c r="A45" s="7">
        <v>43400</v>
      </c>
      <c r="B45" s="8">
        <v>32982.9</v>
      </c>
      <c r="C45">
        <v>282</v>
      </c>
      <c r="D45" s="9">
        <v>1033022.5</v>
      </c>
      <c r="E45" s="9">
        <v>801858.41199999978</v>
      </c>
      <c r="F45" s="9">
        <v>30.910714285714285</v>
      </c>
      <c r="G45" s="14">
        <f>+YEAR(HistoricosCerdo[[#This Row],[Fecha]])</f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3">
      <c r="A46" s="7">
        <v>43407</v>
      </c>
      <c r="B46" s="8">
        <v>24115.4</v>
      </c>
      <c r="C46">
        <v>202</v>
      </c>
      <c r="D46" s="9">
        <v>729198.75</v>
      </c>
      <c r="E46" s="9">
        <v>561519.98800000001</v>
      </c>
      <c r="F46" s="9">
        <v>31.233870967741936</v>
      </c>
      <c r="G46" s="14">
        <f>+YEAR(HistoricosCerdo[[#This Row],[Fecha]])</f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3">
      <c r="A47" s="7">
        <v>43414</v>
      </c>
      <c r="B47" s="8">
        <v>54454</v>
      </c>
      <c r="C47">
        <v>451</v>
      </c>
      <c r="D47" s="9">
        <v>1595953.3</v>
      </c>
      <c r="E47" s="9">
        <v>1253547.5670000007</v>
      </c>
      <c r="F47" s="9">
        <v>33.528383104654289</v>
      </c>
      <c r="G47" s="14">
        <f>+YEAR(HistoricosCerdo[[#This Row],[Fecha]])</f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3">
      <c r="A48" s="7">
        <v>43421</v>
      </c>
      <c r="B48" s="8">
        <v>55982.1</v>
      </c>
      <c r="C48">
        <v>354</v>
      </c>
      <c r="D48" s="9">
        <v>1225743.6000000001</v>
      </c>
      <c r="E48" s="9">
        <v>979371.25000000035</v>
      </c>
      <c r="F48" s="9">
        <v>29.330153001543163</v>
      </c>
      <c r="G48" s="14">
        <f>+YEAR(HistoricosCerdo[[#This Row],[Fecha]])</f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3">
      <c r="A49" s="7">
        <v>43428</v>
      </c>
      <c r="B49" s="8">
        <v>27515</v>
      </c>
      <c r="C49">
        <v>229</v>
      </c>
      <c r="D49" s="9">
        <v>810476.25</v>
      </c>
      <c r="E49" s="9">
        <v>678656.14000000025</v>
      </c>
      <c r="F49" s="9">
        <v>29.990764721919302</v>
      </c>
      <c r="G49" s="14">
        <f>+YEAR(HistoricosCerdo[[#This Row],[Fecha]])</f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3">
      <c r="A50" s="7">
        <v>43435</v>
      </c>
      <c r="B50" s="8">
        <v>42574.6</v>
      </c>
      <c r="C50">
        <v>352</v>
      </c>
      <c r="D50" s="9">
        <v>1291082.3500000003</v>
      </c>
      <c r="E50" s="9">
        <v>964130.8149999989</v>
      </c>
      <c r="F50" s="9">
        <v>29.921250707413694</v>
      </c>
      <c r="G50" s="14">
        <f>+YEAR(HistoricosCerdo[[#This Row],[Fecha]])</f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3">
      <c r="A51" s="7">
        <v>43442</v>
      </c>
      <c r="B51" s="8">
        <v>46302.400000000001</v>
      </c>
      <c r="C51">
        <v>381</v>
      </c>
      <c r="D51" s="9">
        <v>1399292.1300000004</v>
      </c>
      <c r="E51" s="9">
        <v>1113749.8180000002</v>
      </c>
      <c r="F51" s="9">
        <v>29.935185185185183</v>
      </c>
      <c r="G51" s="14">
        <f>+YEAR(HistoricosCerdo[[#This Row],[Fecha]])</f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3">
      <c r="A52" s="7">
        <v>43449</v>
      </c>
      <c r="B52" s="8">
        <v>44561.100000000006</v>
      </c>
      <c r="C52">
        <v>369</v>
      </c>
      <c r="D52" s="9">
        <v>1315510.9699999997</v>
      </c>
      <c r="E52" s="9">
        <v>1099808.264</v>
      </c>
      <c r="F52" s="9">
        <v>30.092012017720332</v>
      </c>
      <c r="G52" s="14">
        <f>+YEAR(HistoricosCerdo[[#This Row],[Fecha]])</f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3">
      <c r="A53" s="7">
        <v>43456</v>
      </c>
      <c r="B53" s="8">
        <v>39573</v>
      </c>
      <c r="C53">
        <v>328</v>
      </c>
      <c r="D53" s="9">
        <v>1189776.83</v>
      </c>
      <c r="E53" s="9">
        <v>926772.51499999978</v>
      </c>
      <c r="F53" s="9">
        <v>29.875701387359612</v>
      </c>
      <c r="G53" s="14">
        <f>+YEAR(HistoricosCerdo[[#This Row],[Fecha]])</f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3">
      <c r="A54" s="7">
        <v>43463</v>
      </c>
      <c r="B54" s="8">
        <v>106726.69999999998</v>
      </c>
      <c r="C54">
        <v>813</v>
      </c>
      <c r="D54" s="9">
        <v>2771337.3</v>
      </c>
      <c r="E54" s="9">
        <v>2188433.6629999997</v>
      </c>
      <c r="F54" s="9">
        <v>30.126545924601583</v>
      </c>
      <c r="G54" s="14">
        <f>+YEAR(HistoricosCerdo[[#This Row],[Fecha]])</f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3">
      <c r="A55" s="7">
        <v>43470</v>
      </c>
      <c r="B55" s="8">
        <v>52461.399999999994</v>
      </c>
      <c r="C55">
        <v>497</v>
      </c>
      <c r="D55" s="9">
        <v>1576957.8</v>
      </c>
      <c r="E55" s="9">
        <v>1390186.4240000006</v>
      </c>
      <c r="F55" s="9">
        <v>30.730387817204562</v>
      </c>
      <c r="G55" s="14">
        <f>+YEAR(HistoricosCerdo[[#This Row],[Fecha]])</f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3">
      <c r="A56" s="7">
        <v>43477</v>
      </c>
      <c r="B56" s="8">
        <v>50506.700000000012</v>
      </c>
      <c r="C56">
        <v>475</v>
      </c>
      <c r="D56" s="9">
        <v>1506824.5999999999</v>
      </c>
      <c r="E56" s="9">
        <v>1238880.3570000005</v>
      </c>
      <c r="F56" s="9">
        <v>29.965274145746164</v>
      </c>
      <c r="G56" s="14">
        <f>+YEAR(HistoricosCerdo[[#This Row],[Fecha]])</f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3">
      <c r="A57" s="7">
        <v>43484</v>
      </c>
      <c r="B57" s="8">
        <v>49767.80000000001</v>
      </c>
      <c r="C57">
        <v>461</v>
      </c>
      <c r="D57" s="9">
        <v>1519484.85</v>
      </c>
      <c r="E57" s="9">
        <v>1334927.6589999998</v>
      </c>
      <c r="F57" s="9">
        <v>30.45588219181834</v>
      </c>
      <c r="G57" s="14">
        <f>+YEAR(HistoricosCerdo[[#This Row],[Fecha]])</f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3">
      <c r="A58" s="7">
        <v>43491</v>
      </c>
      <c r="B58" s="8">
        <v>45814.8</v>
      </c>
      <c r="C58">
        <v>454</v>
      </c>
      <c r="D58" s="9">
        <v>1377592.1500000001</v>
      </c>
      <c r="E58" s="9">
        <v>1264620.3329999992</v>
      </c>
      <c r="F58" s="9">
        <v>29.888967468175387</v>
      </c>
      <c r="G58" s="14">
        <f>+YEAR(HistoricosCerdo[[#This Row],[Fecha]])</f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3">
      <c r="A59" s="7">
        <v>43498</v>
      </c>
      <c r="B59" s="8">
        <v>39157.800000000003</v>
      </c>
      <c r="C59">
        <v>350</v>
      </c>
      <c r="D59" s="9">
        <v>1030482.6499999998</v>
      </c>
      <c r="E59" s="9">
        <v>852553.78500000027</v>
      </c>
      <c r="F59" s="9">
        <v>31.631514041514041</v>
      </c>
      <c r="G59" s="14">
        <f>+YEAR(HistoricosCerdo[[#This Row],[Fecha]])</f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3">
      <c r="A60" s="7">
        <v>43505</v>
      </c>
      <c r="B60" s="8">
        <v>17476.599999999999</v>
      </c>
      <c r="C60">
        <v>182</v>
      </c>
      <c r="D60" s="9">
        <v>513066.9</v>
      </c>
      <c r="E60" s="9">
        <v>467001.58700000017</v>
      </c>
      <c r="F60" s="9">
        <v>29.427083333333332</v>
      </c>
      <c r="G60" s="14">
        <f>+YEAR(HistoricosCerdo[[#This Row],[Fecha]])</f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3">
      <c r="A61" s="7">
        <v>43512</v>
      </c>
      <c r="B61" s="8">
        <v>29693.799999999996</v>
      </c>
      <c r="C61">
        <v>299</v>
      </c>
      <c r="D61" s="9">
        <v>882669.5</v>
      </c>
      <c r="E61" s="9">
        <v>796448.33300000022</v>
      </c>
      <c r="F61" s="9">
        <v>29.244891195539054</v>
      </c>
      <c r="G61" s="14">
        <f>+YEAR(HistoricosCerdo[[#This Row],[Fecha]])</f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3">
      <c r="A62" s="7">
        <v>43519</v>
      </c>
      <c r="B62" s="8">
        <v>23199.200000000004</v>
      </c>
      <c r="C62">
        <v>229</v>
      </c>
      <c r="D62" s="9">
        <v>702192.10000000009</v>
      </c>
      <c r="E62" s="9">
        <v>636555.30100000021</v>
      </c>
      <c r="F62" s="9">
        <v>29.629798356982825</v>
      </c>
      <c r="G62" s="14">
        <f>+YEAR(HistoricosCerdo[[#This Row],[Fecha]])</f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3">
      <c r="A63" s="7">
        <v>43526</v>
      </c>
      <c r="B63" s="8">
        <v>29561.599999999999</v>
      </c>
      <c r="C63">
        <v>279</v>
      </c>
      <c r="D63" s="9">
        <v>908035</v>
      </c>
      <c r="E63" s="9">
        <v>754539.84199999983</v>
      </c>
      <c r="F63" s="9">
        <v>29.707792207792206</v>
      </c>
      <c r="G63" s="14">
        <f>+YEAR(HistoricosCerdo[[#This Row],[Fecha]])</f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3">
      <c r="A64" s="7">
        <v>43533</v>
      </c>
      <c r="B64" s="8">
        <v>20423.600000000002</v>
      </c>
      <c r="C64">
        <v>198</v>
      </c>
      <c r="D64" s="9">
        <v>617645.39999999991</v>
      </c>
      <c r="E64" s="9">
        <v>533209.31000000017</v>
      </c>
      <c r="F64" s="9">
        <v>28.604545454545455</v>
      </c>
      <c r="G64" s="14">
        <f>+YEAR(HistoricosCerdo[[#This Row],[Fecha]])</f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3">
      <c r="A65" s="7">
        <v>43540</v>
      </c>
      <c r="B65" s="8">
        <v>36805.199999999997</v>
      </c>
      <c r="C65">
        <v>358</v>
      </c>
      <c r="D65" s="9">
        <v>1109813.8999999999</v>
      </c>
      <c r="E65" s="9">
        <v>976520.00399999914</v>
      </c>
      <c r="F65" s="9">
        <v>30.104621735376647</v>
      </c>
      <c r="G65" s="14">
        <f>+YEAR(HistoricosCerdo[[#This Row],[Fecha]])</f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3">
      <c r="A66" s="7">
        <v>43547</v>
      </c>
      <c r="B66" s="8">
        <v>34657.199999999997</v>
      </c>
      <c r="C66">
        <v>336</v>
      </c>
      <c r="D66" s="9">
        <v>1040441</v>
      </c>
      <c r="E66" s="9">
        <v>878013.74499999953</v>
      </c>
      <c r="F66" s="9">
        <v>29.94344155844156</v>
      </c>
      <c r="G66" s="14">
        <f>+YEAR(HistoricosCerdo[[#This Row],[Fecha]])</f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3">
      <c r="A67" s="7">
        <v>43554</v>
      </c>
      <c r="B67" s="8">
        <v>33016.199999999997</v>
      </c>
      <c r="C67">
        <v>319</v>
      </c>
      <c r="D67" s="9">
        <v>997126.8</v>
      </c>
      <c r="E67" s="9">
        <v>757602.049</v>
      </c>
      <c r="F67" s="9">
        <v>83.848837209302332</v>
      </c>
      <c r="G67" s="14">
        <f>+YEAR(HistoricosCerdo[[#This Row],[Fecha]])</f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3">
      <c r="A68" s="7">
        <v>43561</v>
      </c>
      <c r="B68" s="8">
        <v>17384.599999999999</v>
      </c>
      <c r="C68">
        <v>163</v>
      </c>
      <c r="D68" s="9">
        <v>512000.55000000005</v>
      </c>
      <c r="E68" s="9">
        <v>425077.75900000002</v>
      </c>
      <c r="F68" s="9">
        <v>29.973619170729151</v>
      </c>
      <c r="G68" s="14">
        <f>+YEAR(HistoricosCerdo[[#This Row],[Fecha]])</f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3">
      <c r="A69" s="7">
        <v>43568</v>
      </c>
      <c r="B69" s="8">
        <v>38160</v>
      </c>
      <c r="C69">
        <v>349</v>
      </c>
      <c r="D69" s="9">
        <v>1144391</v>
      </c>
      <c r="E69" s="9">
        <v>918052.25899999985</v>
      </c>
      <c r="F69" s="9">
        <v>29.893258426966291</v>
      </c>
      <c r="G69" s="14">
        <f>+YEAR(HistoricosCerdo[[#This Row],[Fecha]])</f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3">
      <c r="A70" s="7">
        <v>43575</v>
      </c>
      <c r="B70" s="8">
        <v>16758.5</v>
      </c>
      <c r="C70">
        <v>151</v>
      </c>
      <c r="D70" s="9">
        <v>492215.55</v>
      </c>
      <c r="E70" s="9">
        <v>401327.48500000004</v>
      </c>
      <c r="F70" s="9">
        <v>28.158536585365855</v>
      </c>
      <c r="G70" s="14">
        <f>+YEAR(HistoricosCerdo[[#This Row],[Fecha]])</f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3">
      <c r="A71" s="7">
        <v>43582</v>
      </c>
      <c r="B71" s="8">
        <v>42779</v>
      </c>
      <c r="C71">
        <v>385</v>
      </c>
      <c r="D71" s="9">
        <v>1283515.5</v>
      </c>
      <c r="E71" s="9">
        <v>1127269.8629999999</v>
      </c>
      <c r="F71" s="9">
        <v>29.822276822276823</v>
      </c>
      <c r="G71" s="14">
        <f>+YEAR(HistoricosCerdo[[#This Row],[Fecha]])</f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3">
      <c r="A72" s="7">
        <v>43589</v>
      </c>
      <c r="B72" s="8">
        <v>30928.3</v>
      </c>
      <c r="C72">
        <v>291</v>
      </c>
      <c r="D72" s="9">
        <v>927317.3</v>
      </c>
      <c r="E72" s="9">
        <v>679810.98200000008</v>
      </c>
      <c r="F72" s="9">
        <v>28.903081941023764</v>
      </c>
      <c r="G72" s="14">
        <f>+YEAR(HistoricosCerdo[[#This Row],[Fecha]])</f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3">
      <c r="A73" s="7">
        <v>43596</v>
      </c>
      <c r="B73" s="8">
        <v>63421.599999999991</v>
      </c>
      <c r="C73">
        <v>470</v>
      </c>
      <c r="D73" s="9">
        <v>1554365.3500000006</v>
      </c>
      <c r="E73" s="9">
        <v>1202244.7520000003</v>
      </c>
      <c r="F73" s="9">
        <v>30.222522522522524</v>
      </c>
      <c r="G73" s="14">
        <f>+YEAR(HistoricosCerdo[[#This Row],[Fecha]])</f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3">
      <c r="A74" s="7">
        <v>43603</v>
      </c>
      <c r="B74" s="8">
        <v>44318.7</v>
      </c>
      <c r="C74">
        <v>406</v>
      </c>
      <c r="D74" s="9">
        <v>1400748.6</v>
      </c>
      <c r="E74" s="9">
        <v>1091947.9629999993</v>
      </c>
      <c r="F74" s="9">
        <v>32.703269964541519</v>
      </c>
      <c r="G74" s="14">
        <f>+YEAR(HistoricosCerdo[[#This Row],[Fecha]])</f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3">
      <c r="A75" s="7">
        <v>43610</v>
      </c>
      <c r="B75" s="8">
        <v>32186.799999999992</v>
      </c>
      <c r="C75">
        <v>298</v>
      </c>
      <c r="D75" s="9">
        <v>1042756.05</v>
      </c>
      <c r="E75" s="9">
        <v>771689.52499999932</v>
      </c>
      <c r="F75" s="9">
        <v>32.509722222222223</v>
      </c>
      <c r="G75" s="14">
        <f>+YEAR(HistoricosCerdo[[#This Row],[Fecha]])</f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3">
      <c r="A76" s="7">
        <v>43617</v>
      </c>
      <c r="B76" s="8">
        <v>23712.400000000001</v>
      </c>
      <c r="C76">
        <v>211</v>
      </c>
      <c r="D76" s="9">
        <v>766290.95</v>
      </c>
      <c r="E76" s="9">
        <v>590599.10499999986</v>
      </c>
      <c r="F76" s="9">
        <v>32.080086580086579</v>
      </c>
      <c r="G76" s="14">
        <f>+YEAR(HistoricosCerdo[[#This Row],[Fecha]])</f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3">
      <c r="A77" s="7">
        <v>43624</v>
      </c>
      <c r="B77" s="8">
        <v>38608</v>
      </c>
      <c r="C77">
        <v>357</v>
      </c>
      <c r="D77" s="9">
        <v>1318538.7000000002</v>
      </c>
      <c r="E77" s="9">
        <v>939947.58299999952</v>
      </c>
      <c r="F77" s="9">
        <v>35.401746666362286</v>
      </c>
      <c r="G77" s="14">
        <f>+YEAR(HistoricosCerdo[[#This Row],[Fecha]])</f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3">
      <c r="A78" s="7">
        <v>43631</v>
      </c>
      <c r="B78" s="8">
        <v>32783.899999999994</v>
      </c>
      <c r="C78">
        <v>302</v>
      </c>
      <c r="D78" s="9">
        <v>1161538.2999999998</v>
      </c>
      <c r="E78" s="9">
        <v>815275.55300000031</v>
      </c>
      <c r="F78" s="9">
        <v>37.21153846153846</v>
      </c>
      <c r="G78" s="14">
        <f>+YEAR(HistoricosCerdo[[#This Row],[Fecha]])</f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3">
      <c r="A79" s="7">
        <v>43638</v>
      </c>
      <c r="B79" s="8">
        <v>40130.399999999994</v>
      </c>
      <c r="C79">
        <v>367</v>
      </c>
      <c r="D79" s="9">
        <v>1434516.7000000002</v>
      </c>
      <c r="E79" s="9">
        <v>1029559.1589999994</v>
      </c>
      <c r="F79" s="9">
        <v>35.803991596638653</v>
      </c>
      <c r="G79" s="14">
        <f>+YEAR(HistoricosCerdo[[#This Row],[Fecha]])</f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3">
      <c r="A80" s="7">
        <v>43645</v>
      </c>
      <c r="B80" s="8">
        <v>26328.700000000008</v>
      </c>
      <c r="C80">
        <v>236</v>
      </c>
      <c r="D80" s="9">
        <v>931247.80099999986</v>
      </c>
      <c r="E80" s="9">
        <v>705875.26900000009</v>
      </c>
      <c r="F80" s="9">
        <v>35.216417943505057</v>
      </c>
      <c r="G80" s="14">
        <f>+YEAR(HistoricosCerdo[[#This Row],[Fecha]])</f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3">
      <c r="A81" s="7">
        <v>43652</v>
      </c>
      <c r="B81" s="8">
        <v>41970.7</v>
      </c>
      <c r="C81">
        <v>377</v>
      </c>
      <c r="D81" s="9">
        <v>1489712.65</v>
      </c>
      <c r="E81" s="9">
        <v>1048951.773</v>
      </c>
      <c r="F81" s="9">
        <v>35.718566078116638</v>
      </c>
      <c r="G81" s="14">
        <f>+YEAR(HistoricosCerdo[[#This Row],[Fecha]])</f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3">
      <c r="A82" s="7">
        <v>43659</v>
      </c>
      <c r="B82" s="8">
        <v>31160.699999999997</v>
      </c>
      <c r="C82">
        <v>277</v>
      </c>
      <c r="D82" s="9">
        <v>1104525.6000000001</v>
      </c>
      <c r="E82" s="9">
        <v>778378.15099999995</v>
      </c>
      <c r="F82" s="9">
        <v>35.349206349206348</v>
      </c>
      <c r="G82" s="14">
        <f>+YEAR(HistoricosCerdo[[#This Row],[Fecha]])</f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3">
      <c r="A83" s="7">
        <v>43666</v>
      </c>
      <c r="B83" s="8">
        <v>37513.199999999997</v>
      </c>
      <c r="C83">
        <v>325</v>
      </c>
      <c r="D83" s="9">
        <v>1337870.6000000001</v>
      </c>
      <c r="E83" s="9">
        <v>949335.74099999992</v>
      </c>
      <c r="F83" s="9">
        <v>35.423529411764704</v>
      </c>
      <c r="G83" s="14">
        <f>+YEAR(HistoricosCerdo[[#This Row],[Fecha]])</f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3">
      <c r="A84" s="7">
        <v>43673</v>
      </c>
      <c r="B84" s="8">
        <v>27429.7</v>
      </c>
      <c r="C84">
        <v>227</v>
      </c>
      <c r="D84" s="9">
        <v>926552.85</v>
      </c>
      <c r="E84" s="9">
        <v>676186.42299999995</v>
      </c>
      <c r="F84" s="9">
        <v>34.422902494331069</v>
      </c>
      <c r="G84" s="14">
        <f>+YEAR(HistoricosCerdo[[#This Row],[Fecha]])</f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3">
      <c r="A85" s="7">
        <v>43680</v>
      </c>
      <c r="B85" s="8">
        <v>65451.399999999994</v>
      </c>
      <c r="C85">
        <v>436</v>
      </c>
      <c r="D85" s="9">
        <v>1710744.0499999998</v>
      </c>
      <c r="E85" s="9">
        <v>1294184.8209999995</v>
      </c>
      <c r="F85" s="9">
        <v>32.981418918918919</v>
      </c>
      <c r="G85" s="14">
        <f>+YEAR(HistoricosCerdo[[#This Row],[Fecha]])</f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3">
      <c r="A86" s="7">
        <v>43687</v>
      </c>
      <c r="B86" s="8">
        <v>41278.5</v>
      </c>
      <c r="C86">
        <v>355</v>
      </c>
      <c r="D86" s="9">
        <v>1396329.55</v>
      </c>
      <c r="E86" s="9">
        <v>1086612.175</v>
      </c>
      <c r="F86" s="9">
        <v>34.49108138238573</v>
      </c>
      <c r="G86" s="14">
        <f>+YEAR(HistoricosCerdo[[#This Row],[Fecha]])</f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3">
      <c r="A87" s="7">
        <v>43694</v>
      </c>
      <c r="B87" s="8">
        <v>31518.799999999999</v>
      </c>
      <c r="C87">
        <v>270</v>
      </c>
      <c r="D87" s="9">
        <v>1053185.8500000001</v>
      </c>
      <c r="E87" s="9">
        <v>822885.08200000017</v>
      </c>
      <c r="F87" s="9">
        <v>32.884157236450271</v>
      </c>
      <c r="G87" s="14">
        <f>+YEAR(HistoricosCerdo[[#This Row],[Fecha]])</f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3">
      <c r="A88" s="7">
        <v>43701</v>
      </c>
      <c r="B88" s="8">
        <v>66278.2</v>
      </c>
      <c r="C88">
        <v>455</v>
      </c>
      <c r="D88" s="9">
        <v>1651580.35</v>
      </c>
      <c r="E88" s="9">
        <v>1322199.1610000008</v>
      </c>
      <c r="F88" s="9">
        <v>31.533805635399343</v>
      </c>
      <c r="G88" s="14">
        <f>+YEAR(HistoricosCerdo[[#This Row],[Fecha]])</f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3">
      <c r="A89" s="7">
        <v>43708</v>
      </c>
      <c r="B89" s="8">
        <v>55448.700000000004</v>
      </c>
      <c r="C89">
        <v>250</v>
      </c>
      <c r="D89" s="9">
        <v>902756.35</v>
      </c>
      <c r="E89" s="9">
        <v>756346.04</v>
      </c>
      <c r="F89" s="9">
        <v>28.520833333333332</v>
      </c>
      <c r="G89" s="14">
        <f>+YEAR(HistoricosCerdo[[#This Row],[Fecha]])</f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3">
      <c r="A90" s="7">
        <v>43715</v>
      </c>
      <c r="B90" s="8">
        <v>75380.2</v>
      </c>
      <c r="C90">
        <v>568</v>
      </c>
      <c r="D90" s="9">
        <v>2036998.3000000003</v>
      </c>
      <c r="E90" s="9">
        <v>1608124.6860000012</v>
      </c>
      <c r="F90" s="9">
        <v>33.042639040348966</v>
      </c>
      <c r="G90" s="14">
        <f>+YEAR(HistoricosCerdo[[#This Row],[Fecha]])</f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3">
      <c r="A91" s="7">
        <v>43722</v>
      </c>
      <c r="B91" s="8">
        <v>35910.6</v>
      </c>
      <c r="C91">
        <v>308</v>
      </c>
      <c r="D91" s="9">
        <v>1110059.8899999999</v>
      </c>
      <c r="E91" s="9">
        <v>887087.59199999913</v>
      </c>
      <c r="F91" s="9">
        <v>30.876567901234569</v>
      </c>
      <c r="G91" s="14">
        <f>+YEAR(HistoricosCerdo[[#This Row],[Fecha]])</f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3">
      <c r="A92" s="7">
        <v>43729</v>
      </c>
      <c r="B92" s="8">
        <v>48090.7</v>
      </c>
      <c r="C92">
        <v>230</v>
      </c>
      <c r="D92" s="9">
        <v>780809.15000000014</v>
      </c>
      <c r="E92" s="9">
        <v>685299.90700000036</v>
      </c>
      <c r="F92" s="9">
        <v>28.813559322033903</v>
      </c>
      <c r="G92" s="14">
        <f>+YEAR(HistoricosCerdo[[#This Row],[Fecha]])</f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3">
      <c r="A93" s="7">
        <v>43736</v>
      </c>
      <c r="B93" s="8">
        <v>88626.5</v>
      </c>
      <c r="C93">
        <v>524</v>
      </c>
      <c r="D93" s="9">
        <v>1847637.4</v>
      </c>
      <c r="E93" s="9">
        <v>1615578.7110000008</v>
      </c>
      <c r="F93" s="9">
        <v>30.934872099283535</v>
      </c>
      <c r="G93" s="14">
        <f>+YEAR(HistoricosCerdo[[#This Row],[Fecha]])</f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3">
      <c r="A94" s="7">
        <v>43743</v>
      </c>
      <c r="B94" s="8">
        <v>47672.700000000004</v>
      </c>
      <c r="C94">
        <v>406</v>
      </c>
      <c r="D94" s="9">
        <v>1413165.55</v>
      </c>
      <c r="E94" s="9">
        <v>1194277.1909999996</v>
      </c>
      <c r="F94" s="9">
        <v>30.869791666666671</v>
      </c>
      <c r="G94" s="14">
        <f>+YEAR(HistoricosCerdo[[#This Row],[Fecha]])</f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3">
      <c r="A95" s="7">
        <v>43750</v>
      </c>
      <c r="B95" s="8">
        <v>41795.299999999996</v>
      </c>
      <c r="C95">
        <v>360</v>
      </c>
      <c r="D95" s="9">
        <v>1208674.3999999999</v>
      </c>
      <c r="E95" s="9">
        <v>1058767.2970000003</v>
      </c>
      <c r="F95" s="9">
        <v>29.105445152689249</v>
      </c>
      <c r="G95" s="14">
        <f>+YEAR(HistoricosCerdo[[#This Row],[Fecha]])</f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3">
      <c r="A96" s="7">
        <v>43757</v>
      </c>
      <c r="B96" s="8">
        <v>40229.9</v>
      </c>
      <c r="C96">
        <v>361</v>
      </c>
      <c r="D96" s="9">
        <v>1193486.6000000001</v>
      </c>
      <c r="E96" s="9">
        <v>1058495.8650000005</v>
      </c>
      <c r="F96" s="9">
        <v>29.650476190476187</v>
      </c>
      <c r="G96" s="14">
        <f>+YEAR(HistoricosCerdo[[#This Row],[Fecha]])</f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3">
      <c r="A97" s="7">
        <v>43764</v>
      </c>
      <c r="B97" s="8">
        <v>32005.100000000002</v>
      </c>
      <c r="C97">
        <v>294</v>
      </c>
      <c r="D97" s="9">
        <v>951503.09000000008</v>
      </c>
      <c r="E97" s="9">
        <v>761533.13800000004</v>
      </c>
      <c r="F97" s="9">
        <v>28.917692761968038</v>
      </c>
      <c r="G97" s="14">
        <f>+YEAR(HistoricosCerdo[[#This Row],[Fecha]])</f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3">
      <c r="A98" s="7">
        <v>43771</v>
      </c>
      <c r="B98" s="8">
        <v>52545.3</v>
      </c>
      <c r="C98">
        <v>490</v>
      </c>
      <c r="D98" s="9">
        <v>1613386.5699999998</v>
      </c>
      <c r="E98" s="9">
        <v>1401465.4600000004</v>
      </c>
      <c r="F98" s="9">
        <v>52.955531528204332</v>
      </c>
      <c r="G98" s="14">
        <f>+YEAR(HistoricosCerdo[[#This Row],[Fecha]])</f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3">
      <c r="A99" s="7">
        <v>43778</v>
      </c>
      <c r="B99" s="8">
        <v>39341.000000000007</v>
      </c>
      <c r="C99">
        <v>354</v>
      </c>
      <c r="D99" s="9">
        <v>1135238.4000000001</v>
      </c>
      <c r="E99" s="9">
        <v>904029.49700000021</v>
      </c>
      <c r="F99" s="9">
        <v>29.833921522318565</v>
      </c>
      <c r="G99" s="14">
        <f>+YEAR(HistoricosCerdo[[#This Row],[Fecha]])</f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3">
      <c r="A100" s="7">
        <v>43785</v>
      </c>
      <c r="B100" s="8">
        <v>56592.2</v>
      </c>
      <c r="C100">
        <v>475</v>
      </c>
      <c r="D100" s="9">
        <v>1558117.1300000001</v>
      </c>
      <c r="E100" s="9">
        <v>1272311.4039999994</v>
      </c>
      <c r="F100" s="9">
        <v>29.22421052631579</v>
      </c>
      <c r="G100" s="14">
        <f>+YEAR(HistoricosCerdo[[#This Row],[Fecha]])</f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3">
      <c r="A101" s="7">
        <v>43792</v>
      </c>
      <c r="B101" s="8">
        <v>66617.600000000006</v>
      </c>
      <c r="C101">
        <v>467</v>
      </c>
      <c r="D101" s="9">
        <v>1600938.63</v>
      </c>
      <c r="E101" s="9">
        <v>1198784.5170000005</v>
      </c>
      <c r="F101" s="9">
        <v>29.765555555555554</v>
      </c>
      <c r="G101" s="14">
        <f>+YEAR(HistoricosCerdo[[#This Row],[Fecha]])</f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3">
      <c r="A102" s="7">
        <v>43799</v>
      </c>
      <c r="B102" s="8">
        <v>84878.700000000026</v>
      </c>
      <c r="C102">
        <v>641</v>
      </c>
      <c r="D102" s="9">
        <v>2260917.9</v>
      </c>
      <c r="E102" s="9">
        <v>1954144.4489999996</v>
      </c>
      <c r="F102" s="9">
        <v>32.39711706732983</v>
      </c>
      <c r="G102" s="14">
        <f>+YEAR(HistoricosCerdo[[#This Row],[Fecha]])</f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3">
      <c r="A103" s="7">
        <v>43806</v>
      </c>
      <c r="B103" s="8">
        <v>59930.8</v>
      </c>
      <c r="C103">
        <v>459</v>
      </c>
      <c r="D103" s="9">
        <v>1796290.7</v>
      </c>
      <c r="E103" s="9">
        <v>1074115.9279999996</v>
      </c>
      <c r="F103" s="9">
        <v>34.093376973430878</v>
      </c>
      <c r="G103" s="14">
        <f>+YEAR(HistoricosCerdo[[#This Row],[Fecha]])</f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3">
      <c r="A104" s="7">
        <v>43813</v>
      </c>
      <c r="B104" s="8">
        <v>57455</v>
      </c>
      <c r="C104">
        <v>400</v>
      </c>
      <c r="D104" s="9">
        <v>1591280.05</v>
      </c>
      <c r="E104" s="9">
        <v>1006291.3140000001</v>
      </c>
      <c r="F104" s="9">
        <v>34.76495726495726</v>
      </c>
      <c r="G104" s="14">
        <f>+YEAR(HistoricosCerdo[[#This Row],[Fecha]])</f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3">
      <c r="A105" s="7">
        <v>43820</v>
      </c>
      <c r="B105" s="8">
        <v>69426.5</v>
      </c>
      <c r="C105">
        <v>467</v>
      </c>
      <c r="D105" s="9">
        <v>1999817.5</v>
      </c>
      <c r="E105" s="9">
        <v>1264831.8499999992</v>
      </c>
      <c r="F105" s="9">
        <v>35.992435736269449</v>
      </c>
      <c r="G105" s="14">
        <f>+YEAR(HistoricosCerdo[[#This Row],[Fecha]])</f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3">
      <c r="A106" s="7">
        <v>43827</v>
      </c>
      <c r="B106" s="8">
        <v>70047.399999999994</v>
      </c>
      <c r="C106">
        <v>476</v>
      </c>
      <c r="D106" s="9">
        <v>2081573.2999999998</v>
      </c>
      <c r="E106" s="9">
        <v>1263333.621</v>
      </c>
      <c r="F106" s="9">
        <v>36.763610633954031</v>
      </c>
      <c r="G106" s="14">
        <f>+YEAR(HistoricosCerdo[[#This Row],[Fecha]])</f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3">
      <c r="A107" s="7">
        <v>43834</v>
      </c>
      <c r="B107" s="8">
        <v>80941.5</v>
      </c>
      <c r="C107">
        <v>496</v>
      </c>
      <c r="D107" s="9">
        <v>2196882.5</v>
      </c>
      <c r="E107" s="9">
        <v>1369284.9380000001</v>
      </c>
      <c r="F107" s="9">
        <v>38.304525023475541</v>
      </c>
      <c r="G107" s="14">
        <f>+YEAR(HistoricosCerdo[[#This Row],[Fecha]])</f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3">
      <c r="A108" s="7">
        <v>43841</v>
      </c>
      <c r="B108" s="8">
        <v>34643.699999999997</v>
      </c>
      <c r="C108">
        <v>317</v>
      </c>
      <c r="D108" s="9">
        <v>1288130.1000000003</v>
      </c>
      <c r="E108" s="9">
        <v>859243.10799999908</v>
      </c>
      <c r="F108" s="9">
        <v>37.269806498722161</v>
      </c>
      <c r="G108" s="14">
        <f>+YEAR(HistoricosCerdo[[#This Row],[Fecha]])</f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3">
      <c r="A109" s="7">
        <v>43848</v>
      </c>
      <c r="B109" s="8">
        <v>46818.2</v>
      </c>
      <c r="C109">
        <v>407</v>
      </c>
      <c r="D109" s="9">
        <v>1675211.1</v>
      </c>
      <c r="E109" s="9">
        <v>1133281.2710000004</v>
      </c>
      <c r="F109" s="9">
        <v>35.373967831565764</v>
      </c>
      <c r="G109" s="14">
        <f>+YEAR(HistoricosCerdo[[#This Row],[Fecha]])</f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3">
      <c r="A110" s="7">
        <v>43855</v>
      </c>
      <c r="B110" s="8">
        <v>139367</v>
      </c>
      <c r="C110">
        <v>792</v>
      </c>
      <c r="D110" s="9">
        <v>3385261.9</v>
      </c>
      <c r="E110" s="9">
        <v>2080589.0389999994</v>
      </c>
      <c r="F110" s="9">
        <v>35.082023214782289</v>
      </c>
      <c r="G110" s="14">
        <f>+YEAR(HistoricosCerdo[[#This Row],[Fecha]])</f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3">
      <c r="A111" s="7">
        <v>43862</v>
      </c>
      <c r="B111" s="8">
        <v>32509</v>
      </c>
      <c r="C111">
        <v>284</v>
      </c>
      <c r="D111" s="9">
        <v>1107204.9000000001</v>
      </c>
      <c r="E111" s="9">
        <v>712688.10800000001</v>
      </c>
      <c r="F111" s="9">
        <v>34.688636840999791</v>
      </c>
      <c r="G111" s="14">
        <f>+YEAR(HistoricosCerdo[[#This Row],[Fecha]])</f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3">
      <c r="A112" s="7">
        <v>43869</v>
      </c>
      <c r="B112" s="8">
        <v>90518.6</v>
      </c>
      <c r="C112">
        <v>585</v>
      </c>
      <c r="D112" s="9">
        <v>2373370.7999999998</v>
      </c>
      <c r="E112" s="9">
        <v>1501281.5049999997</v>
      </c>
      <c r="F112" s="9">
        <v>33.669021739130436</v>
      </c>
      <c r="G112" s="14">
        <f>+YEAR(HistoricosCerdo[[#This Row],[Fecha]])</f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3">
      <c r="A113" s="7">
        <v>43876</v>
      </c>
      <c r="B113" s="8">
        <v>38585.4</v>
      </c>
      <c r="C113">
        <v>314</v>
      </c>
      <c r="D113" s="9">
        <v>1184284.58</v>
      </c>
      <c r="E113" s="9">
        <v>773391.88500000001</v>
      </c>
      <c r="F113" s="9">
        <v>39.392613848195559</v>
      </c>
      <c r="G113" s="14">
        <f>+YEAR(HistoricosCerdo[[#This Row],[Fecha]])</f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3">
      <c r="A114" s="7">
        <v>43883</v>
      </c>
      <c r="B114" s="8">
        <v>117464.79999999999</v>
      </c>
      <c r="C114">
        <v>803</v>
      </c>
      <c r="D114" s="9">
        <v>3082301.2999999993</v>
      </c>
      <c r="E114" s="9">
        <v>2167879.2770000002</v>
      </c>
      <c r="F114" s="9">
        <v>31.688810260946482</v>
      </c>
      <c r="G114" s="14">
        <f>+YEAR(HistoricosCerdo[[#This Row],[Fecha]])</f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3">
      <c r="A115" s="7">
        <v>43890</v>
      </c>
      <c r="B115" s="8">
        <v>70337.200000000012</v>
      </c>
      <c r="C115">
        <v>444</v>
      </c>
      <c r="D115" s="9">
        <v>1656207.6</v>
      </c>
      <c r="E115" s="9">
        <v>1139532.2120000001</v>
      </c>
      <c r="F115" s="9">
        <v>37.425675675675677</v>
      </c>
      <c r="G115" s="14">
        <f>+YEAR(HistoricosCerdo[[#This Row],[Fecha]])</f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3">
      <c r="A116" s="7">
        <v>43897</v>
      </c>
      <c r="B116" s="8">
        <v>70710.600000000006</v>
      </c>
      <c r="C116">
        <v>427</v>
      </c>
      <c r="D116" s="9">
        <v>1604094.4</v>
      </c>
      <c r="E116" s="9">
        <v>1191198.1219999988</v>
      </c>
      <c r="F116" s="9">
        <v>30.752445196302975</v>
      </c>
      <c r="G116" s="14">
        <f>+YEAR(HistoricosCerdo[[#This Row],[Fecha]])</f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3">
      <c r="A117" s="7">
        <v>43904</v>
      </c>
      <c r="B117" s="8">
        <v>44534.8</v>
      </c>
      <c r="C117">
        <v>376</v>
      </c>
      <c r="D117" s="9">
        <v>1364893</v>
      </c>
      <c r="E117" s="9">
        <v>1081121.2659999998</v>
      </c>
      <c r="F117" s="9">
        <v>30.831541218637994</v>
      </c>
      <c r="G117" s="14">
        <f>+YEAR(HistoricosCerdo[[#This Row],[Fecha]])</f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3">
      <c r="A118" s="7">
        <v>43911</v>
      </c>
      <c r="B118" s="8">
        <v>85881.2</v>
      </c>
      <c r="C118">
        <v>607</v>
      </c>
      <c r="D118" s="9">
        <v>2284769</v>
      </c>
      <c r="E118" s="9">
        <v>1632927.4610000013</v>
      </c>
      <c r="F118" s="9">
        <v>29.400691443388073</v>
      </c>
      <c r="G118" s="14">
        <f>+YEAR(HistoricosCerdo[[#This Row],[Fecha]])</f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3">
      <c r="A119" s="7">
        <v>43918</v>
      </c>
      <c r="B119" s="8">
        <v>112668.00000000003</v>
      </c>
      <c r="C119">
        <v>634</v>
      </c>
      <c r="D119" s="9">
        <v>2281223.75</v>
      </c>
      <c r="E119" s="9">
        <v>1838884.6250000009</v>
      </c>
      <c r="F119" s="9">
        <v>29.337058823529411</v>
      </c>
      <c r="G119" s="14">
        <f>+YEAR(HistoricosCerdo[[#This Row],[Fecha]])</f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3">
      <c r="A120" s="7">
        <v>43925</v>
      </c>
      <c r="B120" s="8">
        <v>72129</v>
      </c>
      <c r="C120">
        <v>438</v>
      </c>
      <c r="D120" s="9">
        <v>1418000.8</v>
      </c>
      <c r="E120" s="9">
        <v>1182775.3810000005</v>
      </c>
      <c r="F120" s="9">
        <v>28.774864864864863</v>
      </c>
      <c r="G120" s="14">
        <f>+YEAR(HistoricosCerdo[[#This Row],[Fecha]])</f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3">
      <c r="A121" s="7">
        <v>43932</v>
      </c>
      <c r="B121" s="8">
        <v>63031.9</v>
      </c>
      <c r="C121">
        <v>339</v>
      </c>
      <c r="D121" s="9">
        <v>1089407.7</v>
      </c>
      <c r="E121" s="9">
        <v>917926.64599999995</v>
      </c>
      <c r="F121" s="9">
        <v>25.783529411764707</v>
      </c>
      <c r="G121" s="14">
        <f>+YEAR(HistoricosCerdo[[#This Row],[Fecha]])</f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3">
      <c r="A122" s="7">
        <v>43939</v>
      </c>
      <c r="B122" s="8">
        <v>77443.8</v>
      </c>
      <c r="C122">
        <v>618</v>
      </c>
      <c r="D122" s="9">
        <v>1831964.55</v>
      </c>
      <c r="E122" s="9">
        <v>1710226.6460000004</v>
      </c>
      <c r="F122" s="9">
        <v>53.649553571428569</v>
      </c>
      <c r="G122" s="14">
        <f>+YEAR(HistoricosCerdo[[#This Row],[Fecha]])</f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3">
      <c r="A123" s="7">
        <v>43946</v>
      </c>
      <c r="B123" s="8">
        <v>77033.100000000006</v>
      </c>
      <c r="C123">
        <v>501</v>
      </c>
      <c r="D123" s="9">
        <v>1491282</v>
      </c>
      <c r="E123" s="9">
        <v>1575527.8540000001</v>
      </c>
      <c r="F123" s="9">
        <v>51.895909090909171</v>
      </c>
      <c r="G123" s="14">
        <f>+YEAR(HistoricosCerdo[[#This Row],[Fecha]])</f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3">
      <c r="A124" s="7">
        <v>43953</v>
      </c>
      <c r="B124" s="8">
        <v>87114.499999999985</v>
      </c>
      <c r="C124">
        <v>614</v>
      </c>
      <c r="D124" s="9">
        <v>1681160.5299999998</v>
      </c>
      <c r="E124" s="9">
        <v>1796475.9849999985</v>
      </c>
      <c r="F124" s="9">
        <v>97.581858420242753</v>
      </c>
      <c r="G124" s="14">
        <f>+YEAR(HistoricosCerdo[[#This Row],[Fecha]])</f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3">
      <c r="A125" s="7">
        <v>43960</v>
      </c>
      <c r="B125" s="8">
        <v>95910.700000000026</v>
      </c>
      <c r="C125">
        <v>680</v>
      </c>
      <c r="D125" s="9">
        <v>1778798.5499999996</v>
      </c>
      <c r="E125" s="9">
        <v>2048617.7410000004</v>
      </c>
      <c r="F125" s="9">
        <v>19.853483542564486</v>
      </c>
      <c r="G125" s="14">
        <f>+YEAR(HistoricosCerdo[[#This Row],[Fecha]])</f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3">
      <c r="A126" s="7">
        <v>43967</v>
      </c>
      <c r="B126" s="8">
        <v>46986.3</v>
      </c>
      <c r="C126">
        <v>416</v>
      </c>
      <c r="D126" s="9">
        <v>1056404.8500000001</v>
      </c>
      <c r="E126" s="9">
        <v>1381767.0519999999</v>
      </c>
      <c r="F126" s="9">
        <v>22.65217391304348</v>
      </c>
      <c r="G126" s="14">
        <f>+YEAR(HistoricosCerdo[[#This Row],[Fecha]])</f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3">
      <c r="A127" s="7">
        <v>43974</v>
      </c>
      <c r="B127" s="8">
        <v>68545.06</v>
      </c>
      <c r="C127">
        <v>506</v>
      </c>
      <c r="D127" s="9">
        <v>1300785.7</v>
      </c>
      <c r="E127" s="9">
        <v>1413807.2139999992</v>
      </c>
      <c r="F127" s="9">
        <v>150.65714285714284</v>
      </c>
      <c r="G127" s="14">
        <f>+YEAR(HistoricosCerdo[[#This Row],[Fecha]])</f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3">
      <c r="A128" s="7">
        <v>43981</v>
      </c>
      <c r="B128" s="8">
        <v>71181.500000000015</v>
      </c>
      <c r="C128">
        <v>596</v>
      </c>
      <c r="D128" s="9">
        <v>1625128.9999999998</v>
      </c>
      <c r="E128" s="9">
        <v>1545189.3800000004</v>
      </c>
      <c r="F128" s="9">
        <v>33.012820512820511</v>
      </c>
      <c r="G128" s="14">
        <f>+YEAR(HistoricosCerdo[[#This Row],[Fecha]])</f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3">
      <c r="A129" s="7">
        <v>43988</v>
      </c>
      <c r="B129" s="8">
        <v>68837.099999999991</v>
      </c>
      <c r="C129">
        <v>516</v>
      </c>
      <c r="D129" s="9">
        <v>1427190.7500000002</v>
      </c>
      <c r="E129" s="9">
        <v>1519975.1739999987</v>
      </c>
      <c r="F129" s="9">
        <v>98.386605504587152</v>
      </c>
      <c r="G129" s="14">
        <f>+YEAR(HistoricosCerdo[[#This Row],[Fecha]])</f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3">
      <c r="A130" s="7">
        <v>43995</v>
      </c>
      <c r="B130" s="8">
        <v>95843.9</v>
      </c>
      <c r="C130">
        <v>614</v>
      </c>
      <c r="D130" s="9">
        <v>1732707.9000000001</v>
      </c>
      <c r="E130" s="9">
        <v>1746682.5860000004</v>
      </c>
      <c r="F130" s="9">
        <v>74.596638655462186</v>
      </c>
      <c r="G130" s="14">
        <f>+YEAR(HistoricosCerdo[[#This Row],[Fecha]])</f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3">
      <c r="A131" s="7">
        <v>44002</v>
      </c>
      <c r="B131" s="8">
        <v>95684.1</v>
      </c>
      <c r="C131">
        <v>724</v>
      </c>
      <c r="D131" s="9">
        <v>2145625.15</v>
      </c>
      <c r="E131" s="9">
        <v>2022633.0750000011</v>
      </c>
      <c r="F131" s="9">
        <v>26.243301842612439</v>
      </c>
      <c r="G131" s="14">
        <f>+YEAR(HistoricosCerdo[[#This Row],[Fecha]])</f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3">
      <c r="A132" s="7">
        <v>44009</v>
      </c>
      <c r="B132" s="8">
        <v>56043.3</v>
      </c>
      <c r="C132">
        <v>484</v>
      </c>
      <c r="D132" s="9">
        <v>1726258.5</v>
      </c>
      <c r="E132" s="9">
        <v>1355265.4310000003</v>
      </c>
      <c r="F132" s="9">
        <v>29.249666259737751</v>
      </c>
      <c r="G132" s="14">
        <f>+YEAR(HistoricosCerdo[[#This Row],[Fecha]])</f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3">
      <c r="A133" s="7">
        <v>44016</v>
      </c>
      <c r="B133" s="8">
        <v>49487.8</v>
      </c>
      <c r="C133">
        <v>400</v>
      </c>
      <c r="D133" s="9">
        <v>1388854.9010000001</v>
      </c>
      <c r="E133" s="9">
        <v>1220255.713</v>
      </c>
      <c r="F133" s="9">
        <v>971.1481469961418</v>
      </c>
      <c r="G133" s="14">
        <f>+YEAR(HistoricosCerdo[[#This Row],[Fecha]])</f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3">
      <c r="A134" s="7">
        <v>44023</v>
      </c>
      <c r="B134" s="8">
        <v>112756.79999999999</v>
      </c>
      <c r="C134">
        <v>710</v>
      </c>
      <c r="D134" s="9">
        <v>2471674</v>
      </c>
      <c r="E134" s="9">
        <v>2110712.9250000007</v>
      </c>
      <c r="F134" s="9">
        <v>63.785159700985389</v>
      </c>
      <c r="G134" s="14">
        <f>+YEAR(HistoricosCerdo[[#This Row],[Fecha]])</f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3">
      <c r="A135" s="7">
        <v>44030</v>
      </c>
      <c r="B135" s="8">
        <v>99187.5</v>
      </c>
      <c r="C135">
        <v>729</v>
      </c>
      <c r="D135" s="9">
        <v>2535252</v>
      </c>
      <c r="E135" s="9">
        <v>2082141.1839999999</v>
      </c>
      <c r="F135" s="9">
        <v>84.448723934018048</v>
      </c>
      <c r="G135" s="14">
        <f>+YEAR(HistoricosCerdo[[#This Row],[Fecha]])</f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3">
      <c r="A136" s="7">
        <v>44037</v>
      </c>
      <c r="B136" s="8">
        <v>105149.34000000003</v>
      </c>
      <c r="C136">
        <v>698</v>
      </c>
      <c r="D136" s="9">
        <v>2380573.9700000002</v>
      </c>
      <c r="E136" s="9">
        <v>2303995.4900000002</v>
      </c>
      <c r="F136" s="9">
        <v>30.614285714285714</v>
      </c>
      <c r="G136" s="14">
        <f>+YEAR(HistoricosCerdo[[#This Row],[Fecha]])</f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3">
      <c r="A137" s="7">
        <v>44044</v>
      </c>
      <c r="B137" s="8">
        <v>57074.399999999987</v>
      </c>
      <c r="C137">
        <v>523</v>
      </c>
      <c r="D137" s="9">
        <v>1748329.2000000004</v>
      </c>
      <c r="E137" s="9">
        <v>1363678.8430000003</v>
      </c>
      <c r="F137" s="9">
        <v>30.893999999999998</v>
      </c>
      <c r="G137" s="14">
        <f>+YEAR(HistoricosCerdo[[#This Row],[Fecha]])</f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3">
      <c r="A138" s="7">
        <v>44051</v>
      </c>
      <c r="B138" s="8">
        <v>44572.4</v>
      </c>
      <c r="C138">
        <v>399</v>
      </c>
      <c r="D138" s="9">
        <v>1318117.8999999999</v>
      </c>
      <c r="E138" s="9">
        <v>1039523.9319999991</v>
      </c>
      <c r="F138" s="9">
        <v>29.175824175824175</v>
      </c>
      <c r="G138" s="14">
        <f>+YEAR(HistoricosCerdo[[#This Row],[Fecha]])</f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3">
      <c r="A139" s="7">
        <v>44058</v>
      </c>
      <c r="B139" s="8">
        <v>98466.839999999982</v>
      </c>
      <c r="C139">
        <v>700</v>
      </c>
      <c r="D139" s="9">
        <v>2227615.919999999</v>
      </c>
      <c r="E139" s="9">
        <v>1948154.6850000012</v>
      </c>
      <c r="F139" s="9">
        <v>28.815882124100369</v>
      </c>
      <c r="G139" s="14">
        <f>+YEAR(HistoricosCerdo[[#This Row],[Fecha]])</f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3">
      <c r="A140" s="7">
        <v>44065</v>
      </c>
      <c r="B140" s="8">
        <v>56417.899999999994</v>
      </c>
      <c r="C140">
        <v>507</v>
      </c>
      <c r="D140" s="9">
        <v>1608651.05</v>
      </c>
      <c r="E140" s="9">
        <v>1441106.8609999993</v>
      </c>
      <c r="F140" s="9">
        <v>28.546395687049888</v>
      </c>
      <c r="G140" s="14">
        <f>+YEAR(HistoricosCerdo[[#This Row],[Fecha]])</f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3">
      <c r="A141" s="7">
        <v>44072</v>
      </c>
      <c r="B141" s="8">
        <v>54772.599999999984</v>
      </c>
      <c r="C141">
        <v>507</v>
      </c>
      <c r="D141" s="9">
        <v>1591315.8000000003</v>
      </c>
      <c r="E141" s="9">
        <v>1615397.4910000002</v>
      </c>
      <c r="F141" s="9">
        <v>29.375</v>
      </c>
      <c r="G141" s="14">
        <f>+YEAR(HistoricosCerdo[[#This Row],[Fecha]])</f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3">
      <c r="A142" s="7">
        <v>44079</v>
      </c>
      <c r="B142" s="8">
        <v>74087.400000000023</v>
      </c>
      <c r="C142">
        <v>511</v>
      </c>
      <c r="D142" s="9">
        <v>1556263.7520000003</v>
      </c>
      <c r="E142" s="9">
        <v>1477270.4969999995</v>
      </c>
      <c r="F142" s="9">
        <v>27.564356459198105</v>
      </c>
      <c r="G142" s="14">
        <f>+YEAR(HistoricosCerdo[[#This Row],[Fecha]])</f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3">
      <c r="A143" s="7">
        <v>44086</v>
      </c>
      <c r="B143" s="8">
        <v>74071.3</v>
      </c>
      <c r="C143">
        <v>649</v>
      </c>
      <c r="D143" s="9">
        <v>1993383.1999999997</v>
      </c>
      <c r="E143" s="9">
        <v>1737254.6669999992</v>
      </c>
      <c r="F143" s="9">
        <v>27.82275501037698</v>
      </c>
      <c r="G143" s="14">
        <f>+YEAR(HistoricosCerdo[[#This Row],[Fecha]])</f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3">
      <c r="A144" s="7">
        <v>44093</v>
      </c>
      <c r="B144" s="8">
        <v>73891.76999999999</v>
      </c>
      <c r="C144">
        <v>568</v>
      </c>
      <c r="D144" s="9">
        <v>1662861.76</v>
      </c>
      <c r="E144" s="9">
        <v>1538044.9319999989</v>
      </c>
      <c r="F144" s="9">
        <v>26.786559757783408</v>
      </c>
      <c r="G144" s="14">
        <f>+YEAR(HistoricosCerdo[[#This Row],[Fecha]])</f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3">
      <c r="A145" s="7">
        <v>44100</v>
      </c>
      <c r="B145" s="8">
        <v>80849.200000000012</v>
      </c>
      <c r="C145">
        <v>702</v>
      </c>
      <c r="D145" s="9">
        <v>2179726.4</v>
      </c>
      <c r="E145" s="9">
        <v>1933337.5810000019</v>
      </c>
      <c r="F145" s="9">
        <v>58.668866138950335</v>
      </c>
      <c r="G145" s="14">
        <f>+YEAR(HistoricosCerdo[[#This Row],[Fecha]])</f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3">
      <c r="A146" s="7">
        <v>44107</v>
      </c>
      <c r="B146" s="8">
        <v>58365.799999999996</v>
      </c>
      <c r="C146">
        <v>499</v>
      </c>
      <c r="D146" s="9">
        <v>1549133</v>
      </c>
      <c r="E146" s="9">
        <v>1289015.2629999993</v>
      </c>
      <c r="F146" s="9">
        <v>26.073042871107386</v>
      </c>
      <c r="G146" s="14">
        <f>+YEAR(HistoricosCerdo[[#This Row],[Fecha]])</f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3">
      <c r="A147" s="7">
        <v>44114</v>
      </c>
      <c r="B147" s="8">
        <v>69770</v>
      </c>
      <c r="C147">
        <v>574</v>
      </c>
      <c r="D147" s="9">
        <v>1830761.0499999998</v>
      </c>
      <c r="E147" s="9">
        <v>1565711.9169999997</v>
      </c>
      <c r="F147" s="9">
        <v>28.23175133031139</v>
      </c>
      <c r="G147" s="14">
        <f>+YEAR(HistoricosCerdo[[#This Row],[Fecha]])</f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3">
      <c r="A148" s="7">
        <v>44121</v>
      </c>
      <c r="B148" s="8">
        <v>70495.100000000006</v>
      </c>
      <c r="C148">
        <v>549</v>
      </c>
      <c r="D148" s="9">
        <v>1854937.9500000002</v>
      </c>
      <c r="E148" s="9">
        <v>1731124.2260000003</v>
      </c>
      <c r="F148" s="9">
        <v>29.765060240963855</v>
      </c>
      <c r="G148" s="14">
        <f>+YEAR(HistoricosCerdo[[#This Row],[Fecha]])</f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3">
      <c r="A149" s="7">
        <v>44128</v>
      </c>
      <c r="B149" s="8">
        <v>70069</v>
      </c>
      <c r="C149">
        <v>585</v>
      </c>
      <c r="D149" s="9">
        <v>2049965</v>
      </c>
      <c r="E149" s="9">
        <v>1649952.0249999997</v>
      </c>
      <c r="F149" s="9">
        <v>31.309986853438506</v>
      </c>
      <c r="G149" s="14">
        <f>+YEAR(HistoricosCerdo[[#This Row],[Fecha]])</f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3">
      <c r="A150" s="7">
        <v>44135</v>
      </c>
      <c r="B150" s="8">
        <v>60899.5</v>
      </c>
      <c r="C150">
        <v>505</v>
      </c>
      <c r="D150" s="9">
        <v>1871749.9999999998</v>
      </c>
      <c r="E150" s="9">
        <v>1160775.6949999998</v>
      </c>
      <c r="F150" s="9">
        <v>33.324635495223731</v>
      </c>
      <c r="G150" s="14">
        <f>+YEAR(HistoricosCerdo[[#This Row],[Fecha]])</f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3">
      <c r="A151" s="7">
        <v>44142</v>
      </c>
      <c r="B151" s="8">
        <v>37537.180000000008</v>
      </c>
      <c r="C151">
        <v>346</v>
      </c>
      <c r="D151" s="9">
        <v>1275624.83</v>
      </c>
      <c r="E151" s="9">
        <v>1025268.0409999993</v>
      </c>
      <c r="F151" s="9">
        <v>33.912790697674417</v>
      </c>
      <c r="G151" s="14">
        <f>+YEAR(HistoricosCerdo[[#This Row],[Fecha]])</f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3">
      <c r="A152" s="7">
        <v>44149</v>
      </c>
      <c r="B152" s="8">
        <v>65011.6</v>
      </c>
      <c r="C152">
        <v>717</v>
      </c>
      <c r="D152" s="9">
        <v>2749352.2</v>
      </c>
      <c r="E152" s="9">
        <v>2131949.3189999997</v>
      </c>
      <c r="F152" s="9">
        <v>77.093196322577768</v>
      </c>
      <c r="G152" s="14">
        <f>+YEAR(HistoricosCerdo[[#This Row],[Fecha]])</f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3">
      <c r="A153" s="7">
        <v>44156</v>
      </c>
      <c r="B153" s="8">
        <v>47285.700000000004</v>
      </c>
      <c r="C153">
        <v>316</v>
      </c>
      <c r="D153" s="9">
        <v>1285325.2499999995</v>
      </c>
      <c r="E153" s="9">
        <v>866680.43900000001</v>
      </c>
      <c r="F153" s="9">
        <v>35.918181818181814</v>
      </c>
      <c r="G153" s="14">
        <f>+YEAR(HistoricosCerdo[[#This Row],[Fecha]])</f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3">
      <c r="A154" s="7">
        <v>44163</v>
      </c>
      <c r="B154" s="8">
        <v>18074.099999999999</v>
      </c>
      <c r="C154">
        <v>174</v>
      </c>
      <c r="D154" s="9">
        <v>707286.7</v>
      </c>
      <c r="E154" s="9">
        <v>485811.69100000005</v>
      </c>
      <c r="F154" s="9">
        <v>66.992631578947368</v>
      </c>
      <c r="G154" s="14">
        <f>+YEAR(HistoricosCerdo[[#This Row],[Fecha]])</f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3">
      <c r="A155" s="7">
        <v>44170</v>
      </c>
      <c r="B155" s="8">
        <v>70468.099999999991</v>
      </c>
      <c r="C155">
        <v>593</v>
      </c>
      <c r="D155" s="9">
        <v>2545083.0499999998</v>
      </c>
      <c r="E155" s="9">
        <v>1358524.5039999993</v>
      </c>
      <c r="F155" s="9">
        <v>36.486685032139576</v>
      </c>
      <c r="G155" s="14">
        <f>+YEAR(HistoricosCerdo[[#This Row],[Fecha]])</f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3">
      <c r="A156" s="7">
        <v>44177</v>
      </c>
      <c r="B156" s="8">
        <v>42142</v>
      </c>
      <c r="C156">
        <v>365</v>
      </c>
      <c r="D156" s="9">
        <v>1581590.5</v>
      </c>
      <c r="E156" s="9">
        <v>1152825.041</v>
      </c>
      <c r="F156" s="9">
        <v>36.743408647854018</v>
      </c>
      <c r="G156" s="14">
        <f>+YEAR(HistoricosCerdo[[#This Row],[Fecha]])</f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3">
      <c r="A157" s="7">
        <v>44184</v>
      </c>
      <c r="B157" s="8">
        <v>101034.7</v>
      </c>
      <c r="C157">
        <v>698</v>
      </c>
      <c r="D157" s="9">
        <v>3064227.0999999996</v>
      </c>
      <c r="E157" s="9">
        <v>1932303.2030000011</v>
      </c>
      <c r="F157" s="9">
        <v>49.530138339921002</v>
      </c>
      <c r="G157" s="14">
        <f>+YEAR(HistoricosCerdo[[#This Row],[Fecha]])</f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3">
      <c r="A158" s="7">
        <v>44191</v>
      </c>
      <c r="B158" s="8">
        <v>72827.199999999997</v>
      </c>
      <c r="C158">
        <v>612</v>
      </c>
      <c r="D158" s="9">
        <v>2709690.2</v>
      </c>
      <c r="E158" s="9">
        <v>1735078.7629999998</v>
      </c>
      <c r="F158" s="9">
        <v>84.043904518329072</v>
      </c>
      <c r="G158" s="14">
        <f>+YEAR(HistoricosCerdo[[#This Row],[Fecha]])</f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3">
      <c r="A159" s="7">
        <v>44198</v>
      </c>
      <c r="B159" s="8">
        <v>60987.729999999996</v>
      </c>
      <c r="C159">
        <v>546</v>
      </c>
      <c r="D159" s="9">
        <v>2227877.35</v>
      </c>
      <c r="E159" s="9">
        <v>1667137.2390000003</v>
      </c>
      <c r="F159" s="9">
        <v>35.783209647495362</v>
      </c>
      <c r="G159" s="14">
        <f>+YEAR(HistoricosCerdo[[#This Row],[Fecha]])</f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B137"/>
  <sheetViews>
    <sheetView topLeftCell="U1" zoomScaleNormal="100" workbookViewId="0">
      <selection activeCell="I26" sqref="I26"/>
    </sheetView>
  </sheetViews>
  <sheetFormatPr baseColWidth="10" defaultRowHeight="14.4" x14ac:dyDescent="0.3"/>
  <cols>
    <col min="1" max="1" width="36.5546875" bestFit="1" customWidth="1"/>
    <col min="2" max="2" width="20.88671875" bestFit="1" customWidth="1"/>
    <col min="6" max="6" width="21.44140625" bestFit="1" customWidth="1"/>
    <col min="7" max="7" width="19.6640625" style="25" bestFit="1" customWidth="1"/>
    <col min="10" max="10" width="12.33203125" bestFit="1" customWidth="1"/>
    <col min="12" max="12" width="20.88671875" bestFit="1" customWidth="1"/>
    <col min="13" max="13" width="21.44140625" bestFit="1" customWidth="1"/>
    <col min="14" max="14" width="15.33203125" bestFit="1" customWidth="1"/>
    <col min="15" max="15" width="29" bestFit="1" customWidth="1"/>
    <col min="16" max="16" width="12" bestFit="1" customWidth="1"/>
    <col min="17" max="17" width="25.6640625" bestFit="1" customWidth="1"/>
    <col min="18" max="18" width="19.44140625" bestFit="1" customWidth="1"/>
    <col min="21" max="21" width="16.5546875" bestFit="1" customWidth="1"/>
    <col min="22" max="22" width="20.88671875" bestFit="1" customWidth="1"/>
  </cols>
  <sheetData>
    <row r="1" spans="1:28" ht="14.4" customHeight="1" x14ac:dyDescent="0.3">
      <c r="A1" s="41" t="s">
        <v>209</v>
      </c>
      <c r="B1" s="42"/>
      <c r="C1" s="42"/>
      <c r="D1" s="42"/>
      <c r="E1" s="42"/>
      <c r="F1" s="42"/>
      <c r="G1" s="42"/>
      <c r="H1" s="43"/>
      <c r="L1" s="64" t="s">
        <v>213</v>
      </c>
      <c r="M1" s="65"/>
      <c r="N1" s="65"/>
      <c r="O1" s="65"/>
      <c r="P1" s="65"/>
      <c r="Q1" s="65"/>
      <c r="R1" s="65"/>
      <c r="S1" s="70"/>
      <c r="U1" s="73" t="s">
        <v>217</v>
      </c>
      <c r="V1" s="74"/>
      <c r="W1" s="74"/>
      <c r="X1" s="74"/>
      <c r="Y1" s="74"/>
      <c r="Z1" s="74"/>
      <c r="AA1" s="74"/>
      <c r="AB1" s="75"/>
    </row>
    <row r="2" spans="1:28" ht="14.4" customHeight="1" x14ac:dyDescent="0.3">
      <c r="A2" s="44"/>
      <c r="B2" s="45"/>
      <c r="C2" s="45"/>
      <c r="D2" s="45"/>
      <c r="E2" s="45"/>
      <c r="F2" s="45"/>
      <c r="G2" s="45"/>
      <c r="H2" s="46"/>
      <c r="L2" s="66"/>
      <c r="M2" s="67"/>
      <c r="N2" s="67"/>
      <c r="O2" s="67"/>
      <c r="P2" s="67"/>
      <c r="Q2" s="67"/>
      <c r="R2" s="67"/>
      <c r="S2" s="71"/>
      <c r="U2" s="76"/>
      <c r="V2" s="77"/>
      <c r="W2" s="77"/>
      <c r="X2" s="77"/>
      <c r="Y2" s="77"/>
      <c r="Z2" s="77"/>
      <c r="AA2" s="77"/>
      <c r="AB2" s="78"/>
    </row>
    <row r="3" spans="1:28" ht="15" customHeight="1" thickBot="1" x14ac:dyDescent="0.35">
      <c r="A3" s="47"/>
      <c r="B3" s="48"/>
      <c r="C3" s="48"/>
      <c r="D3" s="48"/>
      <c r="E3" s="48"/>
      <c r="F3" s="48"/>
      <c r="G3" s="48"/>
      <c r="H3" s="49"/>
      <c r="L3" s="68"/>
      <c r="M3" s="69"/>
      <c r="N3" s="69"/>
      <c r="O3" s="69"/>
      <c r="P3" s="69"/>
      <c r="Q3" s="69"/>
      <c r="R3" s="69"/>
      <c r="S3" s="72"/>
      <c r="U3" s="79"/>
      <c r="V3" s="80"/>
      <c r="W3" s="80"/>
      <c r="X3" s="80"/>
      <c r="Y3" s="80"/>
      <c r="Z3" s="80"/>
      <c r="AA3" s="80"/>
      <c r="AB3" s="81"/>
    </row>
    <row r="4" spans="1:28" x14ac:dyDescent="0.3">
      <c r="A4" s="1" t="s">
        <v>0</v>
      </c>
      <c r="B4" t="s">
        <v>51</v>
      </c>
      <c r="F4" s="29" t="s">
        <v>202</v>
      </c>
      <c r="G4" s="50" t="s">
        <v>59</v>
      </c>
      <c r="L4" s="1" t="s">
        <v>51</v>
      </c>
      <c r="M4" s="1" t="s">
        <v>214</v>
      </c>
      <c r="U4" s="1" t="s">
        <v>0</v>
      </c>
      <c r="V4" t="s">
        <v>51</v>
      </c>
    </row>
    <row r="5" spans="1:28" ht="15" thickBot="1" x14ac:dyDescent="0.35">
      <c r="A5" s="2" t="s">
        <v>159</v>
      </c>
      <c r="B5" s="3">
        <v>465.65999999999946</v>
      </c>
      <c r="F5" s="21" t="s">
        <v>168</v>
      </c>
      <c r="G5" s="27">
        <f>SUM(B5:B26)</f>
        <v>31048.908000000032</v>
      </c>
      <c r="L5" s="1" t="s">
        <v>0</v>
      </c>
      <c r="M5" t="s">
        <v>211</v>
      </c>
      <c r="N5" t="s">
        <v>210</v>
      </c>
      <c r="O5" t="s">
        <v>212</v>
      </c>
      <c r="P5" t="s">
        <v>1</v>
      </c>
      <c r="U5" s="2" t="s">
        <v>52</v>
      </c>
      <c r="V5" s="3">
        <v>0</v>
      </c>
    </row>
    <row r="6" spans="1:28" x14ac:dyDescent="0.3">
      <c r="A6" s="2" t="s">
        <v>105</v>
      </c>
      <c r="B6" s="3">
        <v>1937.0900000000049</v>
      </c>
      <c r="F6" s="21" t="s">
        <v>169</v>
      </c>
      <c r="G6" s="27">
        <f>SUM(GETPIVOTDATA("Importe Costo",$A$4,"Descripción","ID Diesel Tractor PTA"))</f>
        <v>33899.048000000003</v>
      </c>
      <c r="I6" s="33" t="s">
        <v>208</v>
      </c>
      <c r="J6" s="34"/>
      <c r="L6" s="2" t="s">
        <v>52</v>
      </c>
      <c r="M6" s="3"/>
      <c r="N6" s="3">
        <v>2634409.9189999998</v>
      </c>
      <c r="O6" s="3"/>
      <c r="P6" s="3">
        <v>2634409.9189999998</v>
      </c>
      <c r="U6" s="2" t="s">
        <v>54</v>
      </c>
      <c r="V6" s="3">
        <v>0</v>
      </c>
    </row>
    <row r="7" spans="1:28" ht="15" thickBot="1" x14ac:dyDescent="0.35">
      <c r="A7" s="2" t="s">
        <v>160</v>
      </c>
      <c r="B7" s="3">
        <v>2181.6260000000016</v>
      </c>
      <c r="F7" s="21" t="s">
        <v>170</v>
      </c>
      <c r="G7" s="27">
        <f>SUM(B31:B35)</f>
        <v>206398.19700000016</v>
      </c>
      <c r="I7" s="35"/>
      <c r="J7" s="36"/>
      <c r="L7" s="2" t="s">
        <v>53</v>
      </c>
      <c r="M7" s="3"/>
      <c r="N7" s="3">
        <v>1844818.5189999999</v>
      </c>
      <c r="O7" s="3"/>
      <c r="P7" s="3">
        <v>1844818.5189999999</v>
      </c>
      <c r="U7" s="2" t="s">
        <v>55</v>
      </c>
      <c r="V7" s="3">
        <v>0</v>
      </c>
    </row>
    <row r="8" spans="1:28" ht="15.6" customHeight="1" x14ac:dyDescent="0.3">
      <c r="A8" s="2" t="s">
        <v>106</v>
      </c>
      <c r="B8" s="3">
        <v>2565.9680000000135</v>
      </c>
      <c r="F8" s="21" t="s">
        <v>171</v>
      </c>
      <c r="G8" s="27">
        <f>SUM(B36:B42)</f>
        <v>117101.99600000016</v>
      </c>
      <c r="I8" s="37">
        <f>AVERAGE(G5:G13)</f>
        <v>200217.86866666671</v>
      </c>
      <c r="J8" s="38"/>
      <c r="L8" s="2" t="s">
        <v>54</v>
      </c>
      <c r="M8" s="3"/>
      <c r="N8" s="3">
        <v>910777.5</v>
      </c>
      <c r="O8" s="3"/>
      <c r="P8" s="3">
        <v>910777.5</v>
      </c>
      <c r="U8" s="2" t="s">
        <v>56</v>
      </c>
      <c r="V8" s="3">
        <v>0</v>
      </c>
    </row>
    <row r="9" spans="1:28" ht="15" thickBot="1" x14ac:dyDescent="0.35">
      <c r="A9" s="2" t="s">
        <v>107</v>
      </c>
      <c r="B9" s="3">
        <v>2561.2300000000023</v>
      </c>
      <c r="F9" s="21" t="s">
        <v>172</v>
      </c>
      <c r="G9" s="27">
        <f>SUM(B44:B46)</f>
        <v>3512.3189999999977</v>
      </c>
      <c r="I9" s="39"/>
      <c r="J9" s="40"/>
      <c r="L9" s="2" t="s">
        <v>55</v>
      </c>
      <c r="M9" s="3"/>
      <c r="N9" s="3">
        <v>957045.6</v>
      </c>
      <c r="O9" s="3"/>
      <c r="P9" s="3">
        <v>957045.6</v>
      </c>
      <c r="U9" s="2" t="s">
        <v>57</v>
      </c>
      <c r="V9" s="3">
        <v>-690731.54500000004</v>
      </c>
    </row>
    <row r="10" spans="1:28" ht="15" thickBot="1" x14ac:dyDescent="0.35">
      <c r="A10" s="2" t="s">
        <v>134</v>
      </c>
      <c r="B10" s="3">
        <v>933.67999999999927</v>
      </c>
      <c r="F10" s="21" t="s">
        <v>173</v>
      </c>
      <c r="G10" s="27">
        <f>SUM(B47:B68)</f>
        <v>109871.55900000004</v>
      </c>
      <c r="L10" s="2" t="s">
        <v>56</v>
      </c>
      <c r="M10" s="3"/>
      <c r="N10" s="3">
        <v>976283.33499999996</v>
      </c>
      <c r="O10" s="3"/>
      <c r="P10" s="3">
        <v>976283.33499999996</v>
      </c>
      <c r="U10" s="2" t="s">
        <v>1</v>
      </c>
      <c r="V10" s="3">
        <v>-690731.54500000004</v>
      </c>
    </row>
    <row r="11" spans="1:28" x14ac:dyDescent="0.3">
      <c r="A11" s="2" t="s">
        <v>139</v>
      </c>
      <c r="B11" s="3">
        <v>972.52399999999966</v>
      </c>
      <c r="F11" s="21" t="s">
        <v>174</v>
      </c>
      <c r="G11" s="27">
        <f>SUM(B69:B90)</f>
        <v>22865.718999999994</v>
      </c>
      <c r="I11" s="56" t="s">
        <v>218</v>
      </c>
      <c r="J11" s="57"/>
      <c r="L11" s="2" t="s">
        <v>57</v>
      </c>
      <c r="M11" s="3"/>
      <c r="N11" s="3">
        <v>1678186.274</v>
      </c>
      <c r="O11" s="3"/>
      <c r="P11" s="3">
        <v>1678186.274</v>
      </c>
    </row>
    <row r="12" spans="1:28" ht="15" thickBot="1" x14ac:dyDescent="0.35">
      <c r="A12" s="2" t="s">
        <v>140</v>
      </c>
      <c r="B12" s="3">
        <v>2826.01</v>
      </c>
      <c r="F12" s="21" t="s">
        <v>175</v>
      </c>
      <c r="G12" s="27">
        <f>SUM(B91:B113)</f>
        <v>1223576.683</v>
      </c>
      <c r="I12" s="58"/>
      <c r="J12" s="59"/>
      <c r="L12" s="2" t="s">
        <v>58</v>
      </c>
      <c r="M12" s="3"/>
      <c r="N12" s="3">
        <v>423882.42</v>
      </c>
      <c r="O12" s="3"/>
      <c r="P12" s="3">
        <v>423882.42</v>
      </c>
    </row>
    <row r="13" spans="1:28" ht="15" thickBot="1" x14ac:dyDescent="0.35">
      <c r="A13" s="2" t="s">
        <v>149</v>
      </c>
      <c r="B13" s="3">
        <v>2578.0400000000036</v>
      </c>
      <c r="F13" s="22" t="s">
        <v>176</v>
      </c>
      <c r="G13" s="27">
        <f>SUM(B114:B135)</f>
        <v>53686.389000000054</v>
      </c>
      <c r="I13" s="82">
        <f>G14</f>
        <v>1801960.8180000004</v>
      </c>
      <c r="J13" s="83"/>
      <c r="L13" s="2" t="s">
        <v>35</v>
      </c>
      <c r="M13" s="3">
        <v>0.11699999999999999</v>
      </c>
      <c r="N13" s="3"/>
      <c r="O13" s="3">
        <v>0</v>
      </c>
      <c r="P13" s="3">
        <v>0.11699999999999999</v>
      </c>
    </row>
    <row r="14" spans="1:28" ht="15" thickBot="1" x14ac:dyDescent="0.35">
      <c r="A14" s="2" t="s">
        <v>108</v>
      </c>
      <c r="B14" s="3">
        <v>2555.4060000000031</v>
      </c>
      <c r="F14" s="23" t="s">
        <v>177</v>
      </c>
      <c r="G14" s="28">
        <f>SUM(G5:G13)</f>
        <v>1801960.8180000004</v>
      </c>
      <c r="I14" s="84"/>
      <c r="J14" s="85"/>
      <c r="L14" s="2" t="s">
        <v>1</v>
      </c>
      <c r="M14" s="3">
        <v>0.11699999999999999</v>
      </c>
      <c r="N14" s="3">
        <v>9425403.5669999979</v>
      </c>
      <c r="O14" s="3">
        <v>0</v>
      </c>
      <c r="P14" s="3">
        <v>9425403.6839999985</v>
      </c>
    </row>
    <row r="15" spans="1:28" x14ac:dyDescent="0.3">
      <c r="A15" s="2" t="s">
        <v>109</v>
      </c>
      <c r="B15" s="3">
        <v>3113.2749999999928</v>
      </c>
      <c r="Q15" s="53" t="s">
        <v>215</v>
      </c>
    </row>
    <row r="16" spans="1:28" ht="15" thickBot="1" x14ac:dyDescent="0.35">
      <c r="A16" s="2" t="s">
        <v>110</v>
      </c>
      <c r="B16" s="3">
        <v>2565.422000000015</v>
      </c>
      <c r="Q16" s="54"/>
    </row>
    <row r="17" spans="1:25" ht="15" thickBot="1" x14ac:dyDescent="0.35">
      <c r="A17" s="2" t="s">
        <v>154</v>
      </c>
      <c r="B17" s="3">
        <v>2560.3300000000031</v>
      </c>
      <c r="F17" s="30" t="s">
        <v>203</v>
      </c>
      <c r="G17" s="26" t="s">
        <v>204</v>
      </c>
      <c r="Q17" s="51">
        <f>GETPIVOTDATA("Importe Costo",$L$4,"Descripción","Gallina Ponedora")</f>
        <v>9425403.5669999979</v>
      </c>
    </row>
    <row r="18" spans="1:25" ht="15" thickBot="1" x14ac:dyDescent="0.35">
      <c r="A18" s="2" t="s">
        <v>60</v>
      </c>
      <c r="B18" s="3">
        <v>0.69</v>
      </c>
      <c r="F18" s="31" t="s">
        <v>205</v>
      </c>
      <c r="G18" s="27">
        <f>GETPIVOTDATA("Importe Costo",$A$4,"Descripción","Depreciación Naves de Postura")</f>
        <v>560285.95000000519</v>
      </c>
      <c r="I18" s="56" t="s">
        <v>218</v>
      </c>
      <c r="J18" s="57"/>
      <c r="Q18" s="52"/>
    </row>
    <row r="19" spans="1:25" ht="15" thickBot="1" x14ac:dyDescent="0.35">
      <c r="A19" s="2" t="s">
        <v>61</v>
      </c>
      <c r="B19" s="3">
        <v>0</v>
      </c>
      <c r="F19" s="31" t="s">
        <v>206</v>
      </c>
      <c r="G19" s="27">
        <f>GETPIVOTDATA("Importe Costo",$A$4,"Descripción","Depreciacion Semanal De Gallinas")</f>
        <v>1750142.4899999963</v>
      </c>
      <c r="I19" s="58"/>
      <c r="J19" s="59"/>
      <c r="X19" s="60" t="s">
        <v>177</v>
      </c>
      <c r="Y19" s="61"/>
    </row>
    <row r="20" spans="1:25" ht="15" thickBot="1" x14ac:dyDescent="0.35">
      <c r="A20" s="2" t="s">
        <v>62</v>
      </c>
      <c r="B20" s="3">
        <v>1.2749999999999999</v>
      </c>
      <c r="F20" s="31" t="s">
        <v>207</v>
      </c>
      <c r="G20" s="27">
        <f>GETPIVOTDATA("Importe Costo",$A$4,"Descripción","Depreciación Semanal Gallinas de postura")</f>
        <v>22539.22</v>
      </c>
      <c r="I20" s="82">
        <f>G21</f>
        <v>2332967.6600000015</v>
      </c>
      <c r="J20" s="83"/>
      <c r="Q20" s="53" t="s">
        <v>216</v>
      </c>
      <c r="X20" s="62"/>
      <c r="Y20" s="63"/>
    </row>
    <row r="21" spans="1:25" ht="15" thickBot="1" x14ac:dyDescent="0.35">
      <c r="A21" s="2" t="s">
        <v>63</v>
      </c>
      <c r="B21" s="3">
        <v>1.2749999999999999</v>
      </c>
      <c r="F21" s="30" t="s">
        <v>177</v>
      </c>
      <c r="G21" s="26">
        <f>SUM(G18:G20)</f>
        <v>2332967.6600000015</v>
      </c>
      <c r="I21" s="84"/>
      <c r="J21" s="85"/>
      <c r="Q21" s="54"/>
      <c r="X21" s="32">
        <f>GETPIVOTDATA("Importe Costo",$U$4)</f>
        <v>-690731.54500000004</v>
      </c>
      <c r="Y21" s="32"/>
    </row>
    <row r="22" spans="1:25" ht="18" x14ac:dyDescent="0.3">
      <c r="A22" s="2" t="s">
        <v>64</v>
      </c>
      <c r="B22" s="3">
        <v>0</v>
      </c>
      <c r="Q22" s="55">
        <f>GETPIVOTDATA("Importe Costo",$L$4,"Descripción","Gallina de Desecho")</f>
        <v>0.11699999999999999</v>
      </c>
      <c r="X22" s="32"/>
      <c r="Y22" s="32"/>
    </row>
    <row r="23" spans="1:25" x14ac:dyDescent="0.3">
      <c r="A23" s="2" t="s">
        <v>65</v>
      </c>
      <c r="B23" s="3">
        <v>943.42199999999775</v>
      </c>
    </row>
    <row r="24" spans="1:25" x14ac:dyDescent="0.3">
      <c r="A24" s="2" t="s">
        <v>66</v>
      </c>
      <c r="B24" s="3">
        <v>941.71799999999814</v>
      </c>
    </row>
    <row r="25" spans="1:25" x14ac:dyDescent="0.3">
      <c r="A25" s="2" t="s">
        <v>67</v>
      </c>
      <c r="B25" s="3">
        <v>401.49900000000076</v>
      </c>
    </row>
    <row r="26" spans="1:25" x14ac:dyDescent="0.3">
      <c r="A26" s="2" t="s">
        <v>68</v>
      </c>
      <c r="B26" s="3">
        <v>942.76799999999832</v>
      </c>
    </row>
    <row r="27" spans="1:25" x14ac:dyDescent="0.3">
      <c r="A27" s="2" t="s">
        <v>178</v>
      </c>
      <c r="B27" s="3">
        <v>560285.95000000519</v>
      </c>
    </row>
    <row r="28" spans="1:25" x14ac:dyDescent="0.3">
      <c r="A28" s="2" t="s">
        <v>179</v>
      </c>
      <c r="B28" s="3">
        <v>1750142.4899999963</v>
      </c>
    </row>
    <row r="29" spans="1:25" x14ac:dyDescent="0.3">
      <c r="A29" s="2" t="s">
        <v>180</v>
      </c>
      <c r="B29" s="3">
        <v>22539.22</v>
      </c>
    </row>
    <row r="30" spans="1:25" x14ac:dyDescent="0.3">
      <c r="A30" s="2" t="s">
        <v>181</v>
      </c>
      <c r="B30" s="3">
        <v>33899.048000000003</v>
      </c>
    </row>
    <row r="31" spans="1:25" x14ac:dyDescent="0.3">
      <c r="A31" s="2" t="s">
        <v>182</v>
      </c>
      <c r="B31" s="3">
        <v>27529.487000000063</v>
      </c>
    </row>
    <row r="32" spans="1:25" x14ac:dyDescent="0.3">
      <c r="A32" s="2" t="s">
        <v>183</v>
      </c>
      <c r="B32" s="3">
        <v>70038.101000000141</v>
      </c>
    </row>
    <row r="33" spans="1:2" x14ac:dyDescent="0.3">
      <c r="A33" s="2" t="s">
        <v>184</v>
      </c>
      <c r="B33" s="3">
        <v>11045.54</v>
      </c>
    </row>
    <row r="34" spans="1:2" x14ac:dyDescent="0.3">
      <c r="A34" s="2" t="s">
        <v>185</v>
      </c>
      <c r="B34" s="3">
        <v>36508.000999999975</v>
      </c>
    </row>
    <row r="35" spans="1:2" x14ac:dyDescent="0.3">
      <c r="A35" s="2" t="s">
        <v>186</v>
      </c>
      <c r="B35" s="3">
        <v>61277.067999999956</v>
      </c>
    </row>
    <row r="36" spans="1:2" x14ac:dyDescent="0.3">
      <c r="A36" s="2" t="s">
        <v>187</v>
      </c>
      <c r="B36" s="3">
        <v>9657.0900000000038</v>
      </c>
    </row>
    <row r="37" spans="1:2" x14ac:dyDescent="0.3">
      <c r="A37" s="2" t="s">
        <v>188</v>
      </c>
      <c r="B37" s="3">
        <v>11263.050000000012</v>
      </c>
    </row>
    <row r="38" spans="1:2" x14ac:dyDescent="0.3">
      <c r="A38" s="2" t="s">
        <v>189</v>
      </c>
      <c r="B38" s="3">
        <v>665.02399999999852</v>
      </c>
    </row>
    <row r="39" spans="1:2" x14ac:dyDescent="0.3">
      <c r="A39" s="2" t="s">
        <v>190</v>
      </c>
      <c r="B39" s="3">
        <v>8.641</v>
      </c>
    </row>
    <row r="40" spans="1:2" x14ac:dyDescent="0.3">
      <c r="A40" s="2" t="s">
        <v>191</v>
      </c>
      <c r="B40" s="3">
        <v>78052.801000000152</v>
      </c>
    </row>
    <row r="41" spans="1:2" x14ac:dyDescent="0.3">
      <c r="A41" s="2" t="s">
        <v>192</v>
      </c>
      <c r="B41" s="3">
        <v>17455.389999999996</v>
      </c>
    </row>
    <row r="42" spans="1:2" x14ac:dyDescent="0.3">
      <c r="A42" s="2" t="s">
        <v>193</v>
      </c>
      <c r="B42" s="3">
        <v>0</v>
      </c>
    </row>
    <row r="43" spans="1:2" x14ac:dyDescent="0.3">
      <c r="A43" s="2" t="s">
        <v>194</v>
      </c>
      <c r="B43" s="3">
        <v>64202.25</v>
      </c>
    </row>
    <row r="44" spans="1:2" x14ac:dyDescent="0.3">
      <c r="A44" s="2" t="s">
        <v>195</v>
      </c>
      <c r="B44" s="3">
        <v>2580.4619999999968</v>
      </c>
    </row>
    <row r="45" spans="1:2" x14ac:dyDescent="0.3">
      <c r="A45" s="2" t="s">
        <v>196</v>
      </c>
      <c r="B45" s="3">
        <v>0.98799999999999999</v>
      </c>
    </row>
    <row r="46" spans="1:2" x14ac:dyDescent="0.3">
      <c r="A46" s="2" t="s">
        <v>197</v>
      </c>
      <c r="B46" s="3">
        <v>930.86900000000094</v>
      </c>
    </row>
    <row r="47" spans="1:2" x14ac:dyDescent="0.3">
      <c r="A47" s="2" t="s">
        <v>161</v>
      </c>
      <c r="B47" s="3">
        <v>3373.8430000000139</v>
      </c>
    </row>
    <row r="48" spans="1:2" x14ac:dyDescent="0.3">
      <c r="A48" s="2" t="s">
        <v>111</v>
      </c>
      <c r="B48" s="3">
        <v>6775.4620000000114</v>
      </c>
    </row>
    <row r="49" spans="1:2" x14ac:dyDescent="0.3">
      <c r="A49" s="2" t="s">
        <v>162</v>
      </c>
      <c r="B49" s="3">
        <v>7845.5490000000018</v>
      </c>
    </row>
    <row r="50" spans="1:2" x14ac:dyDescent="0.3">
      <c r="A50" s="2" t="s">
        <v>112</v>
      </c>
      <c r="B50" s="3">
        <v>8334.3979999999901</v>
      </c>
    </row>
    <row r="51" spans="1:2" x14ac:dyDescent="0.3">
      <c r="A51" s="2" t="s">
        <v>113</v>
      </c>
      <c r="B51" s="3">
        <v>7854.4810000000043</v>
      </c>
    </row>
    <row r="52" spans="1:2" x14ac:dyDescent="0.3">
      <c r="A52" s="2" t="s">
        <v>135</v>
      </c>
      <c r="B52" s="3">
        <v>7026.7049999999972</v>
      </c>
    </row>
    <row r="53" spans="1:2" x14ac:dyDescent="0.3">
      <c r="A53" s="2" t="s">
        <v>141</v>
      </c>
      <c r="B53" s="3">
        <v>6254.9070000000029</v>
      </c>
    </row>
    <row r="54" spans="1:2" x14ac:dyDescent="0.3">
      <c r="A54" s="2" t="s">
        <v>142</v>
      </c>
      <c r="B54" s="3">
        <v>8784.0189999999984</v>
      </c>
    </row>
    <row r="55" spans="1:2" x14ac:dyDescent="0.3">
      <c r="A55" s="2" t="s">
        <v>150</v>
      </c>
      <c r="B55" s="3">
        <v>8369.980000000005</v>
      </c>
    </row>
    <row r="56" spans="1:2" x14ac:dyDescent="0.3">
      <c r="A56" s="2" t="s">
        <v>114</v>
      </c>
      <c r="B56" s="3">
        <v>8908.118000000004</v>
      </c>
    </row>
    <row r="57" spans="1:2" x14ac:dyDescent="0.3">
      <c r="A57" s="2" t="s">
        <v>115</v>
      </c>
      <c r="B57" s="3">
        <v>8778.5309999999954</v>
      </c>
    </row>
    <row r="58" spans="1:2" x14ac:dyDescent="0.3">
      <c r="A58" s="2" t="s">
        <v>116</v>
      </c>
      <c r="B58" s="3">
        <v>8337.6650000000118</v>
      </c>
    </row>
    <row r="59" spans="1:2" x14ac:dyDescent="0.3">
      <c r="A59" s="2" t="s">
        <v>155</v>
      </c>
      <c r="B59" s="3">
        <v>7709.8919999999989</v>
      </c>
    </row>
    <row r="60" spans="1:2" x14ac:dyDescent="0.3">
      <c r="A60" s="2" t="s">
        <v>69</v>
      </c>
      <c r="B60" s="3">
        <v>5.798</v>
      </c>
    </row>
    <row r="61" spans="1:2" x14ac:dyDescent="0.3">
      <c r="A61" s="2" t="s">
        <v>70</v>
      </c>
      <c r="B61" s="3">
        <v>3.9369999999999998</v>
      </c>
    </row>
    <row r="62" spans="1:2" x14ac:dyDescent="0.3">
      <c r="A62" s="2" t="s">
        <v>71</v>
      </c>
      <c r="B62" s="3">
        <v>11.247999999999999</v>
      </c>
    </row>
    <row r="63" spans="1:2" x14ac:dyDescent="0.3">
      <c r="A63" s="2" t="s">
        <v>72</v>
      </c>
      <c r="B63" s="3">
        <v>11.247999999999999</v>
      </c>
    </row>
    <row r="64" spans="1:2" x14ac:dyDescent="0.3">
      <c r="A64" s="2" t="s">
        <v>73</v>
      </c>
      <c r="B64" s="3">
        <v>5.6239999999999997</v>
      </c>
    </row>
    <row r="65" spans="1:2" x14ac:dyDescent="0.3">
      <c r="A65" s="2" t="s">
        <v>74</v>
      </c>
      <c r="B65" s="3">
        <v>3016.2200000000003</v>
      </c>
    </row>
    <row r="66" spans="1:2" x14ac:dyDescent="0.3">
      <c r="A66" s="2" t="s">
        <v>75</v>
      </c>
      <c r="B66" s="3">
        <v>3020.8540000000021</v>
      </c>
    </row>
    <row r="67" spans="1:2" x14ac:dyDescent="0.3">
      <c r="A67" s="2" t="s">
        <v>76</v>
      </c>
      <c r="B67" s="3">
        <v>2423.4020000000037</v>
      </c>
    </row>
    <row r="68" spans="1:2" x14ac:dyDescent="0.3">
      <c r="A68" s="2" t="s">
        <v>77</v>
      </c>
      <c r="B68" s="3">
        <v>3019.6779999999949</v>
      </c>
    </row>
    <row r="69" spans="1:2" x14ac:dyDescent="0.3">
      <c r="A69" s="2" t="s">
        <v>163</v>
      </c>
      <c r="B69" s="3">
        <v>684.73799999999949</v>
      </c>
    </row>
    <row r="70" spans="1:2" x14ac:dyDescent="0.3">
      <c r="A70" s="2" t="s">
        <v>117</v>
      </c>
      <c r="B70" s="3">
        <v>1381.008999999998</v>
      </c>
    </row>
    <row r="71" spans="1:2" x14ac:dyDescent="0.3">
      <c r="A71" s="2" t="s">
        <v>198</v>
      </c>
      <c r="B71" s="3">
        <v>1829.4709999999989</v>
      </c>
    </row>
    <row r="72" spans="1:2" x14ac:dyDescent="0.3">
      <c r="A72" s="2" t="s">
        <v>118</v>
      </c>
      <c r="B72" s="3">
        <v>1664.9129999999986</v>
      </c>
    </row>
    <row r="73" spans="1:2" x14ac:dyDescent="0.3">
      <c r="A73" s="2" t="s">
        <v>119</v>
      </c>
      <c r="B73" s="3">
        <v>1831.8740000000005</v>
      </c>
    </row>
    <row r="74" spans="1:2" x14ac:dyDescent="0.3">
      <c r="A74" s="2" t="s">
        <v>136</v>
      </c>
      <c r="B74" s="3">
        <v>1772.8620000000003</v>
      </c>
    </row>
    <row r="75" spans="1:2" x14ac:dyDescent="0.3">
      <c r="A75" s="2" t="s">
        <v>143</v>
      </c>
      <c r="B75" s="3">
        <v>1698.1759999999997</v>
      </c>
    </row>
    <row r="76" spans="1:2" x14ac:dyDescent="0.3">
      <c r="A76" s="2" t="s">
        <v>144</v>
      </c>
      <c r="B76" s="3">
        <v>199.72499999999954</v>
      </c>
    </row>
    <row r="77" spans="1:2" x14ac:dyDescent="0.3">
      <c r="A77" s="2" t="s">
        <v>151</v>
      </c>
      <c r="B77" s="3">
        <v>1909.1699999999992</v>
      </c>
    </row>
    <row r="78" spans="1:2" x14ac:dyDescent="0.3">
      <c r="A78" s="2" t="s">
        <v>120</v>
      </c>
      <c r="B78" s="3">
        <v>2028.8199999999993</v>
      </c>
    </row>
    <row r="79" spans="1:2" x14ac:dyDescent="0.3">
      <c r="A79" s="2" t="s">
        <v>121</v>
      </c>
      <c r="B79" s="3">
        <v>2028.3369999999998</v>
      </c>
    </row>
    <row r="80" spans="1:2" x14ac:dyDescent="0.3">
      <c r="A80" s="2" t="s">
        <v>122</v>
      </c>
      <c r="B80" s="3">
        <v>1667.0639999999989</v>
      </c>
    </row>
    <row r="81" spans="1:2" x14ac:dyDescent="0.3">
      <c r="A81" s="2" t="s">
        <v>156</v>
      </c>
      <c r="B81" s="3">
        <v>1798.4070000000004</v>
      </c>
    </row>
    <row r="82" spans="1:2" x14ac:dyDescent="0.3">
      <c r="A82" s="2" t="s">
        <v>78</v>
      </c>
      <c r="B82" s="3">
        <v>1.377</v>
      </c>
    </row>
    <row r="83" spans="1:2" x14ac:dyDescent="0.3">
      <c r="A83" s="2" t="s">
        <v>79</v>
      </c>
      <c r="B83" s="3">
        <v>0.872</v>
      </c>
    </row>
    <row r="84" spans="1:2" x14ac:dyDescent="0.3">
      <c r="A84" s="2" t="s">
        <v>80</v>
      </c>
      <c r="B84" s="3">
        <v>2.4910000000000001</v>
      </c>
    </row>
    <row r="85" spans="1:2" x14ac:dyDescent="0.3">
      <c r="A85" s="2" t="s">
        <v>81</v>
      </c>
      <c r="B85" s="3">
        <v>2.4910000000000001</v>
      </c>
    </row>
    <row r="86" spans="1:2" x14ac:dyDescent="0.3">
      <c r="A86" s="2" t="s">
        <v>82</v>
      </c>
      <c r="B86" s="3">
        <v>1.2450000000000001</v>
      </c>
    </row>
    <row r="87" spans="1:2" x14ac:dyDescent="0.3">
      <c r="A87" s="2" t="s">
        <v>83</v>
      </c>
      <c r="B87" s="3">
        <v>610.75099999999907</v>
      </c>
    </row>
    <row r="88" spans="1:2" x14ac:dyDescent="0.3">
      <c r="A88" s="2" t="s">
        <v>84</v>
      </c>
      <c r="B88" s="3">
        <v>613.97599999999989</v>
      </c>
    </row>
    <row r="89" spans="1:2" x14ac:dyDescent="0.3">
      <c r="A89" s="2" t="s">
        <v>85</v>
      </c>
      <c r="B89" s="3">
        <v>524.80899999999997</v>
      </c>
    </row>
    <row r="90" spans="1:2" x14ac:dyDescent="0.3">
      <c r="A90" s="2" t="s">
        <v>86</v>
      </c>
      <c r="B90" s="3">
        <v>613.14100000000019</v>
      </c>
    </row>
    <row r="91" spans="1:2" x14ac:dyDescent="0.3">
      <c r="A91" s="2" t="s">
        <v>199</v>
      </c>
      <c r="B91" s="3">
        <v>76538.744000000064</v>
      </c>
    </row>
    <row r="92" spans="1:2" x14ac:dyDescent="0.3">
      <c r="A92" s="2" t="s">
        <v>164</v>
      </c>
      <c r="B92" s="3">
        <v>56363.030000000006</v>
      </c>
    </row>
    <row r="93" spans="1:2" x14ac:dyDescent="0.3">
      <c r="A93" s="2" t="s">
        <v>123</v>
      </c>
      <c r="B93" s="3">
        <v>74433</v>
      </c>
    </row>
    <row r="94" spans="1:2" x14ac:dyDescent="0.3">
      <c r="A94" s="2" t="s">
        <v>137</v>
      </c>
      <c r="B94" s="3">
        <v>65217.04</v>
      </c>
    </row>
    <row r="95" spans="1:2" x14ac:dyDescent="0.3">
      <c r="A95" s="2" t="s">
        <v>145</v>
      </c>
      <c r="B95" s="3">
        <v>75168</v>
      </c>
    </row>
    <row r="96" spans="1:2" x14ac:dyDescent="0.3">
      <c r="A96" s="2" t="s">
        <v>146</v>
      </c>
      <c r="B96" s="3">
        <v>74200</v>
      </c>
    </row>
    <row r="97" spans="1:2" x14ac:dyDescent="0.3">
      <c r="A97" s="2" t="s">
        <v>152</v>
      </c>
      <c r="B97" s="3">
        <v>72468</v>
      </c>
    </row>
    <row r="98" spans="1:2" x14ac:dyDescent="0.3">
      <c r="A98" s="2" t="s">
        <v>124</v>
      </c>
      <c r="B98" s="3">
        <v>80833</v>
      </c>
    </row>
    <row r="99" spans="1:2" x14ac:dyDescent="0.3">
      <c r="A99" s="2" t="s">
        <v>125</v>
      </c>
      <c r="B99" s="3">
        <v>168941.66899999999</v>
      </c>
    </row>
    <row r="100" spans="1:2" x14ac:dyDescent="0.3">
      <c r="A100" s="2" t="s">
        <v>126</v>
      </c>
      <c r="B100" s="3">
        <v>104100.55700000006</v>
      </c>
    </row>
    <row r="101" spans="1:2" x14ac:dyDescent="0.3">
      <c r="A101" s="2" t="s">
        <v>165</v>
      </c>
      <c r="B101" s="3">
        <v>99617</v>
      </c>
    </row>
    <row r="102" spans="1:2" x14ac:dyDescent="0.3">
      <c r="A102" s="2" t="s">
        <v>127</v>
      </c>
      <c r="B102" s="3">
        <v>78467.504999999961</v>
      </c>
    </row>
    <row r="103" spans="1:2" x14ac:dyDescent="0.3">
      <c r="A103" s="2" t="s">
        <v>157</v>
      </c>
      <c r="B103" s="3">
        <v>83483</v>
      </c>
    </row>
    <row r="104" spans="1:2" x14ac:dyDescent="0.3">
      <c r="A104" s="2" t="s">
        <v>87</v>
      </c>
      <c r="B104" s="3">
        <v>78.125</v>
      </c>
    </row>
    <row r="105" spans="1:2" x14ac:dyDescent="0.3">
      <c r="A105" s="2" t="s">
        <v>88</v>
      </c>
      <c r="B105" s="3">
        <v>43.75</v>
      </c>
    </row>
    <row r="106" spans="1:2" x14ac:dyDescent="0.3">
      <c r="A106" s="2" t="s">
        <v>89</v>
      </c>
      <c r="B106" s="3">
        <v>121.25</v>
      </c>
    </row>
    <row r="107" spans="1:2" x14ac:dyDescent="0.3">
      <c r="A107" s="2" t="s">
        <v>90</v>
      </c>
      <c r="B107" s="3">
        <v>121.25</v>
      </c>
    </row>
    <row r="108" spans="1:2" x14ac:dyDescent="0.3">
      <c r="A108" s="2" t="s">
        <v>91</v>
      </c>
      <c r="B108" s="3">
        <v>28.125</v>
      </c>
    </row>
    <row r="109" spans="1:2" x14ac:dyDescent="0.3">
      <c r="A109" s="2" t="s">
        <v>92</v>
      </c>
      <c r="B109" s="3">
        <v>62.5</v>
      </c>
    </row>
    <row r="110" spans="1:2" x14ac:dyDescent="0.3">
      <c r="A110" s="2" t="s">
        <v>93</v>
      </c>
      <c r="B110" s="3">
        <v>31804.745999999959</v>
      </c>
    </row>
    <row r="111" spans="1:2" x14ac:dyDescent="0.3">
      <c r="A111" s="2" t="s">
        <v>201</v>
      </c>
      <c r="B111" s="3">
        <v>3015.9080000000008</v>
      </c>
    </row>
    <row r="112" spans="1:2" x14ac:dyDescent="0.3">
      <c r="A112" s="2" t="s">
        <v>94</v>
      </c>
      <c r="B112" s="3">
        <v>41497.220999999998</v>
      </c>
    </row>
    <row r="113" spans="1:2" x14ac:dyDescent="0.3">
      <c r="A113" s="2" t="s">
        <v>95</v>
      </c>
      <c r="B113" s="3">
        <v>36973.262999999941</v>
      </c>
    </row>
    <row r="114" spans="1:2" x14ac:dyDescent="0.3">
      <c r="A114" s="2" t="s">
        <v>200</v>
      </c>
      <c r="B114" s="3">
        <v>27844.76300000005</v>
      </c>
    </row>
    <row r="115" spans="1:2" x14ac:dyDescent="0.3">
      <c r="A115" s="2" t="s">
        <v>128</v>
      </c>
      <c r="B115" s="3">
        <v>1630.4409999999937</v>
      </c>
    </row>
    <row r="116" spans="1:2" x14ac:dyDescent="0.3">
      <c r="A116" s="2" t="s">
        <v>166</v>
      </c>
      <c r="B116" s="3">
        <v>859.14199999999937</v>
      </c>
    </row>
    <row r="117" spans="1:2" x14ac:dyDescent="0.3">
      <c r="A117" s="2" t="s">
        <v>167</v>
      </c>
      <c r="B117" s="3">
        <v>2112.6439999999989</v>
      </c>
    </row>
    <row r="118" spans="1:2" x14ac:dyDescent="0.3">
      <c r="A118" s="2" t="s">
        <v>129</v>
      </c>
      <c r="B118" s="3">
        <v>1932.2359999999999</v>
      </c>
    </row>
    <row r="119" spans="1:2" x14ac:dyDescent="0.3">
      <c r="A119" s="2" t="s">
        <v>130</v>
      </c>
      <c r="B119" s="3">
        <v>2115.5480000000011</v>
      </c>
    </row>
    <row r="120" spans="1:2" x14ac:dyDescent="0.3">
      <c r="A120" s="2" t="s">
        <v>138</v>
      </c>
      <c r="B120" s="3">
        <v>2040.9660000000001</v>
      </c>
    </row>
    <row r="121" spans="1:2" x14ac:dyDescent="0.3">
      <c r="A121" s="2" t="s">
        <v>147</v>
      </c>
      <c r="B121" s="3">
        <v>1947.8619999999985</v>
      </c>
    </row>
    <row r="122" spans="1:2" x14ac:dyDescent="0.3">
      <c r="A122" s="2" t="s">
        <v>148</v>
      </c>
      <c r="B122" s="3">
        <v>250.52999999999955</v>
      </c>
    </row>
    <row r="123" spans="1:2" x14ac:dyDescent="0.3">
      <c r="A123" s="2" t="s">
        <v>153</v>
      </c>
      <c r="B123" s="3">
        <v>2212.6639999999998</v>
      </c>
    </row>
    <row r="124" spans="1:2" x14ac:dyDescent="0.3">
      <c r="A124" s="2" t="s">
        <v>131</v>
      </c>
      <c r="B124" s="3">
        <v>2362.8339999999998</v>
      </c>
    </row>
    <row r="125" spans="1:2" x14ac:dyDescent="0.3">
      <c r="A125" s="2" t="s">
        <v>132</v>
      </c>
      <c r="B125" s="3">
        <v>2349.0630000000019</v>
      </c>
    </row>
    <row r="126" spans="1:2" x14ac:dyDescent="0.3">
      <c r="A126" s="2" t="s">
        <v>133</v>
      </c>
      <c r="B126" s="3">
        <v>1934.9100000000003</v>
      </c>
    </row>
    <row r="127" spans="1:2" x14ac:dyDescent="0.3">
      <c r="A127" s="2" t="s">
        <v>158</v>
      </c>
      <c r="B127" s="3">
        <v>2073.0240000000008</v>
      </c>
    </row>
    <row r="128" spans="1:2" x14ac:dyDescent="0.3">
      <c r="A128" s="2" t="s">
        <v>96</v>
      </c>
      <c r="B128" s="3">
        <v>1.728</v>
      </c>
    </row>
    <row r="129" spans="1:2" x14ac:dyDescent="0.3">
      <c r="A129" s="2" t="s">
        <v>97</v>
      </c>
      <c r="B129" s="3">
        <v>1.0940000000000001</v>
      </c>
    </row>
    <row r="130" spans="1:2" x14ac:dyDescent="0.3">
      <c r="A130" s="2" t="s">
        <v>98</v>
      </c>
      <c r="B130" s="3">
        <v>3.1259999999999999</v>
      </c>
    </row>
    <row r="131" spans="1:2" x14ac:dyDescent="0.3">
      <c r="A131" s="2" t="s">
        <v>99</v>
      </c>
      <c r="B131" s="3">
        <v>3.0209999999999999</v>
      </c>
    </row>
    <row r="132" spans="1:2" x14ac:dyDescent="0.3">
      <c r="A132" s="2" t="s">
        <v>100</v>
      </c>
      <c r="B132" s="3">
        <v>1.5629999999999999</v>
      </c>
    </row>
    <row r="133" spans="1:2" x14ac:dyDescent="0.3">
      <c r="A133" s="2" t="s">
        <v>101</v>
      </c>
      <c r="B133" s="3">
        <v>704.49400000000003</v>
      </c>
    </row>
    <row r="134" spans="1:2" x14ac:dyDescent="0.3">
      <c r="A134" s="2" t="s">
        <v>102</v>
      </c>
      <c r="B134" s="3">
        <v>708.15599999999972</v>
      </c>
    </row>
    <row r="135" spans="1:2" x14ac:dyDescent="0.3">
      <c r="A135" s="2" t="s">
        <v>103</v>
      </c>
      <c r="B135" s="3">
        <v>596.57999999999993</v>
      </c>
    </row>
    <row r="136" spans="1:2" x14ac:dyDescent="0.3">
      <c r="A136" s="2" t="s">
        <v>104</v>
      </c>
      <c r="B136" s="3">
        <v>706.78599999999915</v>
      </c>
    </row>
    <row r="137" spans="1:2" x14ac:dyDescent="0.3">
      <c r="A137" s="2" t="s">
        <v>1</v>
      </c>
      <c r="B137" s="3">
        <v>4199837.5140000004</v>
      </c>
    </row>
  </sheetData>
  <mergeCells count="14">
    <mergeCell ref="I11:J12"/>
    <mergeCell ref="I13:J14"/>
    <mergeCell ref="I18:J19"/>
    <mergeCell ref="I20:J21"/>
    <mergeCell ref="Q15:Q16"/>
    <mergeCell ref="Q17:Q18"/>
    <mergeCell ref="Q20:Q21"/>
    <mergeCell ref="L1:R3"/>
    <mergeCell ref="U1:AB3"/>
    <mergeCell ref="X19:Y20"/>
    <mergeCell ref="X21:Y22"/>
    <mergeCell ref="I6:J7"/>
    <mergeCell ref="I8:J9"/>
    <mergeCell ref="A1:H3"/>
  </mergeCells>
  <pageMargins left="0.7" right="0.7" top="0.75" bottom="0.75" header="0.3" footer="0.3"/>
  <pageSetup orientation="portrait" r:id="rId4"/>
  <ignoredErrors>
    <ignoredError sqref="Q22" evalError="1"/>
  </ignoredErrors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232EF-8E11-4921-B94E-C6B64BE11AA4}">
  <dimension ref="A3:C11"/>
  <sheetViews>
    <sheetView tabSelected="1" workbookViewId="0">
      <selection activeCell="B12" sqref="B12"/>
    </sheetView>
  </sheetViews>
  <sheetFormatPr baseColWidth="10" defaultRowHeight="14.4" x14ac:dyDescent="0.3"/>
  <cols>
    <col min="1" max="1" width="69" customWidth="1"/>
    <col min="2" max="2" width="45.5546875" customWidth="1"/>
    <col min="3" max="3" width="27.21875" customWidth="1"/>
  </cols>
  <sheetData>
    <row r="3" spans="1:3" x14ac:dyDescent="0.3">
      <c r="A3" s="86" t="s">
        <v>219</v>
      </c>
      <c r="B3" s="86" t="s">
        <v>221</v>
      </c>
    </row>
    <row r="4" spans="1:3" ht="43.2" x14ac:dyDescent="0.3">
      <c r="A4" s="87" t="s">
        <v>220</v>
      </c>
      <c r="B4" s="87" t="s">
        <v>222</v>
      </c>
      <c r="C4" s="87" t="s">
        <v>226</v>
      </c>
    </row>
    <row r="5" spans="1:3" x14ac:dyDescent="0.3">
      <c r="A5" t="s">
        <v>224</v>
      </c>
      <c r="B5" s="24" t="s">
        <v>225</v>
      </c>
    </row>
    <row r="6" spans="1:3" ht="43.2" x14ac:dyDescent="0.3">
      <c r="A6" s="24" t="s">
        <v>223</v>
      </c>
      <c r="B6" s="24" t="s">
        <v>228</v>
      </c>
      <c r="C6" s="87" t="s">
        <v>227</v>
      </c>
    </row>
    <row r="7" spans="1:3" x14ac:dyDescent="0.3">
      <c r="A7" s="24" t="s">
        <v>229</v>
      </c>
      <c r="B7" s="24" t="s">
        <v>230</v>
      </c>
      <c r="C7" s="24"/>
    </row>
    <row r="8" spans="1:3" ht="28.8" x14ac:dyDescent="0.3">
      <c r="A8" s="87" t="s">
        <v>231</v>
      </c>
      <c r="B8" s="24"/>
      <c r="C8" s="24"/>
    </row>
    <row r="9" spans="1:3" x14ac:dyDescent="0.3">
      <c r="A9" s="24" t="s">
        <v>232</v>
      </c>
      <c r="B9" s="24"/>
      <c r="C9" s="24"/>
    </row>
    <row r="10" spans="1:3" x14ac:dyDescent="0.3">
      <c r="A10" s="24" t="s">
        <v>233</v>
      </c>
      <c r="B10" s="24" t="s">
        <v>234</v>
      </c>
      <c r="C10" s="24"/>
    </row>
    <row r="11" spans="1:3" x14ac:dyDescent="0.3">
      <c r="A11" s="88" t="s">
        <v>235</v>
      </c>
      <c r="B11" s="88" t="s">
        <v>236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DFB6C6A-E9E2-41EE-988E-C36C62A9D478}">
  <ds:schemaRefs/>
</ds:datastoreItem>
</file>

<file path=customXml/itemProps2.xml><?xml version="1.0" encoding="utf-8"?>
<ds:datastoreItem xmlns:ds="http://schemas.openxmlformats.org/officeDocument/2006/customXml" ds:itemID="{79664DC3-D276-4072-8531-1E407636C859}">
  <ds:schemaRefs/>
</ds:datastoreItem>
</file>

<file path=customXml/itemProps3.xml><?xml version="1.0" encoding="utf-8"?>
<ds:datastoreItem xmlns:ds="http://schemas.openxmlformats.org/officeDocument/2006/customXml" ds:itemID="{E28DE3D4-A070-4ED6-958E-86FED6F9C33B}">
  <ds:schemaRefs/>
</ds:datastoreItem>
</file>

<file path=customXml/itemProps4.xml><?xml version="1.0" encoding="utf-8"?>
<ds:datastoreItem xmlns:ds="http://schemas.openxmlformats.org/officeDocument/2006/customXml" ds:itemID="{BE727CDD-71D5-4B49-9FD9-71AEA70B3910}">
  <ds:schemaRefs/>
</ds:datastoreItem>
</file>

<file path=customXml/itemProps5.xml><?xml version="1.0" encoding="utf-8"?>
<ds:datastoreItem xmlns:ds="http://schemas.openxmlformats.org/officeDocument/2006/customXml" ds:itemID="{D903E2FB-A385-4394-97DD-B5AD0AA15067}">
  <ds:schemaRefs/>
</ds:datastoreItem>
</file>

<file path=customXml/itemProps6.xml><?xml version="1.0" encoding="utf-8"?>
<ds:datastoreItem xmlns:ds="http://schemas.openxmlformats.org/officeDocument/2006/customXml" ds:itemID="{16E2672B-B336-4821-A376-0D1A6D030A14}">
  <ds:schemaRefs/>
</ds:datastoreItem>
</file>

<file path=customXml/itemProps7.xml><?xml version="1.0" encoding="utf-8"?>
<ds:datastoreItem xmlns:ds="http://schemas.openxmlformats.org/officeDocument/2006/customXml" ds:itemID="{804DCAE8-C528-45A1-AD90-9938F4496E90}">
  <ds:schemaRefs/>
</ds:datastoreItem>
</file>

<file path=customXml/itemProps8.xml><?xml version="1.0" encoding="utf-8"?>
<ds:datastoreItem xmlns:ds="http://schemas.openxmlformats.org/officeDocument/2006/customXml" ds:itemID="{91E66F9C-B386-4D86-BBDA-79E31CA66757}">
  <ds:schemaRefs/>
</ds:datastoreItem>
</file>

<file path=customXml/itemProps9.xml><?xml version="1.0" encoding="utf-8"?>
<ds:datastoreItem xmlns:ds="http://schemas.openxmlformats.org/officeDocument/2006/customXml" ds:itemID="{352E3858-582F-4E4D-A8FD-B338207DCC69}">
  <ds:schemaRefs/>
</ds:datastoreItem>
</file>

<file path=customXml/itemProps10.xml><?xml version="1.0" encoding="utf-8"?>
<ds:datastoreItem xmlns:ds="http://schemas.openxmlformats.org/officeDocument/2006/customXml" ds:itemID="{5A3876BA-6B43-4AE2-B1F2-EF5AD9B6D735}">
  <ds:schemaRefs/>
</ds:datastoreItem>
</file>

<file path=customXml/itemProps11.xml><?xml version="1.0" encoding="utf-8"?>
<ds:datastoreItem xmlns:ds="http://schemas.openxmlformats.org/officeDocument/2006/customXml" ds:itemID="{60297DF7-78C6-4461-9AF8-2FE31168A0AE}">
  <ds:schemaRefs/>
</ds:datastoreItem>
</file>

<file path=customXml/itemProps12.xml><?xml version="1.0" encoding="utf-8"?>
<ds:datastoreItem xmlns:ds="http://schemas.openxmlformats.org/officeDocument/2006/customXml" ds:itemID="{F7DBD78B-71DA-4039-AC60-3AC0A2986671}">
  <ds:schemaRefs/>
</ds:datastoreItem>
</file>

<file path=customXml/itemProps13.xml><?xml version="1.0" encoding="utf-8"?>
<ds:datastoreItem xmlns:ds="http://schemas.openxmlformats.org/officeDocument/2006/customXml" ds:itemID="{5EDE74A9-2D3A-4446-B27D-381E10AD8BC8}">
  <ds:schemaRefs/>
</ds:datastoreItem>
</file>

<file path=customXml/itemProps14.xml><?xml version="1.0" encoding="utf-8"?>
<ds:datastoreItem xmlns:ds="http://schemas.openxmlformats.org/officeDocument/2006/customXml" ds:itemID="{D0C49935-935D-4FB3-BB67-FA9BA565F230}">
  <ds:schemaRefs/>
</ds:datastoreItem>
</file>

<file path=customXml/itemProps15.xml><?xml version="1.0" encoding="utf-8"?>
<ds:datastoreItem xmlns:ds="http://schemas.openxmlformats.org/officeDocument/2006/customXml" ds:itemID="{47B3C895-BAC4-4852-8627-57C259F7C573}">
  <ds:schemaRefs/>
</ds:datastoreItem>
</file>

<file path=customXml/itemProps16.xml><?xml version="1.0" encoding="utf-8"?>
<ds:datastoreItem xmlns:ds="http://schemas.openxmlformats.org/officeDocument/2006/customXml" ds:itemID="{979B02AC-1014-4E8C-8792-DB83DB3AD8EA}">
  <ds:schemaRefs/>
</ds:datastoreItem>
</file>

<file path=customXml/itemProps17.xml><?xml version="1.0" encoding="utf-8"?>
<ds:datastoreItem xmlns:ds="http://schemas.openxmlformats.org/officeDocument/2006/customXml" ds:itemID="{75E05FFC-8563-452B-B642-B03D6AB1A44D}">
  <ds:schemaRefs/>
</ds:datastoreItem>
</file>

<file path=customXml/itemProps18.xml><?xml version="1.0" encoding="utf-8"?>
<ds:datastoreItem xmlns:ds="http://schemas.openxmlformats.org/officeDocument/2006/customXml" ds:itemID="{E40859BA-31CE-4567-B2F0-4DB0596F667B}">
  <ds:schemaRefs/>
</ds:datastoreItem>
</file>

<file path=customXml/itemProps19.xml><?xml version="1.0" encoding="utf-8"?>
<ds:datastoreItem xmlns:ds="http://schemas.openxmlformats.org/officeDocument/2006/customXml" ds:itemID="{58B3B4E8-4A64-4094-87E0-9F0C0134C683}">
  <ds:schemaRefs/>
</ds:datastoreItem>
</file>

<file path=customXml/itemProps20.xml><?xml version="1.0" encoding="utf-8"?>
<ds:datastoreItem xmlns:ds="http://schemas.openxmlformats.org/officeDocument/2006/customXml" ds:itemID="{9BE8431D-8604-4A27-8F61-02C93C7A6A3D}">
  <ds:schemaRefs/>
</ds:datastoreItem>
</file>

<file path=customXml/itemProps21.xml><?xml version="1.0" encoding="utf-8"?>
<ds:datastoreItem xmlns:ds="http://schemas.openxmlformats.org/officeDocument/2006/customXml" ds:itemID="{8FC425C7-610B-4A31-AEB0-88AFFAF2DC65}">
  <ds:schemaRefs/>
</ds:datastoreItem>
</file>

<file path=customXml/itemProps22.xml><?xml version="1.0" encoding="utf-8"?>
<ds:datastoreItem xmlns:ds="http://schemas.openxmlformats.org/officeDocument/2006/customXml" ds:itemID="{C152DAC6-A4C8-47B9-841A-1914920832FB}">
  <ds:schemaRefs/>
</ds:datastoreItem>
</file>

<file path=customXml/itemProps23.xml><?xml version="1.0" encoding="utf-8"?>
<ds:datastoreItem xmlns:ds="http://schemas.openxmlformats.org/officeDocument/2006/customXml" ds:itemID="{8B4AF5D3-7A15-4CCE-BE65-2841C48A6F65}">
  <ds:schemaRefs/>
</ds:datastoreItem>
</file>

<file path=customXml/itemProps24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Tablero</vt:lpstr>
      <vt:lpstr>Hoja7</vt:lpstr>
      <vt:lpstr>Historicos</vt:lpstr>
      <vt:lpstr>HUEVO</vt:lpstr>
      <vt:lpstr>PENDIENTE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Nayhomi Michel</cp:lastModifiedBy>
  <dcterms:created xsi:type="dcterms:W3CDTF">2021-02-08T15:09:15Z</dcterms:created>
  <dcterms:modified xsi:type="dcterms:W3CDTF">2021-02-12T20:18:29Z</dcterms:modified>
</cp:coreProperties>
</file>