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"/>
    </mc:Choice>
  </mc:AlternateContent>
  <xr:revisionPtr revIDLastSave="0" documentId="13_ncr:1_{E1E1CDEE-430D-442B-9CB1-28BDB6F6DE54}" xr6:coauthVersionLast="47" xr6:coauthVersionMax="47" xr10:uidLastSave="{00000000-0000-0000-0000-000000000000}"/>
  <bookViews>
    <workbookView xWindow="-120" yWindow="-120" windowWidth="19440" windowHeight="11640" activeTab="6" xr2:uid="{00000000-000D-0000-FFFF-FFFF00000000}"/>
  </bookViews>
  <sheets>
    <sheet name="Hoja1" sheetId="1" r:id="rId1"/>
    <sheet name="Hoja2" sheetId="2" r:id="rId2"/>
    <sheet name="Hoja3" sheetId="3" r:id="rId3"/>
    <sheet name="VENTA SEM" sheetId="4" r:id="rId4"/>
    <sheet name="Recoleccion sem" sheetId="5" r:id="rId5"/>
    <sheet name="Hoja6" sheetId="6" r:id="rId6"/>
    <sheet name="Hoja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6" i="2" l="1"/>
  <c r="O76" i="2"/>
  <c r="P76" i="2"/>
  <c r="Q76" i="2"/>
  <c r="R76" i="2"/>
  <c r="N77" i="2"/>
  <c r="N76" i="2"/>
  <c r="V76" i="2"/>
  <c r="M77" i="2" s="1"/>
  <c r="M76" i="2"/>
  <c r="L76" i="2"/>
  <c r="K77" i="2"/>
  <c r="K76" i="2"/>
  <c r="U76" i="2"/>
  <c r="L77" i="2" s="1"/>
  <c r="T76" i="2"/>
  <c r="J76" i="2"/>
  <c r="I76" i="2"/>
  <c r="H76" i="2"/>
  <c r="G78" i="2"/>
  <c r="G76" i="2"/>
  <c r="F76" i="2"/>
  <c r="E76" i="2"/>
  <c r="J56" i="2"/>
  <c r="T64" i="2"/>
  <c r="M64" i="2"/>
  <c r="I57" i="2"/>
  <c r="I63" i="2" s="1"/>
  <c r="I58" i="2"/>
  <c r="I59" i="2"/>
  <c r="I60" i="2"/>
  <c r="I61" i="2"/>
  <c r="I56" i="2"/>
  <c r="R64" i="2"/>
  <c r="AE64" i="2"/>
  <c r="AD63" i="2"/>
  <c r="AC64" i="2"/>
  <c r="AB63" i="2"/>
  <c r="AE63" i="2"/>
  <c r="AC63" i="2"/>
  <c r="U64" i="2"/>
  <c r="U63" i="2"/>
  <c r="T63" i="2"/>
  <c r="S64" i="2"/>
  <c r="S63" i="2"/>
  <c r="R63" i="2"/>
  <c r="Q63" i="2"/>
  <c r="P63" i="2"/>
  <c r="M53" i="2"/>
  <c r="M63" i="2"/>
  <c r="L63" i="2"/>
  <c r="M61" i="2"/>
  <c r="K63" i="2"/>
  <c r="J63" i="2"/>
  <c r="H63" i="2"/>
  <c r="H61" i="2"/>
  <c r="G64" i="2"/>
  <c r="G63" i="2"/>
  <c r="G56" i="2"/>
  <c r="E62" i="2"/>
  <c r="F62" i="2"/>
  <c r="AE61" i="2"/>
  <c r="AC61" i="2"/>
  <c r="U61" i="2"/>
  <c r="T61" i="2"/>
  <c r="S61" i="2"/>
  <c r="R61" i="2"/>
  <c r="Q61" i="2"/>
  <c r="P61" i="2"/>
  <c r="L61" i="2"/>
  <c r="K61" i="2"/>
  <c r="J61" i="2"/>
  <c r="G61" i="2"/>
  <c r="F61" i="2"/>
  <c r="E61" i="2"/>
  <c r="AE60" i="2"/>
  <c r="AC60" i="2"/>
  <c r="U60" i="2"/>
  <c r="T60" i="2"/>
  <c r="S60" i="2"/>
  <c r="R60" i="2"/>
  <c r="Q60" i="2"/>
  <c r="P60" i="2"/>
  <c r="M60" i="2"/>
  <c r="L60" i="2"/>
  <c r="K60" i="2"/>
  <c r="J60" i="2"/>
  <c r="H60" i="2"/>
  <c r="G60" i="2"/>
  <c r="F60" i="2"/>
  <c r="E60" i="2"/>
  <c r="AE59" i="2"/>
  <c r="AC59" i="2"/>
  <c r="U59" i="2"/>
  <c r="T59" i="2"/>
  <c r="S59" i="2"/>
  <c r="R59" i="2"/>
  <c r="Q59" i="2"/>
  <c r="P59" i="2"/>
  <c r="M59" i="2"/>
  <c r="L59" i="2"/>
  <c r="K59" i="2"/>
  <c r="J59" i="2"/>
  <c r="H59" i="2"/>
  <c r="G59" i="2"/>
  <c r="F59" i="2"/>
  <c r="E59" i="2"/>
  <c r="AE58" i="2"/>
  <c r="AC58" i="2"/>
  <c r="U58" i="2"/>
  <c r="T58" i="2"/>
  <c r="S58" i="2"/>
  <c r="R58" i="2"/>
  <c r="Q58" i="2"/>
  <c r="P58" i="2"/>
  <c r="M58" i="2"/>
  <c r="L58" i="2"/>
  <c r="K58" i="2"/>
  <c r="J58" i="2"/>
  <c r="H58" i="2"/>
  <c r="G58" i="2"/>
  <c r="F58" i="2"/>
  <c r="E58" i="2"/>
  <c r="AE57" i="2"/>
  <c r="AC57" i="2"/>
  <c r="U57" i="2"/>
  <c r="T57" i="2"/>
  <c r="S57" i="2"/>
  <c r="R57" i="2"/>
  <c r="Q57" i="2"/>
  <c r="P57" i="2"/>
  <c r="M57" i="2"/>
  <c r="L57" i="2"/>
  <c r="K57" i="2"/>
  <c r="J57" i="2"/>
  <c r="H57" i="2"/>
  <c r="G57" i="2"/>
  <c r="F57" i="2"/>
  <c r="E57" i="2"/>
  <c r="AE56" i="2"/>
  <c r="AC56" i="2"/>
  <c r="U56" i="2"/>
  <c r="T56" i="2"/>
  <c r="T18" i="2"/>
  <c r="S56" i="2"/>
  <c r="R56" i="2"/>
  <c r="Q56" i="2"/>
  <c r="S18" i="2" s="1"/>
  <c r="P56" i="2"/>
  <c r="R18" i="2" s="1"/>
  <c r="M56" i="2"/>
  <c r="M18" i="2"/>
  <c r="L56" i="2"/>
  <c r="K56" i="2"/>
  <c r="J18" i="2"/>
  <c r="J53" i="2" s="1"/>
  <c r="H56" i="2"/>
  <c r="E56" i="2"/>
  <c r="F56" i="2"/>
  <c r="H7" i="2"/>
  <c r="G7" i="2"/>
  <c r="F7" i="2"/>
  <c r="E7" i="2"/>
  <c r="D7" i="2"/>
  <c r="H8" i="2" s="1"/>
  <c r="C7" i="2"/>
  <c r="G77" i="2" l="1"/>
  <c r="G8" i="2"/>
  <c r="U18" i="2"/>
  <c r="E8" i="2"/>
</calcChain>
</file>

<file path=xl/sharedStrings.xml><?xml version="1.0" encoding="utf-8"?>
<sst xmlns="http://schemas.openxmlformats.org/spreadsheetml/2006/main" count="403" uniqueCount="90">
  <si>
    <t>Semana</t>
  </si>
  <si>
    <t>Año</t>
  </si>
  <si>
    <t>Cajas</t>
  </si>
  <si>
    <t>Kilos</t>
  </si>
  <si>
    <t>Peso Caja Vendida</t>
  </si>
  <si>
    <t>Kilos Recolectados</t>
  </si>
  <si>
    <t>% Kilos Recolectados Vendidos</t>
  </si>
  <si>
    <t>Dias Recolectados Vendidos</t>
  </si>
  <si>
    <t>Venta</t>
  </si>
  <si>
    <t>Costo</t>
  </si>
  <si>
    <t>Precio</t>
  </si>
  <si>
    <t>Costo Empaque</t>
  </si>
  <si>
    <t>Cosot Empaque por Caja Vendidas</t>
  </si>
  <si>
    <t>Almacen</t>
  </si>
  <si>
    <t>Semana del Año</t>
  </si>
  <si>
    <t>Gallinas</t>
  </si>
  <si>
    <t>Muertes</t>
  </si>
  <si>
    <t>% Mortalidad</t>
  </si>
  <si>
    <t>Perdida por Muerte</t>
  </si>
  <si>
    <t>Cantidad Huevos</t>
  </si>
  <si>
    <t>% Postura</t>
  </si>
  <si>
    <t>Kilos por Caja</t>
  </si>
  <si>
    <t>Costo Total</t>
  </si>
  <si>
    <t>Costo por Gallina</t>
  </si>
  <si>
    <t>Alimento Consumido</t>
  </si>
  <si>
    <t>Costo Alimento Consumido</t>
  </si>
  <si>
    <t>Alimento por Gallina</t>
  </si>
  <si>
    <t xml:space="preserve"> Costo Alimento por Gallina</t>
  </si>
  <si>
    <t>Conversion Alimenticia</t>
  </si>
  <si>
    <t>Costo Conversion Alimenticia</t>
  </si>
  <si>
    <t>Costo Complemto Alimenticio</t>
  </si>
  <si>
    <t>Costo Complemto Alimenticio por Gallina</t>
  </si>
  <si>
    <t>Costo Medicamento Preventivo</t>
  </si>
  <si>
    <t>Costo Medicamento Preventivo por Gallina</t>
  </si>
  <si>
    <t>Costo Material Veterianrio</t>
  </si>
  <si>
    <t>Costo Mat Vet por Gallina</t>
  </si>
  <si>
    <t>Gastos Directos</t>
  </si>
  <si>
    <t>Gastos Directos por Gallina</t>
  </si>
  <si>
    <t>Sueldos y Prestaciones</t>
  </si>
  <si>
    <t>Sueldos y Pres por Gallinas</t>
  </si>
  <si>
    <t>ASJP1</t>
  </si>
  <si>
    <t>ASJP2</t>
  </si>
  <si>
    <t>ASJP3</t>
  </si>
  <si>
    <t>ASJP4</t>
  </si>
  <si>
    <t>ASJP5</t>
  </si>
  <si>
    <t>ASJP6</t>
  </si>
  <si>
    <t>suma</t>
  </si>
  <si>
    <t>Semana VENTA</t>
  </si>
  <si>
    <t>Costo Empaque por Caja Vendidas</t>
  </si>
  <si>
    <t>Almacen - CRIANZA</t>
  </si>
  <si>
    <t>Gallinas Inicio Postura</t>
  </si>
  <si>
    <t>Costo Incio Postura</t>
  </si>
  <si>
    <t>Alimento</t>
  </si>
  <si>
    <t>Costo Alimento</t>
  </si>
  <si>
    <t>Costo Complemento Alimentario</t>
  </si>
  <si>
    <t>Costo Material Veterinario</t>
  </si>
  <si>
    <t>Sueldos y Salarios</t>
  </si>
  <si>
    <t>AVICRE1</t>
  </si>
  <si>
    <t>Almacen - RECOLECCION</t>
  </si>
  <si>
    <t>Fecha Semana</t>
  </si>
  <si>
    <t>Semana del Año: 2 (Sin Función de Perdida por Muerte: ), (Suma de Perdida por Muerte: 1819.05577674259), $1,819.06, (Promedio de Conversion Alimenticia: 1.71), (Promedio de Conversion Alimenticia: 1.71), $0.00, (Suma de Costo por Gallina: $37.48), $37.48, (Suma de Cajas: 1382), (Suma de Costo Total: $489,753.93), (Sin Función de Costo por Gallina: ), (Suma de Costo por Gallina: $37.48), (Sin Función de Perdida por Muerte: ), (Suma de Perdida por Muerte: $1,819.06), (Sin Función de % Mortalidad: ), (Suma de % Mortalidad: 2.24 %), (Promedio de Costo por %Podtura: $0.99), (Promedio de Costo por %Podtura: $0.99), (Suma de Alimento Consumido: 52,674.73), (Suma de Alimento por Gallina: 4.06), (Suma de Alimento por Gallina: 4.06), (Sin Función de Conversion Alimenticia: ), (Promedio de Conversion Alimenticia: 1.71), (Promedio de Costo Conversion Alimenticia: $12.24),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$80,244.96), (Sin Función de Sueldos y Prestaciones: ), (Suma de Sueldos y Prestaciones: $30,551.91), (Suma de Costo Medicamento Preventivo por Gallina: $0.00), (Suma de Costo Medicamento Preventivo por Gallina: $0.00), (Suma de Costo Complemto Alimenticio por Gallina: $0.00), (Mínimo de Gallinas: 11,678), (Suma de Costo Alimento Consumido: $378,957.06), (Suma de Costo Alimento Consumido: $378,957.06), (Mínimo de Gallinas: 11,678), (Promedio de % Mortalidad: 0.37 %), (Promedio de % Mortalidad: 0.37 %), (Promedio de Alimento por Gallina: 0.68), (Promedio de Alimento por Gallina: 0.68), (Promedio de  Costo Alimento por Gallina: $4.85),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$1.00), (Promedio de Gastos Directos por Gallina: $1.00), (Promedio de Sueldos y Pres por Gallinas: $0.39), (Máximo de Fecha Semana: 09/01/2021 09:09:05 a. m.), (Promedio de % Mortalidad: 0.37 %), (Sin Función de Almacen: )</t>
  </si>
  <si>
    <t>Semana del Año: 3 (Sin Función de Perdida por Muerte: ), (Suma de Perdida por Muerte: 1329.11997805592), $1,329.12, (Promedio de Conversion Alimenticia: 1.49), (Promedio de Conversion Alimenticia: 1.49), $0.00, (Suma de Costo por Gallina: $33.91), $33.91, (Suma de Cajas: 1387), (Suma de Costo Total: $441,160.05), (Sin Función de Costo por Gallina: ), (Suma de Costo por Gallina: $33.91), (Sin Función de Perdida por Muerte: ), (Suma de Perdida por Muerte: $1,329.12), (Sin Función de % Mortalidad: ), (Suma de % Mortalidad: 1.73 %), (Promedio de Costo por %Podtura: $0.89), (Promedio de Costo por %Podtura: $0.89), (Suma de Alimento Consumido: 46,317.44), (Suma de Alimento por Gallina: 3.59), (Suma de Alimento por Gallina: 3.59), (Sin Función de Conversion Alimenticia: ), (Promedio de Conversion Alimenticia: 1.49), (Promedio de Costo Conversion Alimenticia: $10.58),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$81,099.69), (Sin Función de Sueldos y Prestaciones: ), (Suma de Sueldos y Prestaciones: $29,640.20), (Suma de Costo Medicamento Preventivo por Gallina: $0.00), (Suma de Costo Medicamento Preventivo por Gallina: $0.00), (Suma de Costo Complemto Alimenticio por Gallina: $0.00), (Mínimo de Gallinas: 11,657), (Suma de Costo Alimento Consumido: $330,420.16), (Suma de Costo Alimento Consumido: $330,420.16), (Mínimo de Gallinas: 11,657), (Promedio de % Mortalidad: 0.29 %), (Promedio de % Mortalidad: 0.29 %), (Promedio de Alimento por Gallina: 0.60), (Promedio de Alimento por Gallina: 0.60), (Promedio de  Costo Alimento por Gallina: $4.25),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$1.02), (Promedio de Gastos Directos por Gallina: $1.02), (Promedio de Sueldos y Pres por Gallinas: $0.38), (Máximo de Fecha Semana: 16/01/2021 01:27:47 p. m.), (Promedio de % Mortalidad: 0.29 %), (Sin Función de Almacen: )</t>
  </si>
  <si>
    <t>Semana del Año: 4 (Sin Función de Perdida por Muerte: ), (Suma de Perdida por Muerte: 1395.38673170927), $1,395.39, (Promedio de Conversion Alimenticia: 1.90), (Promedio de Conversion Alimenticia: 1.90), $0.00, (Suma de Costo por Gallina: $35.98), $35.98, (Suma de Cajas: 1177), (Suma de Costo Total: $470,343.44), (Sin Función de Costo por Gallina: ), (Suma de Costo por Gallina: $35.98), (Sin Función de Perdida por Muerte: ), (Suma de Perdida por Muerte: $1,395.39), (Sin Función de % Mortalidad: ), (Suma de % Mortalidad: 1.79 %), (Promedio de Costo por %Podtura: $1.10), (Promedio de Costo por %Podtura: $1.10), (Suma de Alimento Consumido: 50,858.36), (Suma de Alimento por Gallina: 3.91), (Suma de Alimento por Gallina: 3.91), (Sin Función de Conversion Alimenticia: ), (Promedio de Conversion Alimenticia: 1.90), (Promedio de Costo Conversion Alimenticia: $13.44),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$79,157.02), (Sin Función de Sueldos y Prestaciones: ), (Suma de Sueldos y Prestaciones: $30,307.41), (Suma de Costo Medicamento Preventivo por Gallina: $0.00), (Suma de Costo Medicamento Preventivo por Gallina: $0.00), (Suma de Costo Complemto Alimenticio por Gallina: $0.00), (Mínimo de Gallinas: 11,638), (Suma de Costo Alimento Consumido: $360,879.02), (Suma de Costo Alimento Consumido: $360,879.02), (Mínimo de Gallinas: 11,638), (Promedio de % Mortalidad: 0.30 %), (Promedio de % Mortalidad: 0.30 %), (Promedio de Alimento por Gallina: 0.65), (Promedio de Alimento por Gallina: 0.65), (Promedio de  Costo Alimento por Gallina: $4.61),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$0.99), (Promedio de Gastos Directos por Gallina: $0.99), (Promedio de Sueldos y Pres por Gallinas: $0.39), (Máximo de Fecha Semana: 22/01/2021 11:37:43 a. m.), (Promedio de % Mortalidad: 0.30 %), (Sin Función de Almacen: )</t>
  </si>
  <si>
    <t>Semana del Año: 5 (Sin Función de Perdida por Muerte: ), (Suma de Perdida por Muerte: 1136.85595079918), $1,136.86, (Promedio de Conversion Alimenticia: 1.38), (Promedio de Conversion Alimenticia: 1.38), $0.00, (Suma de Costo por Gallina: $38.11), $38.11, (Suma de Cajas: 1572), (Suma de Costo Total: $498,068.86), (Sin Función de Costo por Gallina: ), (Suma de Costo por Gallina: $38.11), (Sin Función de Perdida por Muerte: ), (Suma de Perdida por Muerte: $1,136.86), (Sin Función de % Mortalidad: ), (Suma de % Mortalidad: 1.48 %), (Promedio de Costo por %Podtura: $0.87), (Promedio de Costo por %Podtura: $0.87), (Suma de Alimento Consumido: 52,674.73), (Suma de Alimento por Gallina: 4.04), (Suma de Alimento por Gallina: 4.04), (Sin Función de Conversion Alimenticia: ), (Promedio de Conversion Alimenticia: 1.38), (Promedio de Costo Conversion Alimenticia: $10.02),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$80,544.00), (Sin Función de Sueldos y Prestaciones: ), (Suma de Sueldos y Prestaciones: $33,493.19), (Suma de Costo Medicamento Preventivo por Gallina: $0.00), (Suma de Costo Medicamento Preventivo por Gallina: $0.00), (Suma de Costo Complemto Alimenticio por Gallina: $0.00), (Mínimo de Gallinas: 11,616), (Suma de Costo Alimento Consumido: $384,031.67), (Suma de Costo Alimento Consumido: $384,031.67), (Mínimo de Gallinas: 11,616), (Promedio de % Mortalidad: 0.25 %), (Promedio de % Mortalidad: 0.25 %), (Promedio de Alimento por Gallina: 0.67), (Promedio de Alimento por Gallina: 0.67), (Promedio de  Costo Alimento por Gallina: $4.90),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$1.01), (Promedio de Gastos Directos por Gallina: $1.01), (Promedio de Sueldos y Pres por Gallinas: $0.43), (Máximo de Fecha Semana: 29/01/2021 05:29:37 p. m.), (Promedio de % Mortalidad: 0.25 %), (Sin Función de Almacen: )</t>
  </si>
  <si>
    <t>Semana del Año: 6 (Sin Función de Perdida por Muerte: ), (Suma de Perdida por Muerte: 1202.640459959), $1,202.64, (Promedio de Conversion Alimenticia: 1.63), (Promedio de Conversion Alimenticia: 1.63), $0.00, (Suma de Costo por Gallina: $38.86), $38.86, (Suma de Cajas: 1359), (Suma de Costo Total: $503,783.96), (Sin Función de Costo por Gallina: ), (Suma de Costo por Gallina: $38.86), (Sin Función de Perdida por Muerte: ), (Suma de Perdida por Muerte: $1,202.64), (Sin Función de % Mortalidad: ), (Suma de % Mortalidad: 1.42 %), (Promedio de Costo por %Podtura: $1.03), (Promedio de Costo por %Podtura: $1.03), (Suma de Alimento Consumido: 51,766.55), (Suma de Alimento por Gallina: 4.01), (Suma de Alimento por Gallina: 4.01), (Sin Función de Conversion Alimenticia: ), (Promedio de Conversion Alimenticia: 1.63), (Promedio de Costo Conversion Alimenticia: $12.10), (Sin Función de Complemto Alimenticio: ), (Suma de Costo Complemto Alimenticio: $0.00), (Sin Función de Med Preventivo: ), (Suma de Costo Medicamento Preventivo: $7,356.00), (Promedio de Costo Medicamento Preventivo por Gallina: $0.10), (Suma de Costo Material Veterianrio: $0.00), (Sin Función de Gastos Directos: ), (Suma de Gastos Directos: $78,583.49), (Sin Función de Sueldos y Prestaciones: ), (Suma de Sueldos y Prestaciones: $33,382.46), (Suma de Costo Medicamento Preventivo por Gallina: $0.57), (Suma de Costo Medicamento Preventivo por Gallina: $0.57), (Suma de Costo Complemto Alimenticio por Gallina: $0.00), (Mínimo de Gallinas: 11,592), (Suma de Costo Alimento Consumido: $384,462.00), (Suma de Costo Alimento Consumido: $384,462.00), (Mínimo de Gallinas: 11,592), (Promedio de % Mortalidad: 0.24 %), (Promedio de % Mortalidad: 0.24 %), (Promedio de Alimento por Gallina: 0.67), (Promedio de Alimento por Gallina: 0.67), (Promedio de  Costo Alimento por Gallina: $4.96), (Promedio de Costo Complemto Alimenticio por Gallina: $0.00), (Promedio de Costo Complemto Alimenticio por Gallina: $0.00), (Promedio de Costo Medicamento Preventivo por Gallina: $0.10), (Promedio de Costo Medicamento Preventivo por Gallina: $0.10), (Promedio de Costo Mat Vet por Gallina: $0.00), (Promedio de Costo Mat Vet por Gallina: $0.00), (Promedio de Gastos Directos por Gallina: $0.99), (Promedio de Gastos Directos por Gallina: $0.99), (Promedio de Sueldos y Pres por Gallinas: $0.43), (Máximo de Fecha Semana: 06/02/2021 11:53:02 a. m.), (Promedio de % Mortalidad: 0.24 %), (Sin Función de Almacen: )</t>
  </si>
  <si>
    <t>Semana del Año: 7 (Sin Función de Perdida por Muerte: ), (Suma de Perdida por Muerte: 916.548299034501), $916.55, (Promedio de Conversion Alimenticia: 1.33), (Promedio de Conversion Alimenticia: 1.33), $0.00, (Suma de Costo por Gallina: $32.10), $32.10, (Suma de Cajas: 1184), (Suma de Costo Total: $416,952.43), (Sin Función de Costo por Gallina: ), (Suma de Costo por Gallina: $32.10), (Sin Función de Perdida por Muerte: ), (Suma de Perdida por Muerte: $916.55), (Sin Función de % Mortalidad: ), (Suma de % Mortalidad: 2.39 %), (Promedio de Costo por %Podtura: $0.94), (Promedio de Costo por %Podtura: $0.94), (Suma de Alimento Consumido: 41,776.51), (Suma de Alimento por Gallina: 3.23), (Suma de Alimento por Gallina: 3.23), (Sin Función de Conversion Alimenticia: ), (Promedio de Conversion Alimenticia: 1.33), (Promedio de Costo Conversion Alimenticia: $9.86),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$79,808.65), (Sin Función de Sueldos y Prestaciones: ), (Suma de Sueldos y Prestaciones: $27,890.61), (Suma de Costo Medicamento Preventivo por Gallina: $0.00), (Suma de Costo Medicamento Preventivo por Gallina: $0.00), (Suma de Costo Complemto Alimenticio por Gallina: $0.00), (Mínimo de Gallinas: 11,578), (Suma de Costo Alimento Consumido: $309,253.17), (Suma de Costo Alimento Consumido: $309,253.17), (Mínimo de Gallinas: 11,578), (Promedio de % Mortalidad: 0.40 %), (Promedio de % Mortalidad: 0.40 %), (Promedio de Alimento por Gallina: 0.54), (Promedio de Alimento por Gallina: 0.54), (Promedio de  Costo Alimento por Gallina: $3.98),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$1.01), (Promedio de Gastos Directos por Gallina: $1.01), (Promedio de Sueldos y Pres por Gallinas: $0.36), (Máximo de Fecha Semana: 13/02/2021 01:27:30 p. m.), (Promedio de % Mortalidad: 0.40 %), (Sin Función de Almacen: )</t>
  </si>
  <si>
    <t>Semana del Año: 8 (Sin Función de Perdida por Muerte: ), (Suma de Perdida por Muerte: 1126.21637362247), $1,126.22, (Promedio de Conversion Alimenticia: 1.53), (Promedio de Conversion Alimenticia: 1.53), $0.00, (Suma de Costo por Gallina: $36.65), $36.65, (Suma de Cajas: 1155), (Suma de Costo Total: $475,567.11), (Sin Función de Costo por Gallina: ), (Suma de Costo por Gallina: $36.65), (Sin Función de Perdida por Muerte: ), (Suma de Perdida por Muerte: $1,126.22), (Sin Función de % Mortalidad: ), (Suma de % Mortalidad: 1.85 %), (Promedio de Costo por %Podtura: $3.92), (Promedio de Costo por %Podtura: $3.92), (Suma de Alimento Consumido: 48,133.81), (Suma de Alimento por Gallina: 3.72), (Suma de Alimento por Gallina: 3.72), (Sin Función de Conversion Alimenticia: ), (Promedio de Conversion Alimenticia: 1.53), (Promedio de Costo Conversion Alimenticia: $11.79),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$79,021.61), (Sin Función de Sueldos y Prestaciones: ), (Suma de Sueldos y Prestaciones: $25,238.68), (Suma de Costo Medicamento Preventivo por Gallina: $0.00), (Suma de Costo Medicamento Preventivo por Gallina: $0.00), (Suma de Costo Complemto Alimenticio por Gallina: $0.00), (Mínimo de Gallinas: 11,559), (Suma de Costo Alimento Consumido: $371,306.83), (Suma de Costo Alimento Consumido: $371,306.83), (Mínimo de Gallinas: 11,559), (Promedio de % Mortalidad: 0.31 %), (Promedio de % Mortalidad: 0.31 %), (Promedio de Alimento por Gallina: 0.62), (Promedio de Alimento por Gallina: 0.62), (Promedio de  Costo Alimento por Gallina: $4.78),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$1.00), (Promedio de Gastos Directos por Gallina: $1.00), (Promedio de Sueldos y Pres por Gallinas: $0.33), (Máximo de Fecha Semana: 19/02/2021 05:46:16 p. m.), (Promedio de % Mortalidad: 0.31 %), (Sin Función de Almacen: )</t>
  </si>
  <si>
    <t>Semana del Año: 9 (Sin Función de Perdida por Muerte: ), (Suma de Perdida por Muerte: 1173.2435259637), $1,173.24, (Promedio de Conversion Alimenticia: 1.52), (Promedio de Conversion Alimenticia: 1.52), $0.00, (Suma de Costo por Gallina: $35.83), $35.83, (Suma de Cajas: 1151), (Suma de Costo Total: $464,231.11), (Sin Función de Costo por Gallina: ), (Suma de Costo por Gallina: $35.83), (Sin Función de Perdida por Muerte: ), (Suma de Perdida por Muerte: $1,173.24), (Sin Función de % Mortalidad: ), (Suma de % Mortalidad: 1.91 %), (Promedio de Costo por %Podtura: $0.94), (Promedio de Costo por %Podtura: $0.94), (Suma de Alimento Consumido: 47,225.62), (Suma de Alimento por Gallina: 3.66), (Suma de Alimento por Gallina: 3.66), (Sin Función de Conversion Alimenticia: ), (Promedio de Conversion Alimenticia: 1.52), (Promedio de Costo Conversion Alimenticia: $11.59), (Sin Función de Complemto Alimenticio: ), (Suma de Costo Complemto Alimenticio: $0.00), (Sin Función de Med Preventivo: ), (Suma de Costo Medicamento Preventivo: $1,257.43), (Promedio de Costo Medicamento Preventivo por Gallina: $0.01), (Suma de Costo Material Veterianrio: $0.00), (Sin Función de Gastos Directos: ), (Suma de Gastos Directos: $81,823.42), (Sin Función de Sueldos y Prestaciones: ), (Suma de Sueldos y Prestaciones: $20,906.00), (Suma de Costo Medicamento Preventivo por Gallina: $0.09), (Suma de Costo Medicamento Preventivo por Gallina: $0.09), (Suma de Costo Complemto Alimenticio por Gallina: $0.00), (Mínimo de Gallinas: 11,536), (Suma de Costo Alimento Consumido: $360,244.27), (Suma de Costo Alimento Consumido: $360,244.27), (Mínimo de Gallinas: 11,536), (Promedio de % Mortalidad: 0.32 %), (Promedio de % Mortalidad: 0.32 %), (Promedio de Alimento por Gallina: 0.61), (Promedio de Alimento por Gallina: 0.61), (Promedio de  Costo Alimento por Gallina: $4.65), (Promedio de Costo Complemto Alimenticio por Gallina: $0.00), (Promedio de Costo Complemto Alimenticio por Gallina: $0.00), (Promedio de Costo Medicamento Preventivo por Gallina: $0.01), (Promedio de Costo Medicamento Preventivo por Gallina: $0.01), (Promedio de Costo Mat Vet por Gallina: $0.00), (Promedio de Costo Mat Vet por Gallina: $0.00), (Promedio de Gastos Directos por Gallina: $1.04), (Promedio de Gastos Directos por Gallina: $1.04), (Promedio de Sueldos y Pres por Gallinas: $0.27), (Máximo de Fecha Semana: 26/02/2021 05:17:47 p. m.), (Promedio de % Mortalidad: 0.32 %), (Sin Función de Almacen: )</t>
  </si>
  <si>
    <t>Semana del Año: 10 (Sin Función de Perdida por Muerte: ), (Suma de Perdida por Muerte: 1303.26432050368), $1,303.26, (Promedio de Conversion Alimenticia: 1.60), (Promedio de Conversion Alimenticia: 1.60), $0.00, (Suma de Costo por Gallina: $38.42), $38.42, (Suma de Cajas: 1176), (Suma de Costo Total: $496,538.17), (Sin Función de Costo por Gallina: ), (Suma de Costo por Gallina: $38.42), (Sin Función de Perdida por Muerte: ), (Suma de Perdida por Muerte: $1,303.26), (Sin Función de % Mortalidad: ), (Suma de % Mortalidad: 1.57 %), (Promedio de Costo por %Podtura: $1.03), (Promedio de Costo por %Podtura: $1.03), (Suma de Alimento Consumido: 49,032.99), (Suma de Alimento por Gallina: 3.81), (Suma de Alimento por Gallina: 3.81), (Sin Función de Conversion Alimenticia: ), (Promedio de Conversion Alimenticia: 1.60), (Promedio de Costo Conversion Alimenticia: $12.89),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$80,477.55), (Sin Función de Sueldos y Prestaciones: ), (Suma de Sueldos y Prestaciones: $20,691.01), (Suma de Costo Medicamento Preventivo por Gallina: $0.00), (Suma de Costo Medicamento Preventivo por Gallina: $0.00), (Suma de Costo Complemto Alimenticio por Gallina: $0.00), (Mínimo de Gallinas: 11,518), (Suma de Costo Alimento Consumido: $395,369.61), (Suma de Costo Alimento Consumido: $395,369.61), (Mínimo de Gallinas: 11,518), (Promedio de % Mortalidad: 0.26 %), (Promedio de % Mortalidad: 0.26 %), (Promedio de Alimento por Gallina: 0.63), (Promedio de Alimento por Gallina: 0.63), (Promedio de  Costo Alimento por Gallina: $5.11),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$1.03), (Promedio de Gastos Directos por Gallina: $1.03), (Promedio de Sueldos y Pres por Gallinas: $0.27), (Máximo de Fecha Semana: 06/03/2021 09:56:50 a. m.), (Promedio de % Mortalidad: 0.26 %), (Sin Función de Almacen: )</t>
  </si>
  <si>
    <t>Semana del Año: 11 (Sin Función de Perdida por Muerte: ), (Suma de Perdida por Muerte: 1467.90028868387), $1,467.90, (Promedio de Conversion Alimenticia: 1.65), (Promedio de Conversion Alimenticia: 1.65), $0.00, (Suma de Costo por Gallina: $42.86), $42.86, (Suma de Cajas: 1248), (Suma de Costo Total: $550,009.31), (Sin Función de Costo por Gallina: ), (Suma de Costo por Gallina: $42.86), (Sin Función de Perdida por Muerte: ), (Suma de Perdida por Muerte: $1,467.90), (Sin Función de % Mortalidad: ), (Suma de % Mortalidad: 1.68 %), (Promedio de Costo por %Podtura: $1.18), (Promedio de Costo por %Podtura: $1.18), (Suma de Alimento Consumido: 49,950.18), (Suma de Alimento por Gallina: 3.90), (Suma de Alimento por Gallina: 3.90), (Sin Función de Conversion Alimenticia: ), (Promedio de Conversion Alimenticia: 1.65), (Promedio de Costo Conversion Alimenticia: $14.51), (Sin Función de Complemto Alimenticio: ), (Suma de Costo Complemto Alimenticio: $0.00), (Sin Función de Med Preventivo: ), (Suma de Costo Medicamento Preventivo: $142.08), (Promedio de Costo Medicamento Preventivo por Gallina: $0.00), (Suma de Costo Material Veterianrio: $0.00), (Sin Función de Gastos Directos: ), (Suma de Gastos Directos: $84,196.56), (Sin Función de Sueldos y Prestaciones: ), (Suma de Sueldos y Prestaciones: $25,487.83), (Suma de Costo Medicamento Preventivo por Gallina: $0.01), (Suma de Costo Medicamento Preventivo por Gallina: $0.01), (Suma de Costo Complemto Alimenticio por Gallina: $0.00), (Mínimo de Gallinas: 11,493), (Suma de Costo Alimento Consumido: $440,182.83), (Suma de Costo Alimento Consumido: $440,182.83), (Mínimo de Gallinas: 11,493), (Promedio de % Mortalidad: 0.28 %), (Promedio de % Mortalidad: 0.28 %), (Promedio de Alimento por Gallina: 0.65), (Promedio de Alimento por Gallina: 0.65), (Promedio de  Costo Alimento por Gallina: $5.72),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$1.08), (Promedio de Gastos Directos por Gallina: $1.08), (Promedio de Sueldos y Pres por Gallinas: $0.34), (Máximo de Fecha Semana: 13/03/2021 11:32:04 a. m.), (Promedio de % Mortalidad: 0.28 %), (Sin Función de Almacen: )</t>
  </si>
  <si>
    <t>Semana del Año: 12 (Sin Función de Perdida por Muerte: ), (Suma de Perdida por Muerte: 1544.72896957531), $1,544.73, (Promedio de Conversion Alimenticia: 1.45), (Promedio de Conversion Alimenticia: 1.45), $0.00, (Suma de Costo por Gallina: $44.87), $44.87, (Suma de Cajas: 1303), (Suma de Costo Total: $570,726.83), (Sin Función de Costo por Gallina: ), (Suma de Costo por Gallina: $44.87), (Sin Función de Perdida por Muerte: ), (Suma de Perdida por Muerte: $1,544.73), (Sin Función de % Mortalidad: ), (Suma de % Mortalidad: 1.66 %), (Promedio de Costo por %Podtura: $1.22), (Promedio de Costo por %Podtura: $1.22), (Suma de Alimento Consumido: 49,041.99), (Suma de Alimento por Gallina: 3.87), (Suma de Alimento por Gallina: 3.87), (Sin Función de Conversion Alimenticia: ), (Promedio de Conversion Alimenticia: 1.45), (Promedio de Costo Conversion Alimenticia: $13.64),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$81,424.41), (Sin Función de Sueldos y Prestaciones: ), (Suma de Sueldos y Prestaciones: $26,266.67), (Suma de Costo Medicamento Preventivo por Gallina: $0.00), (Suma de Costo Medicamento Preventivo por Gallina: $0.00), (Suma de Costo Complemto Alimenticio por Gallina: $0.00), (Mínimo de Gallinas: 11,444), (Suma de Costo Alimento Consumido: $463,035.75), (Suma de Costo Alimento Consumido: $463,035.75), (Mínimo de Gallinas: 11,444), (Promedio de % Mortalidad: 0.28 %), (Promedio de % Mortalidad: 0.28 %), (Promedio de Alimento por Gallina: 0.64), (Promedio de Alimento por Gallina: 0.64), (Promedio de  Costo Alimento por Gallina: $6.08),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$1.05), (Promedio de Gastos Directos por Gallina: $1.05), (Promedio de Sueldos y Pres por Gallinas: $0.35), (Máximo de Fecha Semana: 20/03/2021 09:01:11 a. m.), (Promedio de % Mortalidad: 0.28 %), (Sin Función de Almacen: )</t>
  </si>
  <si>
    <t>Semana del Año: 13 (Sin Función de Perdida por Muerte: ), (Suma de Perdida por Muerte: 2319.97362631781), $2,319.97, (Promedio de Conversion Alimenticia: 1.61), (Promedio de Conversion Alimenticia: 1.61), $0.00, (Suma de Costo por Gallina: $57.72), $57.72, (Suma de Cajas: 1126), (Suma de Costo Total: $736,316.70), (Sin Función de Costo por Gallina: ), (Suma de Costo por Gallina: $57.72), (Sin Función de Perdida por Muerte: ), (Suma de Perdida por Muerte: $2,319.97), (Sin Función de % Mortalidad: ), (Suma de % Mortalidad: 1.96 %), (Promedio de Costo por %Podtura: $1.81), (Promedio de Costo por %Podtura: $1.81), (Suma de Alimento Consumido: 42,684.70), (Suma de Alimento por Gallina: 3.36), (Suma de Alimento por Gallina: 3.36), (Sin Función de Conversion Alimenticia: ), (Promedio de Conversion Alimenticia: 1.61), (Promedio de Costo Conversion Alimenticia: $24.33),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$63,661.74), (Sin Función de Sueldos y Prestaciones: ), (Suma de Sueldos y Prestaciones: $28,549.57), (Suma de Costo Medicamento Preventivo por Gallina: $0.00), (Suma de Costo Medicamento Preventivo por Gallina: $0.00), (Suma de Costo Complemto Alimenticio por Gallina: $0.00), (Mínimo de Gallinas: 11,385), (Suma de Costo Alimento Consumido: $644,105.39), (Suma de Costo Alimento Consumido: $644,105.39), (Mínimo de Gallinas: 11,385), (Promedio de % Mortalidad: 0.33 %), (Promedio de % Mortalidad: 0.33 %), (Promedio de Alimento por Gallina: 0.56), (Promedio de Alimento por Gallina: 0.56), (Promedio de  Costo Alimento por Gallina: $8.45),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$0.79), (Promedio de Gastos Directos por Gallina: $0.79), (Promedio de Sueldos y Pres por Gallinas: $0.38), (Máximo de Fecha Semana: 26/03/2021 12:30:33 p. m.), (Promedio de % Mortalidad: 0.33 %), (Sin Función de Almacen: )</t>
  </si>
  <si>
    <t>Semana del Año: 14 (Sin Función de Perdida por Muerte: ), (Suma de Perdida por Muerte: 2007.65502641857), $2,007.66, (Promedio de Conversion Alimenticia: 1.77), (Promedio de Conversion Alimenticia: 1.77), $0.00, (Suma de Costo por Gallina: $55.02), $55.02, (Suma de Cajas: 1313), (Suma de Costo Total: $700,422.44), (Sin Función de Costo por Gallina: ), (Suma de Costo por Gallina: $55.02), (Sin Función de Perdida por Muerte: ), (Suma de Perdida por Muerte: $2,007.66), (Sin Función de % Mortalidad: ), (Suma de % Mortalidad: 1.73 %), (Promedio de Costo por %Podtura: $1.47), (Promedio de Costo por %Podtura: $1.47), (Suma de Alimento Consumido: 54,491.10), (Suma de Alimento por Gallina: 4.30), (Suma de Alimento por Gallina: 4.30), (Sin Función de Conversion Alimenticia: ), (Promedio de Conversion Alimenticia: 1.77), (Promedio de Costo Conversion Alimenticia: $19.60), (Sin Función de Complemto Alimenticio: ), (Suma de Costo Complemto Alimenticio: $0.00), (Sin Función de Med Preventivo: ), (Suma de Costo Medicamento Preventivo: $3,111.69), (Promedio de Costo Medicamento Preventivo por Gallina: $0.04), (Suma de Costo Material Veterianrio: $0.00), (Sin Función de Gastos Directos: ), (Suma de Gastos Directos: $68,269.99), (Sin Función de Sueldos y Prestaciones: ), (Suma de Sueldos y Prestaciones: $26,750.80), (Suma de Costo Medicamento Preventivo por Gallina: $0.26), (Suma de Costo Medicamento Preventivo por Gallina: $0.26), (Suma de Costo Complemto Alimenticio por Gallina: $0.00), (Mínimo de Gallinas: 11,331), (Suma de Costo Alimento Consumido: $602,289.96), (Suma de Costo Alimento Consumido: $602,289.96), (Mínimo de Gallinas: 11,331), (Promedio de % Mortalidad: 0.29 %), (Promedio de % Mortalidad: 0.29 %), (Promedio de Alimento por Gallina: 0.72), (Promedio de Alimento por Gallina: 0.72), (Promedio de  Costo Alimento por Gallina: $7.91), (Promedio de Costo Complemto Alimenticio por Gallina: $0.00), (Promedio de Costo Complemto Alimenticio por Gallina: $0.00), (Promedio de Costo Medicamento Preventivo por Gallina: $0.04), (Promedio de Costo Medicamento Preventivo por Gallina: $0.04), (Promedio de Costo Mat Vet por Gallina: $0.00), (Promedio de Costo Mat Vet por Gallina: $0.00), (Promedio de Gastos Directos por Gallina: $0.85), (Promedio de Gastos Directos por Gallina: $0.85), (Promedio de Sueldos y Pres por Gallinas: $0.36), (Máximo de Fecha Semana: 03/04/2021 10:31:44 a. m.), (Promedio de % Mortalidad: 0.29 %), (Sin Función de Almacen: )</t>
  </si>
  <si>
    <t>Semana del Año: 15 (Sin Función de Perdida por Muerte: ), (Suma de Perdida por Muerte: 1310.48037806114), $1,310.48, (Promedio de Conversion Alimenticia: 1.05), (Promedio de Conversion Alimenticia: 1.05), $0.00, (Suma de Costo por Gallina: $39.22), $39.22, (Suma de Cajas: 1375), (Suma de Costo Total: $507,331.04), (Sin Función de Costo por Gallina: ), (Suma de Costo por Gallina: $39.22), (Sin Función de Perdida por Muerte: ), (Suma de Perdida por Muerte: $1,310.48), (Sin Función de % Mortalidad: ), (Suma de % Mortalidad: 2.19 %), (Promedio de Costo por %Podtura: $0.94), (Promedio de Costo por %Podtura: $0.94), (Suma de Alimento Consumido: 39,051.96), (Suma de Alimento por Gallina: 3.02), (Suma de Alimento por Gallina: 3.02), (Sin Función de Conversion Alimenticia: ), (Promedio de Conversion Alimenticia: 1.05), (Promedio de Costo Conversion Alimenticia: $11.08), (Sin Función de Complemto Alimenticio: ), (Suma de Costo Complemto Alimenticio: $0.00), (Sin Función de Med Preventivo: ), (Suma de Costo Medicamento Preventivo: $2,533.86), (Promedio de Costo Medicamento Preventivo por Gallina: $0.04), (Suma de Costo Material Veterianrio: $0.00), (Sin Función de Gastos Directos: ), (Suma de Gastos Directos: $65,988.86), (Sin Función de Sueldos y Prestaciones: ), (Suma de Sueldos y Prestaciones: $25,603.34), (Suma de Costo Medicamento Preventivo por Gallina: $0.23), (Suma de Costo Medicamento Preventivo por Gallina: $0.23), (Suma de Costo Complemto Alimenticio por Gallina: $0.00), (Mínimo de Gallinas: 11,226), (Suma de Costo Alimento Consumido: $413,204.99), (Suma de Costo Alimento Consumido: $413,204.99), (Mínimo de Gallinas: 11,226), (Promedio de % Mortalidad: 0.37 %), (Promedio de % Mortalidad: 0.37 %), (Promedio de Alimento por Gallina: 0.50), (Promedio de Alimento por Gallina: 0.50), (Promedio de  Costo Alimento por Gallina: $5.33), (Promedio de Costo Complemto Alimenticio por Gallina: $0.00), (Promedio de Costo Complemto Alimenticio por Gallina: $0.00), (Promedio de Costo Medicamento Preventivo por Gallina: $0.04), (Promedio de Costo Medicamento Preventivo por Gallina: $0.04), (Promedio de Costo Mat Vet por Gallina: $0.00), (Promedio de Costo Mat Vet por Gallina: $0.00), (Promedio de Gastos Directos por Gallina: $0.83), (Promedio de Gastos Directos por Gallina: $0.83), (Promedio de Sueldos y Pres por Gallinas: $0.34), (Máximo de Fecha Semana: 10/04/2021 01:15:19 p. m.), (Promedio de % Mortalidad: 0.37 %), (Sin Función de Almacen: )</t>
  </si>
  <si>
    <t>Semana del Año: 16 (Sin Función de Perdida por Muerte: ), (Suma de Perdida por Muerte: 1130.13889887288), $1,130.14, (Promedio de Conversion Alimenticia: 1.44), (Promedio de Conversion Alimenticia: 1.44), $0.00, (Suma de Costo por Gallina: $38.22), $38.22, (Suma de Cajas: 1127), (Suma de Costo Total: $491,419.15), (Sin Función de Costo por Gallina: ), (Suma de Costo por Gallina: $38.22), (Sin Función de Perdida por Muerte: ), (Suma de Perdida por Muerte: $1,130.14), (Sin Función de % Mortalidad: ), (Suma de % Mortalidad: 1.21 %), (Promedio de Costo por %Podtura: $1.21), (Promedio de Costo por %Podtura: $1.21), (Suma de Alimento Consumido: 40,868.33), (Suma de Alimento por Gallina: 3.20), (Suma de Alimento por Gallina: 3.20), (Sin Función de Conversion Alimenticia: ), (Promedio de Conversion Alimenticia: 1.44), (Promedio de Costo Conversion Alimenticia: $14.32),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$62,054.38), (Sin Función de Sueldos y Prestaciones: ), (Suma de Sueldos y Prestaciones: $21,817.56), (Suma de Costo Medicamento Preventivo por Gallina: $0.00), (Suma de Costo Medicamento Preventivo por Gallina: $0.00), (Suma de Costo Complemto Alimenticio por Gallina: $0.00), (Mínimo de Gallinas: 11,383), (Suma de Costo Alimento Consumido: $407,547.21), (Suma de Costo Alimento Consumido: $407,547.21), (Mínimo de Gallinas: 11,383), (Promedio de % Mortalidad: 0.24 %), (Promedio de % Mortalidad: 0.24 %), (Promedio de Alimento por Gallina: 0.64), (Promedio de Alimento por Gallina: 0.64), (Promedio de  Costo Alimento por Gallina: $6.37),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$0.93), (Promedio de Gastos Directos por Gallina: $0.93), (Promedio de Sueldos y Pres por Gallinas: $0.34), (Máximo de Fecha Semana: 16/04/2021 06:05:43 p. m.), (Promedio de % Mortalidad: 0.24 %), (Sin Función de Almacen: )</t>
  </si>
  <si>
    <t>Semana del Año: 17 (Sin Función de Perdida por Muerte: ), (Suma de Perdida por Muerte: 1505.06213282289), $1,505.06, (Promedio de Conversion Alimenticia: 1.54), (Promedio de Conversion Alimenticia: 1.54), $0.00, (Suma de Costo por Gallina: $43.87), $43.87, (Suma de Cajas: 1124), (Suma de Costo Total: $560,969.35), (Sin Función de Costo por Gallina: ), (Suma de Costo por Gallina: $43.87), (Sin Función de Perdida por Muerte: ), (Suma de Perdida por Muerte: $1,505.06), (Sin Función de % Mortalidad: ), (Suma de % Mortalidad: 1.88 %), (Promedio de Costo por %Podtura: $1.17), (Promedio de Costo por %Podtura: $1.17), (Suma de Alimento Consumido: 47,225.62), (Suma de Alimento por Gallina: 3.71), (Suma de Alimento por Gallina: 3.71), (Sin Función de Conversion Alimenticia: ), (Promedio de Conversion Alimenticia: 1.54), (Promedio de Costo Conversion Alimenticia: $15.31),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$66,185.96), (Sin Función de Sueldos y Prestaciones: ), (Suma de Sueldos y Prestaciones: $23,582.23), (Suma de Costo Medicamento Preventivo por Gallina: $0.00), (Suma de Costo Medicamento Preventivo por Gallina: $0.00), (Suma de Costo Complemto Alimenticio por Gallina: $0.00), (Mínimo de Gallinas: 11,016), (Suma de Costo Alimento Consumido: $471,201.15), (Suma de Costo Alimento Consumido: $471,201.15), (Mínimo de Gallinas: 11,016), (Promedio de % Mortalidad: 0.31 %), (Promedio de % Mortalidad: 0.31 %), (Promedio de Alimento por Gallina: 0.62), (Promedio de Alimento por Gallina: 0.62), (Promedio de  Costo Alimento por Gallina: $6.17),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$0.83), (Promedio de Gastos Directos por Gallina: $0.83), (Promedio de Sueldos y Pres por Gallinas: $0.31), (Máximo de Fecha Semana: 24/04/2021 01:45:03 p. m.), (Promedio de % Mortalidad: 0.31 %), (Sin Función de Almacen: )</t>
  </si>
  <si>
    <t>Semana del Año: 18 (Sin Función de Perdida por Muerte: ), (Suma de Perdida por Muerte: 1203.48512197518), $1,203.49, (Promedio de Conversion Alimenticia: 1.59), (Promedio de Conversion Alimenticia: 1.59), $0.00, (Suma de Costo por Gallina: $36.02), $36.02, (Suma de Cajas: 951), (Suma de Costo Total: $459,921.70), (Sin Función de Costo por Gallina: ), (Suma de Costo por Gallina: $36.02), (Sin Función de Perdida por Muerte: ), (Suma de Perdida por Muerte: $1,203.49), (Sin Función de % Mortalidad: ), (Suma de % Mortalidad: 1.68 %), (Promedio de Costo por %Podtura: $1.23), (Promedio de Costo por %Podtura: $1.23), (Suma de Alimento Consumido: 41,776.51), (Suma de Alimento por Gallina: 3.29), (Suma de Alimento por Gallina: 3.29), (Sin Función de Conversion Alimenticia: ), (Promedio de Conversion Alimenticia: 1.59), (Promedio de Costo Conversion Alimenticia: $14.23), (Sin Función de Complemto Alimenticio: ), (Suma de Costo Complemto Alimenticio: $0.00), (Sin Función de Med Preventivo: ), (Suma de Costo Medicamento Preventivo: $5,322.52), (Promedio de Costo Medicamento Preventivo por Gallina: $0.07), (Suma de Costo Material Veterianrio: $0.00), (Sin Función de Gastos Directos: ), (Suma de Gastos Directos: $54,273.74), (Sin Función de Sueldos y Prestaciones: ), (Suma de Sueldos y Prestaciones: $26,889.72), (Suma de Costo Medicamento Preventivo por Gallina: $0.41), (Suma de Costo Medicamento Preventivo por Gallina: $0.41), (Suma de Costo Complemto Alimenticio por Gallina: $0.00), (Mínimo de Gallinas: 10,976), (Suma de Costo Alimento Consumido: $373,435.72), (Suma de Costo Alimento Consumido: $373,435.72), (Mínimo de Gallinas: 10,976), (Promedio de % Mortalidad: 0.28 %), (Promedio de % Mortalidad: 0.28 %), (Promedio de Alimento por Gallina: 0.55), (Promedio de Alimento por Gallina: 0.55), (Promedio de  Costo Alimento por Gallina: $4.90), (Promedio de Costo Complemto Alimenticio por Gallina: $0.00), (Promedio de Costo Complemto Alimenticio por Gallina: $0.00), (Promedio de Costo Medicamento Preventivo por Gallina: $0.07), (Promedio de Costo Medicamento Preventivo por Gallina: $0.07), (Promedio de Costo Mat Vet por Gallina: $0.00), (Promedio de Costo Mat Vet por Gallina: $0.00), (Promedio de Gastos Directos por Gallina: $0.67), (Promedio de Gastos Directos por Gallina: $0.67), (Promedio de Sueldos y Pres por Gallinas: $0.36), (Máximo de Fecha Semana: 30/04/2021 05:28:42 p. m.), (Promedio de % Mortalidad: 0.28 %), (Sin Función de Almacen: )</t>
  </si>
  <si>
    <t>Semana del Año: 19 (Sin Función de Perdida por Muerte: ), (Suma de Perdida por Muerte: 978.189228799616), $978.19, (Promedio de Conversion Alimenticia: 2.06), (Promedio de Conversion Alimenticia: 2.06), $0.00, (Suma de Costo por Gallina: $32.99), $32.99, (Suma de Cajas: 998), (Suma de Costo Total: $513,189.52), (Sin Función de Costo por Gallina: ), (Suma de Costo por Gallina: $32.99), (Sin Función de Perdida por Muerte: ), (Suma de Perdida por Muerte: $978.19), (Sin Función de % Mortalidad: ), (Suma de % Mortalidad: 1.14 %), (Promedio de Costo por %Podtura: $1.04), (Promedio de Costo por %Podtura: $1.04), (Suma de Alimento Consumido: 48,133.81), (Suma de Alimento por Gallina: 3.01), (Suma de Alimento por Gallina: 3.01), (Sin Función de Conversion Alimenticia: ), (Promedio de Conversion Alimenticia: 2.06), (Promedio de Costo Conversion Alimenticia: $17.99),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$65,219.51), (Sin Función de Sueldos y Prestaciones: ), (Suma de Sueldos y Prestaciones: $29,711.09), (Suma de Costo Medicamento Preventivo por Gallina: $0.00), (Suma de Costo Medicamento Preventivo por Gallina: $0.00), (Suma de Costo Complemto Alimenticio por Gallina: $0.00), (Mínimo de Gallinas: 0), (Suma de Costo Alimento Consumido: $418,258.91), (Suma de Costo Alimento Consumido: $418,258.91), (Mínimo de Gallinas: 0), (Promedio de % Mortalidad: 0.19 %), (Promedio de % Mortalidad: 0.19 %), (Promedio de Alimento por Gallina: 0.50), (Promedio de Alimento por Gallina: 0.50), (Promedio de  Costo Alimento por Gallina: $4.38),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$0.79), (Promedio de Gastos Directos por Gallina: $0.79), (Promedio de Sueldos y Pres por Gallinas: $0.33), (Máximo de Fecha Semana: 06/05/2021 11:59:41 a. m.), (Promedio de % Mortalidad: 0.19 %), (Sin Función de Almacen: )</t>
  </si>
  <si>
    <t>Semana del Año: 20 (Sin Función de Perdida por Muerte: ), (Suma de Perdida por Muerte: 1165.19329007537), $1,165.19, (Promedio de Conversion Alimenticia: 1.39), (Promedio de Conversion Alimenticia: 1.39), $0.00, (Suma de Costo por Gallina: $33.01), $33.01, (Suma de Cajas: 1252), (Suma de Costo Total: $419,172.14), (Sin Función de Costo por Gallina: ), (Suma de Costo por Gallina: $33.01), (Sin Función de Perdida por Muerte: ), (Suma de Perdida por Muerte: $1,165.19), (Sin Función de % Mortalidad: ), (Suma de % Mortalidad: 1.46 %), (Promedio de Costo por %Podtura: $0.93), (Promedio de Costo por %Podtura: $0.93), (Suma de Alimento Consumido: 39,960.14), (Suma de Alimento por Gallina: 3.16), (Suma de Alimento por Gallina: 3.16), (Sin Función de Conversion Alimenticia: ), (Promedio de Conversion Alimenticia: 1.39), (Promedio de Costo Conversion Alimenticia: $11.59),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$61,404.65), (Sin Función de Sueldos y Prestaciones: ), (Suma de Sueldos y Prestaciones: $23,985.57), (Suma de Costo Medicamento Preventivo por Gallina: $0.00), (Suma de Costo Medicamento Preventivo por Gallina: $0.00), (Suma de Costo Complemto Alimenticio por Gallina: $0.00), (Mínimo de Gallinas: 10,901), (Suma de Costo Alimento Consumido: $333,781.93), (Suma de Costo Alimento Consumido: $333,781.93), (Mínimo de Gallinas: 10,901), (Promedio de % Mortalidad: 0.29 %), (Promedio de % Mortalidad: 0.29 %), (Promedio de Alimento por Gallina: 0.63), (Promedio de Alimento por Gallina: 0.63), (Promedio de  Costo Alimento por Gallina: $5.29),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$0.93), (Promedio de Gastos Directos por Gallina: $0.93), (Promedio de Sueldos y Pres por Gallinas: $0.39), (Máximo de Fecha Semana: 14/05/2021 12:05:02 p. m.), (Promedio de % Mortalidad: 0.29 %), (Sin Función de Almacen: )</t>
  </si>
  <si>
    <t>Semana del Año: 21 (Sin Función de Perdida por Muerte: ), (Suma de Perdida por Muerte: 1033.31123278218), $1,033.31, (Promedio de Conversion Alimenticia: 1.55), (Promedio de Conversion Alimenticia: 1.55), $0.00, (Suma de Costo por Gallina: $33.00), $33.00, (Suma de Cajas: 1104), (Suma de Costo Total: $414,460.73), (Sin Función de Costo por Gallina: ), (Suma de Costo por Gallina: $33.00), (Sin Función de Perdida por Muerte: ), (Suma de Perdida por Muerte: $1,033.31), (Sin Función de % Mortalidad: ), (Suma de % Mortalidad: 1.21 %), (Promedio de Costo por %Podtura: $1.05), (Promedio de Costo por %Podtura: $1.05), (Suma de Alimento Consumido: 39,051.96), (Suma de Alimento por Gallina: 3.13), (Suma de Alimento por Gallina: 3.13), (Sin Función de Conversion Alimenticia: ), (Promedio de Conversion Alimenticia: 1.55), (Promedio de Costo Conversion Alimenticia: $13.01),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$65,573.21), (Sin Función de Sueldos y Prestaciones: ), (Suma de Sueldos y Prestaciones: $21,457.49), (Suma de Costo Medicamento Preventivo por Gallina: $0.00), (Suma de Costo Medicamento Preventivo por Gallina: $0.00), (Suma de Costo Complemto Alimenticio por Gallina: $0.00), (Mínimo de Gallinas: 10,849), (Suma de Costo Alimento Consumido: $327,430.03), (Suma de Costo Alimento Consumido: $327,430.03), (Mínimo de Gallinas: 10,849), (Promedio de % Mortalidad: 0.24 %), (Promedio de % Mortalidad: 0.24 %), (Promedio de Alimento por Gallina: 0.63), (Promedio de Alimento por Gallina: 0.63), (Promedio de  Costo Alimento por Gallina: $5.26),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$1.00), (Promedio de Gastos Directos por Gallina: $1.00), (Promedio de Sueldos y Pres por Gallinas: $0.34), (Máximo de Fecha Semana: 21/05/2021 11:59:29 a. m.), (Promedio de % Mortalidad: 0.24 %), (Sin Función de Almacen: )</t>
  </si>
  <si>
    <t>Semana del Año: 22 (Sin Función de Perdida por Muerte: ), (Suma de Perdida por Muerte: 1343.37872279422), $1,343.38, (Promedio de Conversion Alimenticia: 1.28), (Promedio de Conversion Alimenticia: 1.28), $0.00, (Suma de Costo por Gallina: $33.25), $33.25, (Suma de Cajas: 1124), (Suma de Costo Total: $417,749.15), (Sin Función de Costo por Gallina: ), (Suma de Costo por Gallina: $33.25), (Sin Función de Perdida por Muerte: ), (Suma de Perdida por Muerte: $1,343.38), (Sin Función de % Mortalidad: ), (Suma de % Mortalidad: 1.62 %), (Promedio de Costo por %Podtura: $0.88), (Promedio de Costo por %Podtura: $0.88), (Suma de Alimento Consumido: 39,051.96), (Suma de Alimento por Gallina: 3.13), (Suma de Alimento por Gallina: 3.13), (Sin Función de Conversion Alimenticia: ), (Promedio de Conversion Alimenticia: 1.28), (Promedio de Costo Conversion Alimenticia: $10.78),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$67,858.06), (Sin Función de Sueldos y Prestaciones: ), (Suma de Sueldos y Prestaciones: $21,883.63), (Suma de Costo Medicamento Preventivo por Gallina: $0.00), (Suma de Costo Medicamento Preventivo por Gallina: $0.00), (Suma de Costo Complemto Alimenticio por Gallina: $0.00), (Mínimo de Gallinas: 0), (Suma de Costo Alimento Consumido: $328,007.45), (Suma de Costo Alimento Consumido: $328,007.45), (Mínimo de Gallinas: 0), (Promedio de % Mortalidad: 0.27 %), (Promedio de % Mortalidad: 0.27 %), (Promedio de Alimento por Gallina: 0.52), (Promedio de Alimento por Gallina: 0.52), (Promedio de  Costo Alimento por Gallina: $4.38),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$0.87), (Promedio de Gastos Directos por Gallina: $0.87), (Promedio de Sueldos y Pres por Gallinas: $0.29), (Máximo de Fecha Semana: 28/05/2021 12:06:22 p. m.), (Promedio de % Mortalidad: 0.27 %), (Sin Función de Almacen: )</t>
  </si>
  <si>
    <t>Semana del Año: 23 (Sin Función de Perdida por Muerte: ), (Suma de Perdida por Muerte: 1131.86295611991), $1,131.86, (Promedio de Conversion Alimenticia: 1.28), (Promedio de Conversion Alimenticia: 1.28), $0.00, (Suma de Costo por Gallina: $31.26), $31.26, (Suma de Cajas: 1200), (Suma de Costo Total: $397,901.14), (Sin Función de Costo por Gallina: ), (Suma de Costo por Gallina: $31.26), (Sin Función de Perdida por Muerte: ), (Suma de Perdida por Muerte: $1,131.86), (Sin Función de % Mortalidad: ), (Suma de % Mortalidad: 1.50 %), (Promedio de Costo por %Podtura: $0.87), (Promedio de Costo por %Podtura: $0.87), (Suma de Alimento Consumido: 37,246.59), (Suma de Alimento por Gallina: 2.95), (Suma de Alimento por Gallina: 2.95), (Sin Función de Conversion Alimenticia: ), (Promedio de Conversion Alimenticia: 1.28), (Promedio de Costo Conversion Alimenticia: $11.29),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$48,086.11), (Sin Función de Sueldos y Prestaciones: ), (Suma de Sueldos y Prestaciones: $25,379.13), (Suma de Costo Medicamento Preventivo por Gallina: $0.00), (Suma de Costo Medicamento Preventivo por Gallina: $0.00), (Suma de Costo Complemto Alimenticio por Gallina: $0.00), (Mínimo de Gallinas: 10,763), (Suma de Costo Alimento Consumido: $324,435.90), (Suma de Costo Alimento Consumido: $324,435.90), (Mínimo de Gallinas: 10,763), (Promedio de % Mortalidad: 0.25 %), (Promedio de % Mortalidad: 0.25 %), (Promedio de Alimento por Gallina: 0.49), (Promedio de Alimento por Gallina: 0.49), (Promedio de  Costo Alimento por Gallina: $4.29),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$0.59), (Promedio de Gastos Directos por Gallina: $0.59), (Promedio de Sueldos y Pres por Gallinas: $0.33), (Máximo de Fecha Semana: 05/06/2021 11:50:53 a. m.), (Promedio de % Mortalidad: 0.25 %), (Sin Función de Almacen: )</t>
  </si>
  <si>
    <t>Semana del Año: 24 (Sin Función de Perdida por Muerte: ), (Suma de Perdida por Muerte: 1001.51793004143), $1,001.52, (Promedio de Conversion Alimenticia: 1.58), (Promedio de Conversion Alimenticia: 1.58), $0.00, (Suma de Costo por Gallina: $38.57), $38.57, (Suma de Cajas: 1281), (Suma de Costo Total: $490,409.00), (Sin Función de Costo por Gallina: ), (Suma de Costo por Gallina: $38.57), (Sin Función de Perdida por Muerte: ), (Suma de Perdida por Muerte: $1,001.52), (Sin Función de % Mortalidad: ), (Suma de % Mortalidad: 1.13 %), (Promedio de Costo por %Podtura: $1.05), (Promedio de Costo por %Podtura: $1.05), (Suma de Alimento Consumido: 46,322.44), (Suma de Alimento por Gallina: 3.67), (Suma de Alimento por Gallina: 3.67), (Sin Función de Conversion Alimenticia: ), (Promedio de Conversion Alimenticia: 1.58), (Promedio de Costo Conversion Alimenticia: $14.26),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$46,482.70), (Sin Función de Sueldos y Prestaciones: ), (Suma de Sueldos y Prestaciones: $28,065.06), (Suma de Costo Medicamento Preventivo por Gallina: $0.00), (Suma de Costo Medicamento Preventivo por Gallina: $0.00), (Suma de Costo Complemto Alimenticio por Gallina: $0.00), (Mínimo de Gallinas: 10,744), (Suma de Costo Alimento Consumido: $415,861.24), (Suma de Costo Alimento Consumido: $415,861.24), (Mínimo de Gallinas: 10,744), (Promedio de % Mortalidad: 0.19 %), (Promedio de % Mortalidad: 0.19 %), (Promedio de Alimento por Gallina: 0.61), (Promedio de Alimento por Gallina: 0.61), (Promedio de  Costo Alimento por Gallina: $5.49),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$0.57), (Promedio de Gastos Directos por Gallina: $0.57), (Promedio de Sueldos y Pres por Gallinas: $0.37), (Máximo de Fecha Semana: 12/06/2021 11:36:17 a. m.), (Promedio de % Mortalidad: 0.19 %), (Sin Función de Almacen: )</t>
  </si>
  <si>
    <t>Semana del Año: 25 (Sin Función de Perdida por Muerte: ), (Suma de Perdida por Muerte: 1260.82484838614), $1,260.82, (Promedio de Conversion Alimenticia: 2.17), (Promedio de Conversion Alimenticia: 2.17), $0.00, (Suma de Costo por Gallina: $43.97), $43.97, (Suma de Cajas: 1129), (Suma de Costo Total: $558,366.12), (Sin Función de Costo por Gallina: ), (Suma de Costo por Gallina: $43.97), (Sin Función de Perdida por Muerte: ), (Suma de Perdida por Muerte: $1,260.82), (Sin Función de % Mortalidad: ), (Suma de % Mortalidad: 1.33 %), (Promedio de Costo por %Podtura: $1.38), (Promedio de Costo por %Podtura: $1.38), (Suma de Alimento Consumido: 54,034.51), (Suma de Alimento por Gallina: 4.28), (Suma de Alimento por Gallina: 4.28), (Sin Función de Conversion Alimenticia: ), (Promedio de Conversion Alimenticia: 2.17), (Promedio de Costo Conversion Alimenticia: $19.53),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$44,800.61), (Sin Función de Sueldos y Prestaciones: ), (Suma de Sueldos y Prestaciones: $27,633.98), (Suma de Costo Medicamento Preventivo por Gallina: $0.00), (Suma de Costo Medicamento Preventivo por Gallina: $0.00), (Suma de Costo Complemto Alimenticio por Gallina: $0.00), (Mínimo de Gallinas: 10,720), (Suma de Costo Alimento Consumido: $485,931.52), (Suma de Costo Alimento Consumido: $485,931.52), (Mínimo de Gallinas: 10,720), (Promedio de % Mortalidad: 0.22 %), (Promedio de % Mortalidad: 0.22 %), (Promedio de Alimento por Gallina: 0.71), (Promedio de Alimento por Gallina: 0.71), (Promedio de  Costo Alimento por Gallina: $6.42),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$0.55), (Promedio de Gastos Directos por Gallina: $0.55), (Promedio de Sueldos y Pres por Gallinas: $0.37), (Máximo de Fecha Semana: 18/06/2021 10:24:00 a. m.), (Promedio de % Mortalidad: 0.22 %), (Sin Función de Almacen: )</t>
  </si>
  <si>
    <t>Semana del Año: 26 (Sin Función de Perdida por Muerte: ), (Suma de Perdida por Muerte: 1320.06263480225), $1,320.06, (Promedio de Conversion Alimenticia: 1.43), (Promedio de Conversion Alimenticia: 1.43), $0.00, (Suma de Costo por Gallina: $41.90), $41.90, (Suma de Cajas: 1524), (Suma de Costo Total: $535,428.93), (Sin Función de Costo por Gallina: ), (Suma de Costo por Gallina: $41.90), (Sin Función de Perdida por Muerte: ), (Suma de Perdida por Muerte: $1,320.06), (Sin Función de % Mortalidad: ), (Suma de % Mortalidad: 1.51 %), (Promedio de Costo por %Podtura: $0.97), (Promedio de Costo por %Podtura: $0.97), (Suma de Alimento Consumido: 52,218.14), (Suma de Alimento por Gallina: 4.12), (Suma de Alimento por Gallina: 4.12), (Sin Función de Conversion Alimenticia: ), (Promedio de Conversion Alimenticia: 1.43), (Promedio de Costo Conversion Alimenticia: $12.91),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$49,006.52), (Sin Función de Sueldos y Prestaciones: ), (Suma de Sueldos y Prestaciones: $14,033.06), (Suma de Costo Medicamento Preventivo por Gallina: $0.00), (Suma de Costo Medicamento Preventivo por Gallina: $0.00), (Suma de Costo Complemto Alimenticio por Gallina: $0.00), (Mínimo de Gallinas: 10,690), (Suma de Costo Alimento Consumido: $472,389.35), (Suma de Costo Alimento Consumido: $472,389.35), (Mínimo de Gallinas: 10,690), (Promedio de % Mortalidad: 0.25 %), (Promedio de % Mortalidad: 0.25 %), (Promedio de Alimento por Gallina: 0.69), (Promedio de Alimento por Gallina: 0.69), (Promedio de  Costo Alimento por Gallina: $6.21),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$0.60), (Promedio de Gastos Directos por Gallina: $0.60), (Promedio de Sueldos y Pres por Gallinas: $0.17), (Máximo de Fecha Semana: 25/06/2021 04:41:43 p. m.), (Promedio de % Mortalidad: 0.25 %), (Sin Función de Almacen: )</t>
  </si>
  <si>
    <t>Semana del Año: 27 (Sin Función de Perdida por Muerte: ), (Suma de Perdida por Muerte: 1061.57000135361), $1,061.57, (Promedio de Conversion Alimenticia: 1.64), (Promedio de Conversion Alimenticia: 1.64), $0.00, (Suma de Costo por Gallina: $45.53), $45.53, (Suma de Cajas: 1337), (Suma de Costo Total: $586,831.14), (Sin Función de Costo por Gallina: ), (Suma de Costo por Gallina: $45.53), (Sin Función de Perdida por Muerte: ), (Suma de Perdida por Muerte: $1,061.57), (Sin Función de % Mortalidad: ), (Suma de % Mortalidad: 1.14 %), (Promedio de Costo por %Podtura: $1.20), (Promedio de Costo por %Podtura: $1.20), (Suma de Alimento Consumido: 50,858.36), (Suma de Alimento por Gallina: 4.00), (Suma de Alimento por Gallina: 4.00), (Sin Función de Conversion Alimenticia: ), (Promedio de Conversion Alimenticia: 1.64), (Promedio de Costo Conversion Alimenticia: $15.51),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$74,793.93), (Sin Función de Sueldos y Prestaciones: ), (Suma de Sueldos y Prestaciones: $28,523.03), (Suma de Costo Medicamento Preventivo por Gallina: $0.00), (Suma de Costo Medicamento Preventivo por Gallina: $0.00), (Suma de Costo Complemto Alimenticio por Gallina: $0.00), (Mínimo de Gallinas: 10,673), (Suma de Costo Alimento Consumido: $483,514.18), (Suma de Costo Alimento Consumido: $483,514.18), (Mínimo de Gallinas: 10,673), (Promedio de % Mortalidad: 0.19 %), (Promedio de % Mortalidad: 0.19 %), (Promedio de Alimento por Gallina: 0.67), (Promedio de Alimento por Gallina: 0.67), (Promedio de  Costo Alimento por Gallina: $6.30),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$0.91), (Promedio de Gastos Directos por Gallina: $0.91), (Promedio de Sueldos y Pres por Gallinas: $0.38), (Máximo de Fecha Semana: 02/07/2021 05:47:04 p. m.), (Promedio de % Mortalidad: 0.19 %), (Sin Función de Almacen: )</t>
  </si>
  <si>
    <t>Semana del Año: 28 (Sin Función de Perdida por Muerte: ), (Suma de Perdida por Muerte: 1105.05084701355), $1,105.05, (Promedio de Conversion Alimenticia: 1.75), (Promedio de Conversion Alimenticia: 1.75), $0.00, (Suma de Costo por Gallina: $46.60), $46.60, (Suma de Cajas: 1328), (Suma de Costo Total: $591,555.35), (Sin Función de Costo por Gallina: ), (Suma de Costo por Gallina: $46.60), (Sin Función de Perdida por Muerte: ), (Suma de Perdida por Muerte: $1,105.05), (Sin Función de % Mortalidad: ), (Suma de % Mortalidad: 1.17 %), (Promedio de Costo por %Podtura: $1.24), (Promedio de Costo por %Podtura: $1.24), (Suma de Alimento Consumido: 52,674.73), (Suma de Alimento por Gallina: 4.19), (Suma de Alimento por Gallina: 4.19), (Sin Función de Conversion Alimenticia: ), (Promedio de Conversion Alimenticia: 1.75), (Promedio de Costo Conversion Alimenticia: $16.25), (Sin Función de Complemto Alimenticio: ), (Suma de Costo Complemto Alimenticio: $0.00), (Sin Función de Med Preventivo: ), (Suma de Costo Medicamento Preventivo: $1,057.35), (Promedio de Costo Medicamento Preventivo por Gallina: $0.02), (Suma de Costo Material Veterianrio: $0.00), (Sin Función de Gastos Directos: ), (Suma de Gastos Directos: $71,354.25), (Sin Función de Sueldos y Prestaciones: ), (Suma de Sueldos y Prestaciones: $29,995.91), (Suma de Costo Medicamento Preventivo por Gallina: $0.09), (Suma de Costo Medicamento Preventivo por Gallina: $0.09), (Suma de Costo Complemto Alimenticio por Gallina: $0.00), (Mínimo de Gallinas: 10,648), (Suma de Costo Alimento Consumido: $489,147.84), (Suma de Costo Alimento Consumido: $489,147.84), (Mínimo de Gallinas: 10,648), (Promedio de % Mortalidad: 0.19 %), (Promedio de % Mortalidad: 0.19 %), (Promedio de Alimento por Gallina: 0.70), (Promedio de Alimento por Gallina: 0.70), (Promedio de  Costo Alimento por Gallina: $6.49), (Promedio de Costo Complemto Alimenticio por Gallina: $0.00), (Promedio de Costo Complemto Alimenticio por Gallina: $0.00), (Promedio de Costo Medicamento Preventivo por Gallina: $0.02), (Promedio de Costo Medicamento Preventivo por Gallina: $0.02), (Promedio de Costo Mat Vet por Gallina: $0.00), (Promedio de Costo Mat Vet por Gallina: $0.00), (Promedio de Gastos Directos por Gallina: $0.86), (Promedio de Gastos Directos por Gallina: $0.86), (Promedio de Sueldos y Pres por Gallinas: $0.40), (Máximo de Fecha Semana: 09/07/2021 12:13:54 p. m.), (Promedio de % Mortalidad: 0.19 %), (Sin Función de Almacen: )</t>
  </si>
  <si>
    <t>Semana del Año: 29 (Sin Función de Perdida por Muerte: ), (Suma de Perdida por Muerte: 1218.8927457034), $1,218.89, (Promedio de Conversion Alimenticia: 1.72), (Promedio de Conversion Alimenticia: 1.72), $0.00, (Suma de Costo por Gallina: $46.27), $46.27, (Suma de Cajas: 1336), (Suma de Costo Total: $589,301.97), (Sin Función de Costo por Gallina: ), (Suma de Costo por Gallina: $46.27), (Sin Función de Perdida por Muerte: ), (Suma de Perdida por Muerte: $1,218.89), (Sin Función de % Mortalidad: ), (Suma de % Mortalidad: 1.27 %), (Promedio de Costo por %Podtura: $1.22), (Promedio de Costo por %Podtura: $1.22), (Suma de Alimento Consumido: 53,582.92), (Suma de Alimento por Gallina: 4.25), (Suma de Alimento por Gallina: 4.25), (Sin Función de Conversion Alimenticia: ), (Promedio de Conversion Alimenticia: 1.72), (Promedio de Costo Conversion Alimenticia: $15.75), (Sin Función de Complemto Alimenticio: ), (Suma de Costo Complemto Alimenticio: $0.00), (Sin Función de Med Preventivo: ), (Suma de Costo Medicamento Preventivo: $104.95), (Promedio de Costo Medicamento Preventivo por Gallina: $0.00), (Suma de Costo Material Veterianrio: $0.00), (Sin Función de Gastos Directos: ), (Suma de Gastos Directos: $69,228.07), (Sin Función de Sueldos y Prestaciones: ), (Suma de Sueldos y Prestaciones: $28,383.99), (Suma de Costo Medicamento Preventivo por Gallina: $0.01), (Suma de Costo Medicamento Preventivo por Gallina: $0.01), (Suma de Costo Complemto Alimenticio por Gallina: $0.00), (Mínimo de Gallinas: 10,636), (Suma de Costo Alimento Consumido: $491,584.96), (Suma de Costo Alimento Consumido: $491,584.96), (Mínimo de Gallinas: 10,636), (Promedio de % Mortalidad: 0.21 %), (Promedio de % Mortalidad: 0.21 %), (Promedio de Alimento por Gallina: 0.71), (Promedio de Alimento por Gallina: 0.71), (Promedio de  Costo Alimento por Gallina: $6.49),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$0.84), (Promedio de Gastos Directos por Gallina: $0.84), (Promedio de Sueldos y Pres por Gallinas: $0.38), (Máximo de Fecha Semana: 17/07/2021 08:33:17 a. m.), (Promedio de % Mortalidad: 0.21 %), (Sin Función de Almacen: )</t>
  </si>
  <si>
    <t>Semana del Año: 30 (Sin Función de Perdida por Muerte: ), (Suma de Perdida por Muerte: 1024.53099147723), $1,024.53, (Promedio de Conversion Alimenticia: 1.72), (Promedio de Conversion Alimenticia: 1.72), $0.00, (Suma de Costo por Gallina: $44.88), $44.88, (Suma de Cajas: 1307), (Suma de Costo Total: $568,393.66), (Sin Función de Costo por Gallina: ), (Suma de Costo por Gallina: $44.88), (Sin Función de Perdida por Muerte: ), (Suma de Perdida por Muerte: $1,024.53), (Sin Función de % Mortalidad: ), (Suma de % Mortalidad: 1.15 %), (Promedio de Costo por %Podtura: $1.21), (Promedio de Costo por %Podtura: $1.21), (Suma de Alimento Consumido: 50,858.36), (Suma de Alimento por Gallina: 4.07), (Suma de Alimento por Gallina: 4.07), (Sin Función de Conversion Alimenticia: ), (Promedio de Conversion Alimenticia: 1.72), (Promedio de Costo Conversion Alimenticia: $15.64), (Sin Función de Complemto Alimenticio: ), (Suma de Costo Complemto Alimenticio: $0.00), (Sin Función de Med Preventivo: ), (Suma de Costo Medicamento Preventivo: $0.00), (Promedio de Costo Medicamento Preventivo por Gallina: $0.00), (Suma de Costo Material Veterianrio: $0.00), (Sin Función de Gastos Directos: ), (Suma de Gastos Directos: $75,122.39), (Sin Función de Sueldos y Prestaciones: ), (Suma de Sueldos y Prestaciones: $29,588.01), (Suma de Costo Medicamento Preventivo por Gallina: $0.00), (Suma de Costo Medicamento Preventivo por Gallina: $0.00), (Suma de Costo Complemto Alimenticio por Gallina: $0.00), (Mínimo de Gallinas: 10,620), (Suma de Costo Alimento Consumido: $463,683.27), (Suma de Costo Alimento Consumido: $463,683.27), (Mínimo de Gallinas: 10,620), (Promedio de % Mortalidad: 0.19 %), (Promedio de % Mortalidad: 0.19 %), (Promedio de Alimento por Gallina: 0.68), (Promedio de Alimento por Gallina: 0.68), (Promedio de  Costo Alimento por Gallina: $6.17), (Promedio de Costo Complemto Alimenticio por Gallina: $0.00), (Promedio de Costo Complemto Alimenticio por Gallina: $0.00), (Promedio de Costo Medicamento Preventivo por Gallina: $0.00), (Promedio de Costo Medicamento Preventivo por Gallina: $0.00), (Promedio de Costo Mat Vet por Gallina: $0.00), (Promedio de Costo Mat Vet por Gallina: $0.00), (Promedio de Gastos Directos por Gallina: $0.92), (Promedio de Gastos Directos por Gallina: $0.92), (Promedio de Sueldos y Pres por Gallinas: $0.40), (Máximo de Fecha Semana: 23/07/2021 11:23:15 a. m.), (Promedio de % Mortalidad: 0.19 %), (Sin Función de Almacen: )</t>
  </si>
  <si>
    <t>Semana del Año: 31 (Sin Función de Perdida por Muerte: ), (Suma de Perdida por Muerte: 1269.65863746081), $1,269.66, (Promedio de Conversion Alimenticia: 1.78), (Promedio de Conversion Alimenticia: 1.78), $0.00, (Suma de Costo por Gallina: $45.10), $45.10, (Suma de Cajas: 1302), (Suma de Costo Total: $572,927.97), (Sin Función de Costo por Gallina: ), (Suma de Costo por Gallina: $45.10), (Sin Función de Perdida por Muerte: ), (Suma de Perdida por Muerte: $1,269.66), (Sin Función de % Mortalidad: ), (Suma de % Mortalidad: 1.50 %), (Promedio de Costo por %Podtura: $1.21), (Promedio de Costo por %Podtura: $1.21), (Suma de Alimento Consumido: 52,674.73), (Suma de Alimento por Gallina: 4.19), (Suma de Alimento por Gallina: 4.19), (Sin Función de Conversion Alimenticia: ), (Promedio de Conversion Alimenticia: 1.78), (Promedio de Costo Conversion Alimenticia: $16.29), (Sin Función de Complemto Alimenticio: ), (Suma de Costo Complemto Alimenticio: $0.00), (Sin Función de Med Preventivo: ), (Suma de Costo Medicamento Preventivo: $1,772.77), (Promedio de Costo Medicamento Preventivo por Gallina: $0.03), (Suma de Costo Material Veterianrio: $0.00), (Sin Función de Gastos Directos: ), (Suma de Gastos Directos: $59,979.76), (Sin Función de Sueldos y Prestaciones: ), (Suma de Sueldos y Prestaciones: $30,052.10), (Suma de Costo Medicamento Preventivo por Gallina: $0.15), (Suma de Costo Medicamento Preventivo por Gallina: $0.15), (Suma de Costo Complemto Alimenticio por Gallina: $0.00), (Mínimo de Gallinas: 10,597), (Suma de Costo Alimento Consumido: $481,123.34), (Suma de Costo Alimento Consumido: $481,123.34), (Mínimo de Gallinas: 10,597), (Promedio de % Mortalidad: 0.25 %), (Promedio de % Mortalidad: 0.25 %), (Promedio de Alimento por Gallina: 0.70), (Promedio de Alimento por Gallina: 0.70), (Promedio de  Costo Alimento por Gallina: $6.37), (Promedio de Costo Complemto Alimenticio por Gallina: $0.00), (Promedio de Costo Complemto Alimenticio por Gallina: $0.00), (Promedio de Costo Medicamento Preventivo por Gallina: $0.03), (Promedio de Costo Medicamento Preventivo por Gallina: $0.03), (Promedio de Costo Mat Vet por Gallina: $0.00), (Promedio de Costo Mat Vet por Gallina: $0.00), (Promedio de Gastos Directos por Gallina: $0.71), (Promedio de Gastos Directos por Gallina: $0.71), (Promedio de Sueldos y Pres por Gallinas: $0.40), (Máximo de Fecha Semana: 30/07/2021 09:34:32 a. m.), (Promedio de % Mortalidad: 0.25 %), (Sin Función de Almacen: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</si>
</sst>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8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8" fontId="2" fillId="0" borderId="0" xfId="0" applyNumberFormat="1" applyFont="1"/>
    <xf numFmtId="10" fontId="2" fillId="0" borderId="0" xfId="0" applyNumberFormat="1" applyFont="1"/>
    <xf numFmtId="43" fontId="0" fillId="0" borderId="0" xfId="1" applyFont="1"/>
    <xf numFmtId="43" fontId="2" fillId="0" borderId="0" xfId="1" applyFont="1"/>
    <xf numFmtId="0" fontId="2" fillId="0" borderId="0" xfId="0" applyFont="1"/>
    <xf numFmtId="43" fontId="0" fillId="0" borderId="0" xfId="0" applyNumberFormat="1"/>
    <xf numFmtId="43" fontId="0" fillId="0" borderId="0" xfId="1" applyNumberFormat="1" applyFont="1"/>
    <xf numFmtId="22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114848</xdr:colOff>
      <xdr:row>17</xdr:row>
      <xdr:rowOff>48084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D54269-CAC0-45AA-8FAE-648CF6423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24848" cy="32865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124374</xdr:colOff>
      <xdr:row>17</xdr:row>
      <xdr:rowOff>57610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D661E4-80DB-4321-B852-B326DA2F4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0"/>
          <a:ext cx="3934374" cy="3296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77487</xdr:colOff>
      <xdr:row>47</xdr:row>
      <xdr:rowOff>38850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E5E925-E953-4D41-BEDC-C254DBA10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0"/>
          <a:ext cx="9221487" cy="537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1702</xdr:colOff>
      <xdr:row>9</xdr:row>
      <xdr:rowOff>162187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420706-94DD-43E1-9710-935171FF8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3702" cy="1876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5</xdr:col>
      <xdr:colOff>124374</xdr:colOff>
      <xdr:row>28</xdr:row>
      <xdr:rowOff>57610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428D71-F6C2-4FCC-88F5-877A1C94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3934374" cy="3296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12</xdr:col>
      <xdr:colOff>125119</xdr:colOff>
      <xdr:row>42</xdr:row>
      <xdr:rowOff>95582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6F840B-CBFB-4A7E-BD71-D96FB12F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15000"/>
          <a:ext cx="9269119" cy="2381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16</xdr:col>
      <xdr:colOff>1702</xdr:colOff>
      <xdr:row>73</xdr:row>
      <xdr:rowOff>153192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391DE6-D2C2-47B6-9DBD-2AE6FACE7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382000"/>
          <a:ext cx="12193702" cy="567769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32</xdr:col>
      <xdr:colOff>744649</xdr:colOff>
      <xdr:row>73</xdr:row>
      <xdr:rowOff>162719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A5A507-79FE-44C6-BBD6-1B94B634D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0" y="8382000"/>
          <a:ext cx="12174649" cy="5687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opLeftCell="A4" workbookViewId="0">
      <selection sqref="A1:M31"/>
    </sheetView>
  </sheetViews>
  <sheetFormatPr baseColWidth="10" defaultColWidth="9.14062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2021</v>
      </c>
      <c r="C2">
        <v>228</v>
      </c>
      <c r="D2" s="2">
        <v>5166.1099999999997</v>
      </c>
      <c r="E2">
        <v>22.66</v>
      </c>
      <c r="F2" s="2">
        <v>9522.9699999999993</v>
      </c>
      <c r="G2" s="3">
        <v>0.54249999999999998</v>
      </c>
      <c r="H2">
        <v>3.8</v>
      </c>
      <c r="I2" s="4">
        <v>128625.05</v>
      </c>
      <c r="J2" s="4">
        <v>72903.009999999995</v>
      </c>
      <c r="K2" s="4">
        <v>24.9</v>
      </c>
    </row>
    <row r="3" spans="1:13" x14ac:dyDescent="0.25">
      <c r="A3">
        <v>2</v>
      </c>
      <c r="B3" s="1">
        <v>2021</v>
      </c>
      <c r="C3" s="1">
        <v>1550</v>
      </c>
      <c r="D3" s="2">
        <v>34840.97</v>
      </c>
      <c r="E3">
        <v>22.48</v>
      </c>
      <c r="F3" s="2">
        <v>31148.45</v>
      </c>
      <c r="G3" s="3">
        <v>1.1185</v>
      </c>
      <c r="H3">
        <v>7.83</v>
      </c>
      <c r="I3" s="4">
        <v>835745.61</v>
      </c>
      <c r="J3" s="4">
        <v>546184.46</v>
      </c>
      <c r="K3" s="4">
        <v>23.99</v>
      </c>
    </row>
    <row r="4" spans="1:13" x14ac:dyDescent="0.25">
      <c r="A4">
        <v>3</v>
      </c>
      <c r="B4" s="1">
        <v>2021</v>
      </c>
      <c r="C4" s="1">
        <v>1298</v>
      </c>
      <c r="D4" s="2">
        <v>26708.76</v>
      </c>
      <c r="E4">
        <v>20.58</v>
      </c>
      <c r="F4" s="2">
        <v>31624.080000000002</v>
      </c>
      <c r="G4" s="3">
        <v>0.84460000000000002</v>
      </c>
      <c r="H4">
        <v>5.91</v>
      </c>
      <c r="I4" s="4">
        <v>625103.99</v>
      </c>
      <c r="J4" s="4">
        <v>415582</v>
      </c>
      <c r="K4" s="4">
        <v>23.4</v>
      </c>
    </row>
    <row r="5" spans="1:13" x14ac:dyDescent="0.25">
      <c r="A5">
        <v>4</v>
      </c>
      <c r="B5" s="1">
        <v>2021</v>
      </c>
      <c r="C5" s="1">
        <v>1598</v>
      </c>
      <c r="D5" s="2">
        <v>31502.54</v>
      </c>
      <c r="E5">
        <v>19.71</v>
      </c>
      <c r="F5" s="2">
        <v>26842.38</v>
      </c>
      <c r="G5" s="3">
        <v>1.1736</v>
      </c>
      <c r="H5">
        <v>8.2200000000000006</v>
      </c>
      <c r="I5" s="4">
        <v>674533.11</v>
      </c>
      <c r="J5" s="4">
        <v>483538.87</v>
      </c>
      <c r="K5" s="4">
        <v>21.41</v>
      </c>
    </row>
    <row r="6" spans="1:13" x14ac:dyDescent="0.25">
      <c r="A6">
        <v>5</v>
      </c>
      <c r="B6" s="1">
        <v>2021</v>
      </c>
      <c r="C6" s="1">
        <v>1738</v>
      </c>
      <c r="D6" s="2">
        <v>36219.24</v>
      </c>
      <c r="E6">
        <v>20.84</v>
      </c>
      <c r="F6" s="2">
        <v>38131.879999999997</v>
      </c>
      <c r="G6" s="3">
        <v>0.94979999999999998</v>
      </c>
      <c r="H6">
        <v>6.65</v>
      </c>
      <c r="I6" s="4">
        <v>834883.99</v>
      </c>
      <c r="J6" s="4">
        <v>591593.96</v>
      </c>
      <c r="K6" s="4">
        <v>23.05</v>
      </c>
    </row>
    <row r="7" spans="1:13" x14ac:dyDescent="0.25">
      <c r="A7">
        <v>6</v>
      </c>
      <c r="B7" s="1">
        <v>2021</v>
      </c>
      <c r="C7" s="1">
        <v>1399</v>
      </c>
      <c r="D7" s="2">
        <v>31114.23</v>
      </c>
      <c r="E7">
        <v>22.24</v>
      </c>
      <c r="F7" s="2">
        <v>31839.4</v>
      </c>
      <c r="G7" s="3">
        <v>0.97719999999999996</v>
      </c>
      <c r="H7">
        <v>6.84</v>
      </c>
      <c r="I7" s="4">
        <v>802041.9</v>
      </c>
      <c r="J7" s="4">
        <v>518097.62</v>
      </c>
      <c r="K7" s="4">
        <v>25.78</v>
      </c>
      <c r="L7" s="4">
        <v>130.04</v>
      </c>
      <c r="M7" s="4">
        <v>0.09</v>
      </c>
    </row>
    <row r="8" spans="1:13" x14ac:dyDescent="0.25">
      <c r="A8">
        <v>7</v>
      </c>
      <c r="B8" s="1">
        <v>2021</v>
      </c>
      <c r="C8" s="1">
        <v>1101</v>
      </c>
      <c r="D8" s="2">
        <v>25023.85</v>
      </c>
      <c r="E8">
        <v>22.73</v>
      </c>
      <c r="F8" s="2">
        <v>26964.44</v>
      </c>
      <c r="G8" s="3">
        <v>0.92800000000000005</v>
      </c>
      <c r="H8">
        <v>6.5</v>
      </c>
      <c r="I8" s="4">
        <v>742352.78</v>
      </c>
      <c r="J8" s="4">
        <v>422390.47</v>
      </c>
      <c r="K8" s="4">
        <v>29.67</v>
      </c>
    </row>
    <row r="9" spans="1:13" x14ac:dyDescent="0.25">
      <c r="A9">
        <v>8</v>
      </c>
      <c r="B9" s="1">
        <v>2021</v>
      </c>
      <c r="C9" s="1">
        <v>1282</v>
      </c>
      <c r="D9" s="2">
        <v>29189.53</v>
      </c>
      <c r="E9">
        <v>22.77</v>
      </c>
      <c r="F9" s="2">
        <v>27001.58</v>
      </c>
      <c r="G9" s="3">
        <v>1.081</v>
      </c>
      <c r="H9">
        <v>7.57</v>
      </c>
      <c r="I9" s="4">
        <v>859354.3</v>
      </c>
      <c r="J9" s="4">
        <v>519578.92</v>
      </c>
      <c r="K9" s="4">
        <v>29.44</v>
      </c>
    </row>
    <row r="10" spans="1:13" x14ac:dyDescent="0.25">
      <c r="A10">
        <v>9</v>
      </c>
      <c r="B10" s="1">
        <v>2021</v>
      </c>
      <c r="C10" s="1">
        <v>1151</v>
      </c>
      <c r="D10" s="2">
        <v>25899.48</v>
      </c>
      <c r="E10">
        <v>22.5</v>
      </c>
      <c r="F10" s="2">
        <v>26074.07</v>
      </c>
      <c r="G10" s="3">
        <v>0.99329999999999996</v>
      </c>
      <c r="H10">
        <v>6.95</v>
      </c>
      <c r="I10" s="4">
        <v>740271.48</v>
      </c>
      <c r="J10" s="4">
        <v>478561.42</v>
      </c>
      <c r="K10" s="4">
        <v>28.58</v>
      </c>
      <c r="L10" s="4">
        <v>130.04</v>
      </c>
      <c r="M10" s="4">
        <v>0.11</v>
      </c>
    </row>
    <row r="11" spans="1:13" x14ac:dyDescent="0.25">
      <c r="A11">
        <v>10</v>
      </c>
      <c r="B11" s="1">
        <v>2021</v>
      </c>
      <c r="C11" s="1">
        <v>1169</v>
      </c>
      <c r="D11" s="2">
        <v>26332.7</v>
      </c>
      <c r="E11">
        <v>22.53</v>
      </c>
      <c r="F11" s="2">
        <v>27143.42</v>
      </c>
      <c r="G11" s="3">
        <v>0.97009999999999996</v>
      </c>
      <c r="H11">
        <v>6.79</v>
      </c>
      <c r="I11" s="4">
        <v>799799.95</v>
      </c>
      <c r="J11" s="4">
        <v>510676.15</v>
      </c>
      <c r="K11" s="4">
        <v>30.37</v>
      </c>
    </row>
    <row r="12" spans="1:13" x14ac:dyDescent="0.25">
      <c r="A12">
        <v>11</v>
      </c>
      <c r="B12" s="1">
        <v>2021</v>
      </c>
      <c r="C12" s="1">
        <v>1234</v>
      </c>
      <c r="D12" s="2">
        <v>27657.71</v>
      </c>
      <c r="E12">
        <v>22.41</v>
      </c>
      <c r="F12" s="2">
        <v>29416.04</v>
      </c>
      <c r="G12" s="3">
        <v>0.94020000000000004</v>
      </c>
      <c r="H12">
        <v>6.58</v>
      </c>
      <c r="I12" s="4">
        <v>887803.39</v>
      </c>
      <c r="J12" s="4">
        <v>585768.88</v>
      </c>
      <c r="K12" s="4">
        <v>32.1</v>
      </c>
      <c r="L12" s="4">
        <v>130.04</v>
      </c>
      <c r="M12" s="4">
        <v>0.11</v>
      </c>
    </row>
    <row r="13" spans="1:13" x14ac:dyDescent="0.25">
      <c r="A13">
        <v>12</v>
      </c>
      <c r="B13" s="1">
        <v>2021</v>
      </c>
      <c r="C13" s="1">
        <v>1301</v>
      </c>
      <c r="D13" s="2">
        <v>29438.77</v>
      </c>
      <c r="E13">
        <v>22.63</v>
      </c>
      <c r="F13" s="2">
        <v>33938.36</v>
      </c>
      <c r="G13" s="3">
        <v>0.86739999999999995</v>
      </c>
      <c r="H13">
        <v>6.07</v>
      </c>
      <c r="I13" s="4">
        <v>961851.39</v>
      </c>
      <c r="J13" s="4">
        <v>630320.21</v>
      </c>
      <c r="K13" s="4">
        <v>32.67</v>
      </c>
    </row>
    <row r="14" spans="1:13" x14ac:dyDescent="0.25">
      <c r="A14">
        <v>13</v>
      </c>
      <c r="B14" s="1">
        <v>2021</v>
      </c>
      <c r="C14" s="1">
        <v>1271</v>
      </c>
      <c r="D14" s="2">
        <v>28965.5</v>
      </c>
      <c r="E14">
        <v>22.79</v>
      </c>
      <c r="F14" s="2">
        <v>26384.39</v>
      </c>
      <c r="G14" s="3">
        <v>1.0978000000000001</v>
      </c>
      <c r="H14">
        <v>7.68</v>
      </c>
      <c r="I14" s="4">
        <v>916260.45</v>
      </c>
      <c r="J14" s="4">
        <v>707098.16</v>
      </c>
      <c r="K14" s="4">
        <v>31.63</v>
      </c>
    </row>
    <row r="15" spans="1:13" x14ac:dyDescent="0.25">
      <c r="A15">
        <v>14</v>
      </c>
      <c r="B15" s="1">
        <v>2021</v>
      </c>
      <c r="C15">
        <v>688</v>
      </c>
      <c r="D15" s="2">
        <v>15786.6</v>
      </c>
      <c r="E15">
        <v>22.95</v>
      </c>
      <c r="F15" s="2">
        <v>31018.28</v>
      </c>
      <c r="G15" s="3">
        <v>0.50890000000000002</v>
      </c>
      <c r="H15">
        <v>3.56</v>
      </c>
      <c r="I15" s="4">
        <v>490859.95</v>
      </c>
      <c r="J15" s="4">
        <v>395538.32</v>
      </c>
      <c r="K15" s="4">
        <v>31.09</v>
      </c>
      <c r="L15" s="4">
        <v>130.04</v>
      </c>
      <c r="M15" s="4">
        <v>0.19</v>
      </c>
    </row>
    <row r="16" spans="1:13" x14ac:dyDescent="0.25">
      <c r="A16">
        <v>15</v>
      </c>
      <c r="B16" s="1">
        <v>2021</v>
      </c>
      <c r="C16" s="1">
        <v>4036</v>
      </c>
      <c r="D16" s="2">
        <v>35308.39</v>
      </c>
      <c r="E16">
        <v>8.75</v>
      </c>
      <c r="F16" s="2">
        <v>33139.78</v>
      </c>
      <c r="G16" s="3">
        <v>1.0653999999999999</v>
      </c>
      <c r="H16">
        <v>7.46</v>
      </c>
      <c r="I16" s="4">
        <v>1053843.32</v>
      </c>
      <c r="J16" s="4">
        <v>789740.82</v>
      </c>
      <c r="K16" s="4">
        <v>29.85</v>
      </c>
      <c r="L16" s="4">
        <v>130.04</v>
      </c>
      <c r="M16" s="4">
        <v>0.03</v>
      </c>
    </row>
    <row r="17" spans="1:13" x14ac:dyDescent="0.25">
      <c r="A17">
        <v>16</v>
      </c>
      <c r="B17" s="1">
        <v>2021</v>
      </c>
      <c r="C17" s="1">
        <v>1962</v>
      </c>
      <c r="D17" s="2">
        <v>34984.339999999997</v>
      </c>
      <c r="E17">
        <v>17.829999999999998</v>
      </c>
      <c r="F17" s="2">
        <v>28577.69</v>
      </c>
      <c r="G17" s="3">
        <v>1.2242</v>
      </c>
      <c r="H17">
        <v>8.57</v>
      </c>
      <c r="I17" s="4">
        <v>1085140.3</v>
      </c>
      <c r="J17" s="4">
        <v>694040.37</v>
      </c>
      <c r="K17" s="4">
        <v>31.02</v>
      </c>
      <c r="L17" s="4">
        <v>130.04</v>
      </c>
      <c r="M17" s="4">
        <v>7.0000000000000007E-2</v>
      </c>
    </row>
    <row r="18" spans="1:13" x14ac:dyDescent="0.25">
      <c r="A18">
        <v>17</v>
      </c>
      <c r="B18" s="1">
        <v>2021</v>
      </c>
      <c r="C18" s="1">
        <v>1047</v>
      </c>
      <c r="D18" s="2">
        <v>24147.23</v>
      </c>
      <c r="E18">
        <v>23.06</v>
      </c>
      <c r="F18" s="2">
        <v>25907.25</v>
      </c>
      <c r="G18" s="3">
        <v>0.93210000000000004</v>
      </c>
      <c r="H18">
        <v>6.52</v>
      </c>
      <c r="I18" s="4">
        <v>763067.7</v>
      </c>
      <c r="J18" s="4">
        <v>521936.39</v>
      </c>
      <c r="K18" s="4">
        <v>31.6</v>
      </c>
      <c r="L18" s="4">
        <v>130.5</v>
      </c>
      <c r="M18" s="4">
        <v>0.12</v>
      </c>
    </row>
    <row r="19" spans="1:13" x14ac:dyDescent="0.25">
      <c r="A19">
        <v>18</v>
      </c>
      <c r="B19" s="1">
        <v>2021</v>
      </c>
      <c r="C19">
        <v>942</v>
      </c>
      <c r="D19" s="2">
        <v>21672.29</v>
      </c>
      <c r="E19">
        <v>23.01</v>
      </c>
      <c r="F19" s="2">
        <v>22664.5</v>
      </c>
      <c r="G19" s="3">
        <v>0.95620000000000005</v>
      </c>
      <c r="H19">
        <v>6.69</v>
      </c>
      <c r="I19" s="4">
        <v>655708.63</v>
      </c>
      <c r="J19" s="4">
        <v>434862.5</v>
      </c>
      <c r="K19" s="4">
        <v>30.26</v>
      </c>
      <c r="L19" s="4">
        <v>274.72000000000003</v>
      </c>
      <c r="M19" s="4">
        <v>0.28999999999999998</v>
      </c>
    </row>
    <row r="20" spans="1:13" x14ac:dyDescent="0.25">
      <c r="A20">
        <v>19</v>
      </c>
      <c r="B20" s="1">
        <v>2021</v>
      </c>
      <c r="C20" s="1">
        <v>1051</v>
      </c>
      <c r="D20" s="2">
        <v>23688.75</v>
      </c>
      <c r="E20">
        <v>22.54</v>
      </c>
      <c r="F20" s="2">
        <v>23086.57</v>
      </c>
      <c r="G20" s="3">
        <v>1.0261</v>
      </c>
      <c r="H20">
        <v>7.18</v>
      </c>
      <c r="I20" s="4">
        <v>658817.11</v>
      </c>
      <c r="J20" s="4">
        <v>476476.55</v>
      </c>
      <c r="K20" s="4">
        <v>27.81</v>
      </c>
    </row>
    <row r="21" spans="1:13" x14ac:dyDescent="0.25">
      <c r="A21">
        <v>20</v>
      </c>
      <c r="B21" s="1">
        <v>2021</v>
      </c>
      <c r="C21" s="1">
        <v>1760</v>
      </c>
      <c r="D21" s="2">
        <v>31524.04</v>
      </c>
      <c r="E21">
        <v>17.91</v>
      </c>
      <c r="F21" s="2">
        <v>28801.5</v>
      </c>
      <c r="G21" s="3">
        <v>1.0945</v>
      </c>
      <c r="H21">
        <v>7.66</v>
      </c>
      <c r="I21" s="4">
        <v>796005.83</v>
      </c>
      <c r="J21" s="4">
        <v>603937.18999999994</v>
      </c>
      <c r="K21" s="4">
        <v>25.25</v>
      </c>
    </row>
    <row r="22" spans="1:13" x14ac:dyDescent="0.25">
      <c r="A22">
        <v>21</v>
      </c>
      <c r="B22" s="1">
        <v>2021</v>
      </c>
      <c r="C22" s="1">
        <v>1106</v>
      </c>
      <c r="D22" s="2">
        <v>25023.91</v>
      </c>
      <c r="E22">
        <v>22.63</v>
      </c>
      <c r="F22" s="2">
        <v>25518.58</v>
      </c>
      <c r="G22" s="3">
        <v>0.98060000000000003</v>
      </c>
      <c r="H22">
        <v>6.86</v>
      </c>
      <c r="I22" s="4">
        <v>614699.19999999995</v>
      </c>
      <c r="J22" s="4">
        <v>433021.86</v>
      </c>
      <c r="K22" s="4">
        <v>24.56</v>
      </c>
    </row>
    <row r="23" spans="1:13" x14ac:dyDescent="0.25">
      <c r="A23">
        <v>22</v>
      </c>
      <c r="B23" s="1">
        <v>2021</v>
      </c>
      <c r="C23" s="1">
        <v>1122</v>
      </c>
      <c r="D23" s="2">
        <v>25653.67</v>
      </c>
      <c r="E23">
        <v>22.86</v>
      </c>
      <c r="F23" s="2">
        <v>25708.45</v>
      </c>
      <c r="G23" s="3">
        <v>0.99790000000000001</v>
      </c>
      <c r="H23">
        <v>6.99</v>
      </c>
      <c r="I23" s="4">
        <v>603952.94999999995</v>
      </c>
      <c r="J23" s="4">
        <v>435818.97</v>
      </c>
      <c r="K23" s="4">
        <v>23.54</v>
      </c>
    </row>
    <row r="24" spans="1:13" x14ac:dyDescent="0.25">
      <c r="A24">
        <v>23</v>
      </c>
      <c r="B24" s="1">
        <v>2021</v>
      </c>
      <c r="C24" s="1">
        <v>1436</v>
      </c>
      <c r="D24" s="2">
        <v>27395.759999999998</v>
      </c>
      <c r="E24">
        <v>19.079999999999998</v>
      </c>
      <c r="F24" s="2">
        <v>26844.26</v>
      </c>
      <c r="G24" s="3">
        <v>1.0205</v>
      </c>
      <c r="H24">
        <v>7.14</v>
      </c>
      <c r="I24" s="4">
        <v>628225.77</v>
      </c>
      <c r="J24" s="4">
        <v>457232.74</v>
      </c>
      <c r="K24" s="4">
        <v>22.93</v>
      </c>
    </row>
    <row r="25" spans="1:13" x14ac:dyDescent="0.25">
      <c r="A25">
        <v>24</v>
      </c>
      <c r="B25" s="1">
        <v>2021</v>
      </c>
      <c r="C25" s="1">
        <v>1323</v>
      </c>
      <c r="D25" s="2">
        <v>29181.94</v>
      </c>
      <c r="E25">
        <v>22.06</v>
      </c>
      <c r="F25" s="2">
        <v>29181.65</v>
      </c>
      <c r="G25" s="3">
        <v>1</v>
      </c>
      <c r="H25">
        <v>7</v>
      </c>
      <c r="I25" s="4">
        <v>679886.47</v>
      </c>
      <c r="J25" s="4">
        <v>540510.25</v>
      </c>
      <c r="K25" s="4">
        <v>23.3</v>
      </c>
    </row>
    <row r="26" spans="1:13" x14ac:dyDescent="0.25">
      <c r="A26">
        <v>25</v>
      </c>
      <c r="B26" s="1">
        <v>2021</v>
      </c>
      <c r="C26" s="1">
        <v>1043</v>
      </c>
      <c r="D26" s="2">
        <v>24132.880000000001</v>
      </c>
      <c r="E26">
        <v>23.14</v>
      </c>
      <c r="F26" s="2">
        <v>25174.63</v>
      </c>
      <c r="G26" s="3">
        <v>0.95860000000000001</v>
      </c>
      <c r="H26">
        <v>6.71</v>
      </c>
      <c r="I26" s="4">
        <v>573658.15</v>
      </c>
      <c r="J26" s="4">
        <v>483507.48</v>
      </c>
      <c r="K26" s="4">
        <v>23.77</v>
      </c>
    </row>
    <row r="27" spans="1:13" x14ac:dyDescent="0.25">
      <c r="A27">
        <v>26</v>
      </c>
      <c r="B27" s="1">
        <v>2021</v>
      </c>
      <c r="C27" s="1">
        <v>1524</v>
      </c>
      <c r="D27" s="2">
        <v>34056.78</v>
      </c>
      <c r="E27">
        <v>22.35</v>
      </c>
      <c r="F27" s="2">
        <v>37322.879999999997</v>
      </c>
      <c r="G27" s="3">
        <v>0.91249999999999998</v>
      </c>
      <c r="H27">
        <v>6.39</v>
      </c>
      <c r="I27" s="4">
        <v>795154.6</v>
      </c>
      <c r="J27" s="4">
        <v>668063.96</v>
      </c>
      <c r="K27" s="4">
        <v>23.35</v>
      </c>
    </row>
    <row r="28" spans="1:13" x14ac:dyDescent="0.25">
      <c r="A28">
        <v>27</v>
      </c>
      <c r="B28" s="1">
        <v>2021</v>
      </c>
      <c r="C28" s="1">
        <v>1415</v>
      </c>
      <c r="D28" s="2">
        <v>31085.51</v>
      </c>
      <c r="E28">
        <v>21.97</v>
      </c>
      <c r="F28" s="2">
        <v>30950.9</v>
      </c>
      <c r="G28" s="3">
        <v>1.0043</v>
      </c>
      <c r="H28">
        <v>7.03</v>
      </c>
      <c r="I28" s="4">
        <v>730823.86</v>
      </c>
      <c r="J28" s="4">
        <v>619452.81999999995</v>
      </c>
      <c r="K28" s="4">
        <v>23.51</v>
      </c>
    </row>
    <row r="29" spans="1:13" x14ac:dyDescent="0.25">
      <c r="A29">
        <v>28</v>
      </c>
      <c r="B29" s="1">
        <v>2021</v>
      </c>
      <c r="C29" s="1">
        <v>1114</v>
      </c>
      <c r="D29" s="2">
        <v>24868.29</v>
      </c>
      <c r="E29">
        <v>22.32</v>
      </c>
      <c r="F29" s="2">
        <v>30240.54</v>
      </c>
      <c r="G29" s="3">
        <v>0.82230000000000003</v>
      </c>
      <c r="H29">
        <v>5.76</v>
      </c>
      <c r="I29" s="4">
        <v>583649.4</v>
      </c>
      <c r="J29" s="4">
        <v>506683.67</v>
      </c>
      <c r="K29" s="4">
        <v>23.47</v>
      </c>
    </row>
    <row r="30" spans="1:13" x14ac:dyDescent="0.25">
      <c r="A30">
        <v>29</v>
      </c>
      <c r="B30" s="1">
        <v>2021</v>
      </c>
      <c r="C30" s="1">
        <v>1510</v>
      </c>
      <c r="D30" s="2">
        <v>32683.01</v>
      </c>
      <c r="E30">
        <v>21.64</v>
      </c>
      <c r="F30" s="2">
        <v>31211.07</v>
      </c>
      <c r="G30" s="3">
        <v>1.0471999999999999</v>
      </c>
      <c r="H30">
        <v>7.33</v>
      </c>
      <c r="I30" s="4">
        <v>764812.42</v>
      </c>
      <c r="J30" s="4">
        <v>664791.68000000005</v>
      </c>
      <c r="K30" s="4">
        <v>23.4</v>
      </c>
    </row>
    <row r="31" spans="1:13" x14ac:dyDescent="0.25">
      <c r="A31">
        <v>30</v>
      </c>
      <c r="B31" s="1">
        <v>2021</v>
      </c>
      <c r="C31" s="1">
        <v>1532</v>
      </c>
      <c r="D31" s="2">
        <v>32435.89</v>
      </c>
      <c r="E31">
        <v>21.17</v>
      </c>
      <c r="F31" s="2">
        <v>29793.040000000001</v>
      </c>
      <c r="G31" s="3">
        <v>1.0887</v>
      </c>
      <c r="H31">
        <v>7.62</v>
      </c>
      <c r="I31" s="4">
        <v>821263.56</v>
      </c>
      <c r="J31" s="4">
        <v>647523.65</v>
      </c>
      <c r="K31" s="4">
        <v>25.32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C63D-D77B-49CE-96BE-58A87E0596DD}">
  <dimension ref="A1:AE78"/>
  <sheetViews>
    <sheetView topLeftCell="G64" workbookViewId="0">
      <selection activeCell="G78" sqref="G78"/>
    </sheetView>
  </sheetViews>
  <sheetFormatPr baseColWidth="10" defaultRowHeight="15" x14ac:dyDescent="0.25"/>
  <cols>
    <col min="3" max="3" width="11.85546875" bestFit="1" customWidth="1"/>
    <col min="5" max="5" width="11.85546875" bestFit="1" customWidth="1"/>
    <col min="6" max="6" width="17.5703125" bestFit="1" customWidth="1"/>
    <col min="7" max="7" width="28.7109375" bestFit="1" customWidth="1"/>
    <col min="8" max="8" width="26" bestFit="1" customWidth="1"/>
    <col min="9" max="9" width="15.85546875" bestFit="1" customWidth="1"/>
    <col min="11" max="11" width="19.42578125" bestFit="1" customWidth="1"/>
    <col min="12" max="12" width="25.42578125" bestFit="1" customWidth="1"/>
    <col min="13" max="13" width="31.5703125" bestFit="1" customWidth="1"/>
    <col min="16" max="16" width="19.85546875" bestFit="1" customWidth="1"/>
    <col min="17" max="17" width="25.42578125" bestFit="1" customWidth="1"/>
    <col min="18" max="18" width="19.42578125" bestFit="1" customWidth="1"/>
    <col min="20" max="20" width="21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31" x14ac:dyDescent="0.25">
      <c r="A2">
        <v>1</v>
      </c>
      <c r="B2" s="1">
        <v>2021</v>
      </c>
      <c r="C2">
        <v>228</v>
      </c>
      <c r="D2" s="2">
        <v>5166.1099999999997</v>
      </c>
      <c r="E2">
        <v>22.66</v>
      </c>
      <c r="F2" s="2">
        <v>9522.9699999999993</v>
      </c>
      <c r="G2" s="3">
        <v>0.54249999999999998</v>
      </c>
      <c r="H2">
        <v>3.8</v>
      </c>
      <c r="I2" s="4">
        <v>128625.05</v>
      </c>
      <c r="J2" s="4">
        <v>72903.009999999995</v>
      </c>
      <c r="K2" s="4">
        <v>24.9</v>
      </c>
    </row>
    <row r="3" spans="1:31" x14ac:dyDescent="0.25">
      <c r="A3">
        <v>2</v>
      </c>
      <c r="B3" s="1">
        <v>2021</v>
      </c>
      <c r="C3" s="1">
        <v>1550</v>
      </c>
      <c r="D3" s="2">
        <v>34840.97</v>
      </c>
      <c r="E3">
        <v>22.48</v>
      </c>
      <c r="F3" s="2">
        <v>31148.45</v>
      </c>
      <c r="G3" s="3">
        <v>1.1185</v>
      </c>
      <c r="H3">
        <v>7.83</v>
      </c>
      <c r="I3" s="4">
        <v>835745.61</v>
      </c>
      <c r="J3" s="4">
        <v>546184.46</v>
      </c>
      <c r="K3" s="4">
        <v>23.99</v>
      </c>
    </row>
    <row r="4" spans="1:31" x14ac:dyDescent="0.25">
      <c r="A4">
        <v>3</v>
      </c>
      <c r="B4" s="1">
        <v>2021</v>
      </c>
      <c r="C4" s="1">
        <v>1298</v>
      </c>
      <c r="D4" s="2">
        <v>26708.76</v>
      </c>
      <c r="E4">
        <v>20.58</v>
      </c>
      <c r="F4" s="2">
        <v>31624.080000000002</v>
      </c>
      <c r="G4" s="3">
        <v>0.84460000000000002</v>
      </c>
      <c r="H4">
        <v>5.91</v>
      </c>
      <c r="I4" s="4">
        <v>625103.99</v>
      </c>
      <c r="J4" s="4">
        <v>415582</v>
      </c>
      <c r="K4" s="4">
        <v>23.4</v>
      </c>
    </row>
    <row r="5" spans="1:31" x14ac:dyDescent="0.25">
      <c r="A5">
        <v>4</v>
      </c>
      <c r="B5" s="1">
        <v>2021</v>
      </c>
      <c r="C5" s="1">
        <v>1598</v>
      </c>
      <c r="D5" s="2">
        <v>31502.54</v>
      </c>
      <c r="E5">
        <v>19.71</v>
      </c>
      <c r="F5" s="2">
        <v>26842.38</v>
      </c>
      <c r="G5" s="3">
        <v>1.1736</v>
      </c>
      <c r="H5">
        <v>8.2200000000000006</v>
      </c>
      <c r="I5" s="4">
        <v>674533.11</v>
      </c>
      <c r="J5" s="4">
        <v>483538.87</v>
      </c>
      <c r="K5" s="4">
        <v>21.41</v>
      </c>
    </row>
    <row r="6" spans="1:31" x14ac:dyDescent="0.25">
      <c r="A6">
        <v>5</v>
      </c>
      <c r="B6" s="1">
        <v>2021</v>
      </c>
      <c r="C6" s="1">
        <v>1738</v>
      </c>
      <c r="D6" s="2">
        <v>36219.24</v>
      </c>
      <c r="E6">
        <v>20.84</v>
      </c>
      <c r="F6" s="2">
        <v>38131.879999999997</v>
      </c>
      <c r="G6" s="3">
        <v>0.94979999999999998</v>
      </c>
      <c r="H6">
        <v>6.65</v>
      </c>
      <c r="I6" s="4">
        <v>834883.99</v>
      </c>
      <c r="J6" s="4">
        <v>591593.96</v>
      </c>
      <c r="K6" s="4">
        <v>23.05</v>
      </c>
    </row>
    <row r="7" spans="1:31" x14ac:dyDescent="0.25">
      <c r="C7">
        <f>SUM(C2:C6)</f>
        <v>6412</v>
      </c>
      <c r="D7">
        <f>SUM(D2:D6)</f>
        <v>134437.62</v>
      </c>
      <c r="E7">
        <f>AVERAGE(E2:E6)</f>
        <v>21.254000000000001</v>
      </c>
      <c r="F7" s="2">
        <f>SUM(F2:F6)</f>
        <v>137269.76000000001</v>
      </c>
      <c r="G7" s="3">
        <f>AVERAGE(G2:G6)</f>
        <v>0.92580000000000007</v>
      </c>
      <c r="H7">
        <f>AVERAGE(H2:H6)</f>
        <v>6.4819999999999993</v>
      </c>
    </row>
    <row r="8" spans="1:31" x14ac:dyDescent="0.25">
      <c r="E8">
        <f>D7/C7</f>
        <v>20.966565814098566</v>
      </c>
      <c r="G8" s="5">
        <f>D7/F7</f>
        <v>0.97936807057869113</v>
      </c>
      <c r="H8" s="6">
        <f>D7/F7*7</f>
        <v>6.8555764940508377</v>
      </c>
    </row>
    <row r="11" spans="1:31" x14ac:dyDescent="0.25">
      <c r="B11" t="s">
        <v>13</v>
      </c>
      <c r="C11" t="s">
        <v>14</v>
      </c>
      <c r="D11" t="s">
        <v>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</v>
      </c>
      <c r="L11" t="s">
        <v>5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</row>
    <row r="12" spans="1:31" x14ac:dyDescent="0.25">
      <c r="B12" t="s">
        <v>40</v>
      </c>
      <c r="C12">
        <v>1</v>
      </c>
      <c r="D12">
        <v>2021</v>
      </c>
      <c r="E12" s="1">
        <v>14652</v>
      </c>
      <c r="I12" s="1">
        <v>28080</v>
      </c>
      <c r="J12">
        <v>1.92</v>
      </c>
      <c r="K12">
        <v>77</v>
      </c>
      <c r="L12" s="2">
        <v>2492.1999999999998</v>
      </c>
      <c r="M12">
        <v>32.369999999999997</v>
      </c>
      <c r="N12" s="4">
        <v>0</v>
      </c>
      <c r="O12" s="4">
        <v>0</v>
      </c>
      <c r="T12" s="7"/>
    </row>
    <row r="13" spans="1:31" x14ac:dyDescent="0.25">
      <c r="B13" t="s">
        <v>40</v>
      </c>
      <c r="C13">
        <v>2</v>
      </c>
      <c r="D13">
        <v>2021</v>
      </c>
      <c r="E13" s="1">
        <v>14612</v>
      </c>
      <c r="F13">
        <v>40</v>
      </c>
      <c r="G13" s="3">
        <v>2.7000000000000001E-3</v>
      </c>
      <c r="H13" s="4">
        <v>252.32</v>
      </c>
      <c r="I13" s="1">
        <v>97560</v>
      </c>
      <c r="J13">
        <v>6.68</v>
      </c>
      <c r="K13">
        <v>271</v>
      </c>
      <c r="L13" s="2">
        <v>6106.96</v>
      </c>
      <c r="M13">
        <v>22.53</v>
      </c>
      <c r="N13" s="4">
        <v>92172.31</v>
      </c>
      <c r="O13" s="4">
        <v>6.31</v>
      </c>
      <c r="P13" s="2">
        <v>9081.85</v>
      </c>
      <c r="Q13" s="4">
        <v>67609.58</v>
      </c>
      <c r="R13">
        <v>0.62</v>
      </c>
      <c r="S13" s="4">
        <v>4.63</v>
      </c>
      <c r="T13">
        <v>1.49</v>
      </c>
      <c r="U13" s="4">
        <v>11.07</v>
      </c>
      <c r="AB13" s="4">
        <v>19706.46</v>
      </c>
      <c r="AC13" s="4">
        <v>1.35</v>
      </c>
      <c r="AD13" s="4">
        <v>4856.2700000000004</v>
      </c>
      <c r="AE13" s="4">
        <v>0.33</v>
      </c>
    </row>
    <row r="14" spans="1:31" x14ac:dyDescent="0.25">
      <c r="B14" t="s">
        <v>40</v>
      </c>
      <c r="C14">
        <v>3</v>
      </c>
      <c r="D14">
        <v>2021</v>
      </c>
      <c r="E14" s="1">
        <v>14595</v>
      </c>
      <c r="F14">
        <v>17</v>
      </c>
      <c r="G14" s="3">
        <v>1.1999999999999999E-3</v>
      </c>
      <c r="H14" s="4">
        <v>76.17</v>
      </c>
      <c r="I14" s="1">
        <v>98280</v>
      </c>
      <c r="J14">
        <v>6.73</v>
      </c>
      <c r="K14">
        <v>273</v>
      </c>
      <c r="L14" s="2">
        <v>6187.53</v>
      </c>
      <c r="M14">
        <v>22.66</v>
      </c>
      <c r="N14" s="4">
        <v>65394.41</v>
      </c>
      <c r="O14" s="4">
        <v>4.4800000000000004</v>
      </c>
      <c r="P14" s="2">
        <v>5449.11</v>
      </c>
      <c r="Q14" s="4">
        <v>40554.86</v>
      </c>
      <c r="R14">
        <v>0.37</v>
      </c>
      <c r="S14" s="4">
        <v>2.78</v>
      </c>
      <c r="T14">
        <v>0.88</v>
      </c>
      <c r="U14" s="4">
        <v>6.55</v>
      </c>
      <c r="AB14" s="4">
        <v>19848.91</v>
      </c>
      <c r="AC14" s="4">
        <v>1.36</v>
      </c>
      <c r="AD14" s="4">
        <v>4990.6400000000003</v>
      </c>
      <c r="AE14" s="4">
        <v>0.34</v>
      </c>
    </row>
    <row r="15" spans="1:31" x14ac:dyDescent="0.25">
      <c r="B15" t="s">
        <v>40</v>
      </c>
      <c r="C15">
        <v>4</v>
      </c>
      <c r="D15">
        <v>2021</v>
      </c>
      <c r="E15" s="1">
        <v>14582</v>
      </c>
      <c r="F15">
        <v>13</v>
      </c>
      <c r="G15" s="3">
        <v>8.9999999999999998E-4</v>
      </c>
      <c r="H15" s="4">
        <v>93.59</v>
      </c>
      <c r="I15" s="1">
        <v>84240</v>
      </c>
      <c r="J15">
        <v>5.78</v>
      </c>
      <c r="K15">
        <v>234</v>
      </c>
      <c r="L15" s="2">
        <v>5258.28</v>
      </c>
      <c r="M15">
        <v>22.47</v>
      </c>
      <c r="N15" s="4">
        <v>104982.06</v>
      </c>
      <c r="O15" s="4">
        <v>7.2</v>
      </c>
      <c r="P15" s="2">
        <v>10898.22</v>
      </c>
      <c r="Q15" s="4">
        <v>80416.990000000005</v>
      </c>
      <c r="R15">
        <v>0.75</v>
      </c>
      <c r="S15" s="4">
        <v>5.51</v>
      </c>
      <c r="T15">
        <v>2.0699999999999998</v>
      </c>
      <c r="U15" s="4">
        <v>15.29</v>
      </c>
      <c r="AB15" s="4">
        <v>19525.13</v>
      </c>
      <c r="AC15" s="4">
        <v>1.34</v>
      </c>
      <c r="AD15" s="4">
        <v>5039.93</v>
      </c>
      <c r="AE15" s="4">
        <v>0.35</v>
      </c>
    </row>
    <row r="16" spans="1:31" x14ac:dyDescent="0.25">
      <c r="B16" t="s">
        <v>40</v>
      </c>
      <c r="C16">
        <v>5</v>
      </c>
      <c r="D16">
        <v>2021</v>
      </c>
      <c r="E16" s="1">
        <v>14571</v>
      </c>
      <c r="F16">
        <v>11</v>
      </c>
      <c r="G16" s="3">
        <v>8.0000000000000004E-4</v>
      </c>
      <c r="H16" s="4">
        <v>80.63</v>
      </c>
      <c r="I16" s="1">
        <v>111600</v>
      </c>
      <c r="J16">
        <v>7.66</v>
      </c>
      <c r="K16">
        <v>310</v>
      </c>
      <c r="L16" s="2">
        <v>7068.85</v>
      </c>
      <c r="M16">
        <v>22.8</v>
      </c>
      <c r="N16" s="4">
        <v>106801.75</v>
      </c>
      <c r="O16" s="4">
        <v>7.33</v>
      </c>
      <c r="P16" s="2">
        <v>10898.22</v>
      </c>
      <c r="Q16" s="4">
        <v>81767.429999999993</v>
      </c>
      <c r="R16">
        <v>0.75</v>
      </c>
      <c r="S16" s="4">
        <v>5.61</v>
      </c>
      <c r="T16">
        <v>1.54</v>
      </c>
      <c r="U16" s="4">
        <v>11.57</v>
      </c>
      <c r="AB16" s="4">
        <v>19756.29</v>
      </c>
      <c r="AC16" s="4">
        <v>1.36</v>
      </c>
      <c r="AD16" s="4">
        <v>5278.03</v>
      </c>
      <c r="AE16" s="4">
        <v>0.36</v>
      </c>
    </row>
    <row r="18" spans="2:31" x14ac:dyDescent="0.25">
      <c r="G18" s="5"/>
      <c r="J18" s="7">
        <f>I56/E56</f>
        <v>28.807906114885732</v>
      </c>
      <c r="M18" s="11">
        <f>L56/K56</f>
        <v>23.273665236051503</v>
      </c>
      <c r="R18" s="7">
        <f>P56/$E$56</f>
        <v>2.4931301901036305</v>
      </c>
      <c r="S18" s="7">
        <f>Q56/$E$56</f>
        <v>18.553898840161963</v>
      </c>
      <c r="T18" s="7">
        <f>P56/$L$56</f>
        <v>1.3398112106667375</v>
      </c>
      <c r="U18" s="7">
        <f>Q56/$L$56</f>
        <v>9.9708879088228795</v>
      </c>
    </row>
    <row r="19" spans="2:31" x14ac:dyDescent="0.25">
      <c r="B19" t="s">
        <v>41</v>
      </c>
      <c r="C19">
        <v>1</v>
      </c>
      <c r="D19">
        <v>2021</v>
      </c>
      <c r="E19" s="1">
        <v>14595</v>
      </c>
      <c r="I19" s="1">
        <v>27000</v>
      </c>
      <c r="J19">
        <v>1.85</v>
      </c>
      <c r="K19">
        <v>75</v>
      </c>
      <c r="L19" s="2">
        <v>1557.87</v>
      </c>
      <c r="M19">
        <v>20.77</v>
      </c>
      <c r="N19" s="4">
        <v>0</v>
      </c>
      <c r="O19" s="4">
        <v>0</v>
      </c>
    </row>
    <row r="20" spans="2:31" x14ac:dyDescent="0.25">
      <c r="B20" t="s">
        <v>41</v>
      </c>
      <c r="C20">
        <v>3</v>
      </c>
      <c r="D20">
        <v>2021</v>
      </c>
      <c r="E20" s="1">
        <v>14570</v>
      </c>
      <c r="F20">
        <v>11</v>
      </c>
      <c r="G20" s="3">
        <v>8.0000000000000004E-4</v>
      </c>
      <c r="H20" s="4">
        <v>68.97</v>
      </c>
      <c r="I20" s="1">
        <v>99720</v>
      </c>
      <c r="J20">
        <v>6.84</v>
      </c>
      <c r="K20">
        <v>277</v>
      </c>
      <c r="L20" s="2">
        <v>5937.59</v>
      </c>
      <c r="M20">
        <v>21.44</v>
      </c>
      <c r="N20" s="4">
        <v>91356.47</v>
      </c>
      <c r="O20" s="4">
        <v>6.27</v>
      </c>
      <c r="P20" s="2">
        <v>9081.85</v>
      </c>
      <c r="Q20" s="4">
        <v>67591.429999999993</v>
      </c>
      <c r="R20">
        <v>0.62</v>
      </c>
      <c r="S20" s="4">
        <v>4.6399999999999997</v>
      </c>
      <c r="T20">
        <v>1.53</v>
      </c>
      <c r="U20" s="4">
        <v>11.38</v>
      </c>
      <c r="AB20" s="4">
        <v>18778.22</v>
      </c>
      <c r="AC20" s="4">
        <v>1.29</v>
      </c>
      <c r="AD20" s="4">
        <v>4986.82</v>
      </c>
      <c r="AE20" s="4">
        <v>0.34</v>
      </c>
    </row>
    <row r="21" spans="2:31" x14ac:dyDescent="0.25">
      <c r="B21" t="s">
        <v>41</v>
      </c>
      <c r="C21">
        <v>4</v>
      </c>
      <c r="D21">
        <v>2021</v>
      </c>
      <c r="E21" s="1">
        <v>14565</v>
      </c>
      <c r="F21">
        <v>5</v>
      </c>
      <c r="G21" s="3">
        <v>2.9999999999999997E-4</v>
      </c>
      <c r="H21" s="4">
        <v>28.79</v>
      </c>
      <c r="I21" s="1">
        <v>85320</v>
      </c>
      <c r="J21">
        <v>5.86</v>
      </c>
      <c r="K21">
        <v>237</v>
      </c>
      <c r="L21" s="2">
        <v>5159.84</v>
      </c>
      <c r="M21">
        <v>21.77</v>
      </c>
      <c r="N21" s="4">
        <v>83853.289999999994</v>
      </c>
      <c r="O21" s="4">
        <v>5.76</v>
      </c>
      <c r="P21" s="2">
        <v>8173.67</v>
      </c>
      <c r="Q21" s="4">
        <v>60312.74</v>
      </c>
      <c r="R21">
        <v>0.56000000000000005</v>
      </c>
      <c r="S21" s="4">
        <v>4.1399999999999997</v>
      </c>
      <c r="T21">
        <v>1.58</v>
      </c>
      <c r="U21" s="4">
        <v>11.69</v>
      </c>
      <c r="AB21" s="4">
        <v>18454.439999999999</v>
      </c>
      <c r="AC21" s="4">
        <v>1.27</v>
      </c>
      <c r="AD21" s="4">
        <v>5086.1099999999997</v>
      </c>
      <c r="AE21" s="4">
        <v>0.35</v>
      </c>
    </row>
    <row r="22" spans="2:31" x14ac:dyDescent="0.25">
      <c r="B22" t="s">
        <v>41</v>
      </c>
      <c r="C22">
        <v>2</v>
      </c>
      <c r="D22">
        <v>2021</v>
      </c>
      <c r="E22" s="1">
        <v>14581</v>
      </c>
      <c r="F22">
        <v>14</v>
      </c>
      <c r="G22" s="3">
        <v>1E-3</v>
      </c>
      <c r="H22" s="4">
        <v>88.75</v>
      </c>
      <c r="I22" s="1">
        <v>97200</v>
      </c>
      <c r="J22">
        <v>6.67</v>
      </c>
      <c r="K22">
        <v>270</v>
      </c>
      <c r="L22" s="2">
        <v>5650.03</v>
      </c>
      <c r="M22">
        <v>20.93</v>
      </c>
      <c r="N22" s="4">
        <v>92438.28</v>
      </c>
      <c r="O22" s="4">
        <v>6.34</v>
      </c>
      <c r="P22" s="2">
        <v>9081.85</v>
      </c>
      <c r="Q22" s="4">
        <v>68678.929999999993</v>
      </c>
      <c r="R22">
        <v>0.62</v>
      </c>
      <c r="S22" s="4">
        <v>4.71</v>
      </c>
      <c r="T22">
        <v>1.61</v>
      </c>
      <c r="U22" s="4">
        <v>12.16</v>
      </c>
      <c r="AB22" s="4">
        <v>18635.77</v>
      </c>
      <c r="AC22" s="4">
        <v>1.28</v>
      </c>
      <c r="AD22" s="4">
        <v>5123.59</v>
      </c>
      <c r="AE22" s="4">
        <v>0.35</v>
      </c>
    </row>
    <row r="23" spans="2:31" x14ac:dyDescent="0.25">
      <c r="B23" t="s">
        <v>41</v>
      </c>
      <c r="C23">
        <v>5</v>
      </c>
      <c r="D23">
        <v>2021</v>
      </c>
      <c r="E23" s="1">
        <v>14561</v>
      </c>
      <c r="F23">
        <v>4</v>
      </c>
      <c r="G23" s="3">
        <v>2.9999999999999997E-4</v>
      </c>
      <c r="H23" s="4">
        <v>29.15</v>
      </c>
      <c r="I23" s="1">
        <v>114120</v>
      </c>
      <c r="J23">
        <v>7.84</v>
      </c>
      <c r="K23">
        <v>317</v>
      </c>
      <c r="L23" s="2">
        <v>6939.49</v>
      </c>
      <c r="M23">
        <v>21.89</v>
      </c>
      <c r="N23" s="4">
        <v>106098.66</v>
      </c>
      <c r="O23" s="4">
        <v>7.29</v>
      </c>
      <c r="P23" s="2">
        <v>10898.22</v>
      </c>
      <c r="Q23" s="4">
        <v>81767.429999999993</v>
      </c>
      <c r="R23">
        <v>0.75</v>
      </c>
      <c r="S23" s="4">
        <v>5.62</v>
      </c>
      <c r="T23">
        <v>1.57</v>
      </c>
      <c r="U23" s="4">
        <v>11.78</v>
      </c>
      <c r="AB23" s="4">
        <v>18685.599999999999</v>
      </c>
      <c r="AC23" s="4">
        <v>1.28</v>
      </c>
      <c r="AD23" s="4">
        <v>5645.62</v>
      </c>
      <c r="AE23" s="4">
        <v>0.39</v>
      </c>
    </row>
    <row r="26" spans="2:31" x14ac:dyDescent="0.25">
      <c r="B26" t="s">
        <v>42</v>
      </c>
      <c r="C26">
        <v>1</v>
      </c>
      <c r="D26">
        <v>2021</v>
      </c>
      <c r="E26" s="1">
        <v>11712</v>
      </c>
      <c r="I26" s="1">
        <v>19080</v>
      </c>
      <c r="J26">
        <v>1.63</v>
      </c>
      <c r="K26">
        <v>53</v>
      </c>
      <c r="L26" s="2">
        <v>1310.8</v>
      </c>
      <c r="M26">
        <v>24.73</v>
      </c>
      <c r="N26" s="4">
        <v>0</v>
      </c>
      <c r="O26" s="4">
        <v>0</v>
      </c>
    </row>
    <row r="27" spans="2:31" x14ac:dyDescent="0.25">
      <c r="B27" t="s">
        <v>42</v>
      </c>
      <c r="C27">
        <v>3</v>
      </c>
      <c r="D27">
        <v>2021</v>
      </c>
      <c r="E27" s="1">
        <v>11657</v>
      </c>
      <c r="F27">
        <v>21</v>
      </c>
      <c r="G27" s="3">
        <v>1.8E-3</v>
      </c>
      <c r="H27" s="4">
        <v>83.14</v>
      </c>
      <c r="I27" s="1">
        <v>68040</v>
      </c>
      <c r="J27">
        <v>5.84</v>
      </c>
      <c r="K27">
        <v>189</v>
      </c>
      <c r="L27" s="2">
        <v>4680.67</v>
      </c>
      <c r="M27">
        <v>24.77</v>
      </c>
      <c r="N27" s="4">
        <v>46151.39</v>
      </c>
      <c r="O27" s="4">
        <v>3.96</v>
      </c>
      <c r="P27" s="2">
        <v>5449.11</v>
      </c>
      <c r="Q27" s="4">
        <v>39033.97</v>
      </c>
      <c r="R27">
        <v>0.47</v>
      </c>
      <c r="S27" s="4">
        <v>3.35</v>
      </c>
      <c r="T27">
        <v>1.1599999999999999</v>
      </c>
      <c r="U27" s="4">
        <v>8.34</v>
      </c>
      <c r="AB27" s="4">
        <v>2462.1799999999998</v>
      </c>
      <c r="AC27" s="4">
        <v>0.21</v>
      </c>
      <c r="AD27" s="4">
        <v>4655.24</v>
      </c>
      <c r="AE27" s="4">
        <v>0.4</v>
      </c>
    </row>
    <row r="28" spans="2:31" x14ac:dyDescent="0.25">
      <c r="B28" t="s">
        <v>42</v>
      </c>
      <c r="C28">
        <v>2</v>
      </c>
      <c r="D28">
        <v>2021</v>
      </c>
      <c r="E28" s="1">
        <v>11678</v>
      </c>
      <c r="F28">
        <v>34</v>
      </c>
      <c r="G28" s="3">
        <v>2.8999999999999998E-3</v>
      </c>
      <c r="H28" s="4">
        <v>192.05</v>
      </c>
      <c r="I28" s="1">
        <v>68040</v>
      </c>
      <c r="J28">
        <v>5.83</v>
      </c>
      <c r="K28">
        <v>189</v>
      </c>
      <c r="L28" s="2">
        <v>4662.1499999999996</v>
      </c>
      <c r="M28">
        <v>24.67</v>
      </c>
      <c r="N28" s="4">
        <v>65963.429999999993</v>
      </c>
      <c r="O28" s="4">
        <v>5.65</v>
      </c>
      <c r="P28" s="2">
        <v>8173.67</v>
      </c>
      <c r="Q28" s="4">
        <v>58575.09</v>
      </c>
      <c r="R28">
        <v>0.7</v>
      </c>
      <c r="S28" s="4">
        <v>5.0199999999999996</v>
      </c>
      <c r="T28">
        <v>1.75</v>
      </c>
      <c r="U28" s="4">
        <v>12.56</v>
      </c>
      <c r="AB28" s="4">
        <v>2319.73</v>
      </c>
      <c r="AC28" s="4">
        <v>0.2</v>
      </c>
      <c r="AD28" s="4">
        <v>5068.6099999999997</v>
      </c>
      <c r="AE28" s="4">
        <v>0.43</v>
      </c>
    </row>
    <row r="29" spans="2:31" x14ac:dyDescent="0.25">
      <c r="B29" t="s">
        <v>42</v>
      </c>
      <c r="C29">
        <v>4</v>
      </c>
      <c r="D29">
        <v>2021</v>
      </c>
      <c r="E29" s="1">
        <v>11638</v>
      </c>
      <c r="F29">
        <v>19</v>
      </c>
      <c r="G29" s="3">
        <v>1.6000000000000001E-3</v>
      </c>
      <c r="H29" s="4">
        <v>75.94</v>
      </c>
      <c r="I29" s="1">
        <v>57960</v>
      </c>
      <c r="J29">
        <v>4.9800000000000004</v>
      </c>
      <c r="K29">
        <v>161</v>
      </c>
      <c r="L29" s="2">
        <v>3981.8</v>
      </c>
      <c r="M29">
        <v>24.73</v>
      </c>
      <c r="N29" s="4">
        <v>46514.57</v>
      </c>
      <c r="O29" s="4">
        <v>4</v>
      </c>
      <c r="P29" s="2">
        <v>5449.11</v>
      </c>
      <c r="Q29" s="4">
        <v>39300.199999999997</v>
      </c>
      <c r="R29">
        <v>0.47</v>
      </c>
      <c r="S29" s="4">
        <v>3.38</v>
      </c>
      <c r="T29">
        <v>1.37</v>
      </c>
      <c r="U29" s="4">
        <v>9.8699999999999992</v>
      </c>
      <c r="AB29" s="4">
        <v>2138.4</v>
      </c>
      <c r="AC29" s="4">
        <v>0.18</v>
      </c>
      <c r="AD29" s="4">
        <v>5075.97</v>
      </c>
      <c r="AE29" s="4">
        <v>0.44</v>
      </c>
    </row>
    <row r="30" spans="2:31" x14ac:dyDescent="0.25">
      <c r="B30" t="s">
        <v>42</v>
      </c>
      <c r="C30">
        <v>5</v>
      </c>
      <c r="D30">
        <v>2021</v>
      </c>
      <c r="E30" s="1">
        <v>11616</v>
      </c>
      <c r="F30">
        <v>22</v>
      </c>
      <c r="G30" s="3">
        <v>1.9E-3</v>
      </c>
      <c r="H30" s="4">
        <v>129.41</v>
      </c>
      <c r="I30" s="1">
        <v>78840</v>
      </c>
      <c r="J30">
        <v>6.79</v>
      </c>
      <c r="K30">
        <v>219</v>
      </c>
      <c r="L30" s="2">
        <v>5416.97</v>
      </c>
      <c r="M30">
        <v>24.74</v>
      </c>
      <c r="N30" s="4">
        <v>68327.34</v>
      </c>
      <c r="O30" s="4">
        <v>5.88</v>
      </c>
      <c r="P30" s="2">
        <v>8173.67</v>
      </c>
      <c r="Q30" s="4">
        <v>60272.24</v>
      </c>
      <c r="R30">
        <v>0.7</v>
      </c>
      <c r="S30" s="4">
        <v>5.19</v>
      </c>
      <c r="T30">
        <v>1.51</v>
      </c>
      <c r="U30" s="4">
        <v>11.13</v>
      </c>
      <c r="AB30" s="4">
        <v>2369.56</v>
      </c>
      <c r="AC30" s="4">
        <v>0.2</v>
      </c>
      <c r="AD30" s="4">
        <v>5685.54</v>
      </c>
      <c r="AE30" s="4">
        <v>0.49</v>
      </c>
    </row>
    <row r="33" spans="2:31" x14ac:dyDescent="0.25">
      <c r="B33" t="s">
        <v>43</v>
      </c>
      <c r="C33">
        <v>1</v>
      </c>
      <c r="D33">
        <v>2021</v>
      </c>
      <c r="E33" s="1">
        <v>12547</v>
      </c>
      <c r="I33" s="1">
        <v>20880</v>
      </c>
      <c r="J33">
        <v>1.66</v>
      </c>
      <c r="K33">
        <v>58</v>
      </c>
      <c r="L33" s="2">
        <v>1342.94</v>
      </c>
      <c r="M33">
        <v>23.15</v>
      </c>
      <c r="N33" s="4">
        <v>0</v>
      </c>
      <c r="O33" s="4">
        <v>0</v>
      </c>
    </row>
    <row r="34" spans="2:31" x14ac:dyDescent="0.25">
      <c r="B34" t="s">
        <v>43</v>
      </c>
      <c r="C34">
        <v>3</v>
      </c>
      <c r="D34">
        <v>2021</v>
      </c>
      <c r="E34" s="1">
        <v>12451</v>
      </c>
      <c r="F34">
        <v>46</v>
      </c>
      <c r="G34" s="3">
        <v>3.7000000000000002E-3</v>
      </c>
      <c r="H34" s="4">
        <v>236.91</v>
      </c>
      <c r="I34" s="1">
        <v>73800</v>
      </c>
      <c r="J34">
        <v>5.93</v>
      </c>
      <c r="K34">
        <v>205</v>
      </c>
      <c r="L34" s="2">
        <v>4771.82</v>
      </c>
      <c r="M34">
        <v>23.28</v>
      </c>
      <c r="N34" s="4">
        <v>64126.41</v>
      </c>
      <c r="O34" s="4">
        <v>5.15</v>
      </c>
      <c r="P34" s="2">
        <v>8173.67</v>
      </c>
      <c r="Q34" s="4">
        <v>56321.69</v>
      </c>
      <c r="R34">
        <v>0.66</v>
      </c>
      <c r="S34" s="4">
        <v>4.5199999999999996</v>
      </c>
      <c r="T34">
        <v>1.71</v>
      </c>
      <c r="U34" s="4">
        <v>11.8</v>
      </c>
      <c r="AB34" s="4">
        <v>2462.1799999999998</v>
      </c>
      <c r="AC34" s="4">
        <v>0.2</v>
      </c>
      <c r="AD34" s="4">
        <v>5342.55</v>
      </c>
      <c r="AE34" s="4">
        <v>0.43</v>
      </c>
    </row>
    <row r="35" spans="2:31" x14ac:dyDescent="0.25">
      <c r="B35" t="s">
        <v>43</v>
      </c>
      <c r="C35">
        <v>2</v>
      </c>
      <c r="D35">
        <v>2021</v>
      </c>
      <c r="E35" s="1">
        <v>12497</v>
      </c>
      <c r="F35">
        <v>50</v>
      </c>
      <c r="G35" s="3">
        <v>4.0000000000000001E-3</v>
      </c>
      <c r="H35" s="4">
        <v>257.77</v>
      </c>
      <c r="I35" s="1">
        <v>74160</v>
      </c>
      <c r="J35">
        <v>5.93</v>
      </c>
      <c r="K35">
        <v>206</v>
      </c>
      <c r="L35" s="2">
        <v>4766.8900000000003</v>
      </c>
      <c r="M35">
        <v>23.14</v>
      </c>
      <c r="N35" s="4">
        <v>64427.23</v>
      </c>
      <c r="O35" s="4">
        <v>5.16</v>
      </c>
      <c r="P35" s="2">
        <v>8173.67</v>
      </c>
      <c r="Q35" s="4">
        <v>56677.84</v>
      </c>
      <c r="R35">
        <v>0.65</v>
      </c>
      <c r="S35" s="4">
        <v>4.54</v>
      </c>
      <c r="T35">
        <v>1.71</v>
      </c>
      <c r="U35" s="4">
        <v>11.89</v>
      </c>
      <c r="AB35" s="4">
        <v>2319.73</v>
      </c>
      <c r="AC35" s="4">
        <v>0.19</v>
      </c>
      <c r="AD35" s="4">
        <v>5429.67</v>
      </c>
      <c r="AE35" s="4">
        <v>0.43</v>
      </c>
    </row>
    <row r="36" spans="2:31" x14ac:dyDescent="0.25">
      <c r="B36" t="s">
        <v>43</v>
      </c>
      <c r="C36">
        <v>4</v>
      </c>
      <c r="D36">
        <v>2021</v>
      </c>
      <c r="E36" s="1">
        <v>12401</v>
      </c>
      <c r="F36">
        <v>50</v>
      </c>
      <c r="G36" s="3">
        <v>4.0000000000000001E-3</v>
      </c>
      <c r="H36" s="4">
        <v>254.26</v>
      </c>
      <c r="I36" s="1">
        <v>62640</v>
      </c>
      <c r="J36">
        <v>5.05</v>
      </c>
      <c r="K36">
        <v>174</v>
      </c>
      <c r="L36" s="2">
        <v>4033.07</v>
      </c>
      <c r="M36">
        <v>23.18</v>
      </c>
      <c r="N36" s="4">
        <v>63060.43</v>
      </c>
      <c r="O36" s="4">
        <v>5.09</v>
      </c>
      <c r="P36" s="2">
        <v>8173.67</v>
      </c>
      <c r="Q36" s="4">
        <v>55530.18</v>
      </c>
      <c r="R36">
        <v>0.66</v>
      </c>
      <c r="S36" s="4">
        <v>4.4800000000000004</v>
      </c>
      <c r="T36">
        <v>2.0299999999999998</v>
      </c>
      <c r="U36" s="4">
        <v>13.77</v>
      </c>
      <c r="AB36" s="4">
        <v>2138.4</v>
      </c>
      <c r="AC36" s="4">
        <v>0.17</v>
      </c>
      <c r="AD36" s="4">
        <v>5391.86</v>
      </c>
      <c r="AE36" s="4">
        <v>0.43</v>
      </c>
    </row>
    <row r="37" spans="2:31" x14ac:dyDescent="0.25">
      <c r="B37" t="s">
        <v>43</v>
      </c>
      <c r="C37">
        <v>5</v>
      </c>
      <c r="D37">
        <v>2021</v>
      </c>
      <c r="E37" s="1">
        <v>12365</v>
      </c>
      <c r="F37">
        <v>36</v>
      </c>
      <c r="G37" s="3">
        <v>2.8999999999999998E-3</v>
      </c>
      <c r="H37" s="4">
        <v>134.28</v>
      </c>
      <c r="I37" s="1">
        <v>83160</v>
      </c>
      <c r="J37">
        <v>6.73</v>
      </c>
      <c r="K37">
        <v>230</v>
      </c>
      <c r="L37" s="2">
        <v>6100.11</v>
      </c>
      <c r="M37">
        <v>26.52</v>
      </c>
      <c r="N37" s="4">
        <v>46122.81</v>
      </c>
      <c r="O37" s="4">
        <v>3.73</v>
      </c>
      <c r="P37" s="2">
        <v>5449.11</v>
      </c>
      <c r="Q37" s="4">
        <v>37801.82</v>
      </c>
      <c r="R37">
        <v>0.44</v>
      </c>
      <c r="S37" s="4">
        <v>3.06</v>
      </c>
      <c r="T37">
        <v>0.89</v>
      </c>
      <c r="U37" s="4">
        <v>6.2</v>
      </c>
      <c r="AB37" s="4">
        <v>2369.56</v>
      </c>
      <c r="AC37" s="4">
        <v>0.19</v>
      </c>
      <c r="AD37" s="4">
        <v>5951.43</v>
      </c>
      <c r="AE37" s="4">
        <v>0.48</v>
      </c>
    </row>
    <row r="40" spans="2:31" x14ac:dyDescent="0.25">
      <c r="B40" t="s">
        <v>44</v>
      </c>
      <c r="C40">
        <v>1</v>
      </c>
      <c r="D40">
        <v>2021</v>
      </c>
      <c r="E40" s="1">
        <v>11976</v>
      </c>
      <c r="I40" s="1">
        <v>20520</v>
      </c>
      <c r="J40">
        <v>1.71</v>
      </c>
      <c r="K40">
        <v>57</v>
      </c>
      <c r="L40" s="2">
        <v>1265.76</v>
      </c>
      <c r="M40">
        <v>22.21</v>
      </c>
      <c r="N40" s="4">
        <v>0</v>
      </c>
      <c r="O40" s="4">
        <v>0</v>
      </c>
    </row>
    <row r="41" spans="2:31" x14ac:dyDescent="0.25">
      <c r="B41" t="s">
        <v>44</v>
      </c>
      <c r="C41">
        <v>3</v>
      </c>
      <c r="D41">
        <v>2021</v>
      </c>
      <c r="E41" s="1">
        <v>11856</v>
      </c>
      <c r="F41">
        <v>51</v>
      </c>
      <c r="G41" s="3">
        <v>4.3E-3</v>
      </c>
      <c r="H41" s="4">
        <v>374.52</v>
      </c>
      <c r="I41" s="1">
        <v>73440</v>
      </c>
      <c r="J41">
        <v>6.19</v>
      </c>
      <c r="K41">
        <v>204</v>
      </c>
      <c r="L41" s="2">
        <v>4613.37</v>
      </c>
      <c r="M41">
        <v>22.61</v>
      </c>
      <c r="N41" s="4">
        <v>87063.92</v>
      </c>
      <c r="O41" s="4">
        <v>7.34</v>
      </c>
      <c r="P41" s="2">
        <v>9081.85</v>
      </c>
      <c r="Q41" s="4">
        <v>63205.3</v>
      </c>
      <c r="R41">
        <v>0.77</v>
      </c>
      <c r="S41" s="4">
        <v>5.33</v>
      </c>
      <c r="T41">
        <v>1.97</v>
      </c>
      <c r="U41" s="4">
        <v>13.7</v>
      </c>
      <c r="AB41" s="4">
        <v>19293.75</v>
      </c>
      <c r="AC41" s="4">
        <v>1.63</v>
      </c>
      <c r="AD41" s="4">
        <v>4564.87</v>
      </c>
      <c r="AE41" s="4">
        <v>0.39</v>
      </c>
    </row>
    <row r="42" spans="2:31" x14ac:dyDescent="0.25">
      <c r="B42" t="s">
        <v>44</v>
      </c>
      <c r="C42">
        <v>4</v>
      </c>
      <c r="D42">
        <v>2021</v>
      </c>
      <c r="E42" s="1">
        <v>11797</v>
      </c>
      <c r="F42">
        <v>59</v>
      </c>
      <c r="G42" s="3">
        <v>5.0000000000000001E-3</v>
      </c>
      <c r="H42" s="4">
        <v>429.24</v>
      </c>
      <c r="I42" s="1">
        <v>61560</v>
      </c>
      <c r="J42">
        <v>5.22</v>
      </c>
      <c r="K42">
        <v>171</v>
      </c>
      <c r="L42" s="2">
        <v>3859.5</v>
      </c>
      <c r="M42">
        <v>22.57</v>
      </c>
      <c r="N42" s="4">
        <v>85825.600000000006</v>
      </c>
      <c r="O42" s="4">
        <v>7.28</v>
      </c>
      <c r="P42" s="2">
        <v>9081.85</v>
      </c>
      <c r="Q42" s="4">
        <v>62291.47</v>
      </c>
      <c r="R42">
        <v>0.77</v>
      </c>
      <c r="S42" s="4">
        <v>5.28</v>
      </c>
      <c r="T42">
        <v>2.35</v>
      </c>
      <c r="U42" s="4">
        <v>16.14</v>
      </c>
      <c r="AB42" s="4">
        <v>18969.97</v>
      </c>
      <c r="AC42" s="4">
        <v>1.61</v>
      </c>
      <c r="AD42" s="4">
        <v>4564.16</v>
      </c>
      <c r="AE42" s="4">
        <v>0.39</v>
      </c>
    </row>
    <row r="43" spans="2:31" x14ac:dyDescent="0.25">
      <c r="B43" t="s">
        <v>44</v>
      </c>
      <c r="C43">
        <v>2</v>
      </c>
      <c r="D43">
        <v>2021</v>
      </c>
      <c r="E43" s="1">
        <v>11907</v>
      </c>
      <c r="F43">
        <v>69</v>
      </c>
      <c r="G43" s="3">
        <v>5.7999999999999996E-3</v>
      </c>
      <c r="H43" s="4">
        <v>507.21</v>
      </c>
      <c r="I43" s="1">
        <v>74160</v>
      </c>
      <c r="J43">
        <v>6.23</v>
      </c>
      <c r="K43">
        <v>206</v>
      </c>
      <c r="L43" s="2">
        <v>4581.79</v>
      </c>
      <c r="M43">
        <v>22.24</v>
      </c>
      <c r="N43" s="4">
        <v>87527.23</v>
      </c>
      <c r="O43" s="4">
        <v>7.35</v>
      </c>
      <c r="P43" s="2">
        <v>9081.85</v>
      </c>
      <c r="Q43" s="4">
        <v>63671.41</v>
      </c>
      <c r="R43">
        <v>0.76</v>
      </c>
      <c r="S43" s="4">
        <v>5.35</v>
      </c>
      <c r="T43">
        <v>1.98</v>
      </c>
      <c r="U43" s="4">
        <v>13.9</v>
      </c>
      <c r="AB43" s="4">
        <v>19151.29</v>
      </c>
      <c r="AC43" s="4">
        <v>1.61</v>
      </c>
      <c r="AD43" s="4">
        <v>4704.53</v>
      </c>
      <c r="AE43" s="4">
        <v>0.4</v>
      </c>
    </row>
    <row r="44" spans="2:31" x14ac:dyDescent="0.25">
      <c r="B44" t="s">
        <v>44</v>
      </c>
      <c r="C44">
        <v>5</v>
      </c>
      <c r="D44">
        <v>2021</v>
      </c>
      <c r="E44" s="1">
        <v>11747</v>
      </c>
      <c r="F44">
        <v>50</v>
      </c>
      <c r="G44" s="3">
        <v>4.3E-3</v>
      </c>
      <c r="H44" s="4">
        <v>347.82</v>
      </c>
      <c r="I44" s="1">
        <v>82800</v>
      </c>
      <c r="J44">
        <v>7.05</v>
      </c>
      <c r="K44">
        <v>228</v>
      </c>
      <c r="L44" s="2">
        <v>6446.55</v>
      </c>
      <c r="M44">
        <v>28.27</v>
      </c>
      <c r="N44" s="4">
        <v>81717.08</v>
      </c>
      <c r="O44" s="4">
        <v>6.96</v>
      </c>
      <c r="P44" s="2">
        <v>8173.67</v>
      </c>
      <c r="Q44" s="4">
        <v>57342.26</v>
      </c>
      <c r="R44">
        <v>0.7</v>
      </c>
      <c r="S44" s="4">
        <v>4.88</v>
      </c>
      <c r="T44">
        <v>1.27</v>
      </c>
      <c r="U44" s="4">
        <v>8.9</v>
      </c>
      <c r="AB44" s="4">
        <v>19201.13</v>
      </c>
      <c r="AC44" s="4">
        <v>1.63</v>
      </c>
      <c r="AD44" s="4">
        <v>5173.68</v>
      </c>
      <c r="AE44" s="4">
        <v>0.44</v>
      </c>
    </row>
    <row r="47" spans="2:31" x14ac:dyDescent="0.25">
      <c r="B47" t="s">
        <v>45</v>
      </c>
      <c r="C47">
        <v>1</v>
      </c>
      <c r="D47">
        <v>2021</v>
      </c>
      <c r="E47" s="1">
        <v>13138</v>
      </c>
      <c r="I47" s="1">
        <v>24840</v>
      </c>
      <c r="J47">
        <v>1.89</v>
      </c>
      <c r="K47">
        <v>69</v>
      </c>
      <c r="L47" s="2">
        <v>1553.4</v>
      </c>
      <c r="M47">
        <v>22.51</v>
      </c>
      <c r="N47" s="4">
        <v>0</v>
      </c>
      <c r="O47" s="4">
        <v>0</v>
      </c>
    </row>
    <row r="48" spans="2:31" x14ac:dyDescent="0.25">
      <c r="B48" t="s">
        <v>45</v>
      </c>
      <c r="C48">
        <v>3</v>
      </c>
      <c r="D48">
        <v>2021</v>
      </c>
      <c r="E48" s="1">
        <v>12987</v>
      </c>
      <c r="F48">
        <v>73</v>
      </c>
      <c r="G48" s="3">
        <v>5.5999999999999999E-3</v>
      </c>
      <c r="H48" s="4">
        <v>489.41</v>
      </c>
      <c r="I48" s="1">
        <v>86040</v>
      </c>
      <c r="J48">
        <v>6.63</v>
      </c>
      <c r="K48">
        <v>239</v>
      </c>
      <c r="L48" s="2">
        <v>5433.1</v>
      </c>
      <c r="M48">
        <v>22.73</v>
      </c>
      <c r="N48" s="4">
        <v>87067.45</v>
      </c>
      <c r="O48" s="4">
        <v>6.7</v>
      </c>
      <c r="P48" s="2">
        <v>9081.85</v>
      </c>
      <c r="Q48" s="4">
        <v>63712.92</v>
      </c>
      <c r="R48">
        <v>0.7</v>
      </c>
      <c r="S48" s="4">
        <v>4.91</v>
      </c>
      <c r="T48">
        <v>1.67</v>
      </c>
      <c r="U48" s="4">
        <v>11.73</v>
      </c>
      <c r="AB48" s="4">
        <v>18254.45</v>
      </c>
      <c r="AC48" s="4">
        <v>1.41</v>
      </c>
      <c r="AD48" s="4">
        <v>5100.08</v>
      </c>
      <c r="AE48" s="4">
        <v>0.39</v>
      </c>
    </row>
    <row r="49" spans="2:31" x14ac:dyDescent="0.25">
      <c r="B49" t="s">
        <v>45</v>
      </c>
      <c r="C49">
        <v>4</v>
      </c>
      <c r="D49">
        <v>2021</v>
      </c>
      <c r="E49" s="1">
        <v>12910</v>
      </c>
      <c r="F49">
        <v>77</v>
      </c>
      <c r="G49" s="3">
        <v>6.0000000000000001E-3</v>
      </c>
      <c r="H49" s="4">
        <v>513.58000000000004</v>
      </c>
      <c r="I49" s="1">
        <v>72000</v>
      </c>
      <c r="J49">
        <v>5.58</v>
      </c>
      <c r="K49">
        <v>200</v>
      </c>
      <c r="L49" s="2">
        <v>4549.8900000000003</v>
      </c>
      <c r="M49">
        <v>22.75</v>
      </c>
      <c r="N49" s="4">
        <v>86107.49</v>
      </c>
      <c r="O49" s="4">
        <v>6.67</v>
      </c>
      <c r="P49" s="2">
        <v>9081.85</v>
      </c>
      <c r="Q49" s="4">
        <v>63027.44</v>
      </c>
      <c r="R49">
        <v>0.7</v>
      </c>
      <c r="S49" s="4">
        <v>4.88</v>
      </c>
      <c r="T49">
        <v>2</v>
      </c>
      <c r="U49" s="4">
        <v>13.85</v>
      </c>
      <c r="AB49" s="4">
        <v>17930.669999999998</v>
      </c>
      <c r="AC49" s="4">
        <v>1.39</v>
      </c>
      <c r="AD49" s="4">
        <v>5149.38</v>
      </c>
      <c r="AE49" s="4">
        <v>0.4</v>
      </c>
    </row>
    <row r="50" spans="2:31" x14ac:dyDescent="0.25">
      <c r="B50" t="s">
        <v>45</v>
      </c>
      <c r="C50">
        <v>2</v>
      </c>
      <c r="D50">
        <v>2021</v>
      </c>
      <c r="E50" s="1">
        <v>13060</v>
      </c>
      <c r="F50">
        <v>78</v>
      </c>
      <c r="G50" s="3">
        <v>6.0000000000000001E-3</v>
      </c>
      <c r="H50" s="4">
        <v>520.95000000000005</v>
      </c>
      <c r="I50" s="1">
        <v>86400</v>
      </c>
      <c r="J50">
        <v>6.62</v>
      </c>
      <c r="K50">
        <v>240</v>
      </c>
      <c r="L50" s="2">
        <v>5380.63</v>
      </c>
      <c r="M50">
        <v>22.42</v>
      </c>
      <c r="N50" s="4">
        <v>87225.46</v>
      </c>
      <c r="O50" s="4">
        <v>6.68</v>
      </c>
      <c r="P50" s="2">
        <v>9081.85</v>
      </c>
      <c r="Q50" s="4">
        <v>63744.21</v>
      </c>
      <c r="R50">
        <v>0.7</v>
      </c>
      <c r="S50" s="4">
        <v>4.88</v>
      </c>
      <c r="T50">
        <v>1.69</v>
      </c>
      <c r="U50" s="4">
        <v>11.85</v>
      </c>
      <c r="AB50" s="4">
        <v>18112</v>
      </c>
      <c r="AC50" s="4">
        <v>1.39</v>
      </c>
      <c r="AD50" s="4">
        <v>5369.25</v>
      </c>
      <c r="AE50" s="4">
        <v>0.41</v>
      </c>
    </row>
    <row r="51" spans="2:31" x14ac:dyDescent="0.25">
      <c r="B51" t="s">
        <v>45</v>
      </c>
      <c r="C51">
        <v>5</v>
      </c>
      <c r="D51">
        <v>2021</v>
      </c>
      <c r="E51" s="1">
        <v>12850</v>
      </c>
      <c r="F51">
        <v>60</v>
      </c>
      <c r="G51" s="3">
        <v>4.7000000000000002E-3</v>
      </c>
      <c r="H51" s="4">
        <v>415.57</v>
      </c>
      <c r="I51" s="1">
        <v>96480</v>
      </c>
      <c r="J51">
        <v>7.51</v>
      </c>
      <c r="K51">
        <v>268</v>
      </c>
      <c r="L51" s="2">
        <v>6159.91</v>
      </c>
      <c r="M51">
        <v>22.98</v>
      </c>
      <c r="N51" s="4">
        <v>89001.22</v>
      </c>
      <c r="O51" s="4">
        <v>6.93</v>
      </c>
      <c r="P51" s="2">
        <v>9081.85</v>
      </c>
      <c r="Q51" s="4">
        <v>65080.49</v>
      </c>
      <c r="R51">
        <v>0.71</v>
      </c>
      <c r="S51" s="4">
        <v>5.0599999999999996</v>
      </c>
      <c r="T51">
        <v>1.47</v>
      </c>
      <c r="U51" s="4">
        <v>10.57</v>
      </c>
      <c r="AB51" s="4">
        <v>18161.830000000002</v>
      </c>
      <c r="AC51" s="4">
        <v>1.41</v>
      </c>
      <c r="AD51" s="4">
        <v>5758.89</v>
      </c>
      <c r="AE51" s="4">
        <v>0.45</v>
      </c>
    </row>
    <row r="52" spans="2:31" x14ac:dyDescent="0.25">
      <c r="G52" s="5"/>
    </row>
    <row r="53" spans="2:31" x14ac:dyDescent="0.25">
      <c r="E53" s="1"/>
      <c r="G53" s="5"/>
      <c r="J53" s="7">
        <f>AVERAGE(J12:J51)</f>
        <v>6.1818679391898623</v>
      </c>
      <c r="M53" s="7">
        <f>AVERAGE(M12:M51)</f>
        <v>23.454956943098438</v>
      </c>
    </row>
    <row r="55" spans="2:31" x14ac:dyDescent="0.25">
      <c r="E55" t="s">
        <v>15</v>
      </c>
      <c r="F55" t="s">
        <v>16</v>
      </c>
      <c r="G55" t="s">
        <v>17</v>
      </c>
      <c r="H55" t="s">
        <v>18</v>
      </c>
      <c r="I55" t="s">
        <v>19</v>
      </c>
      <c r="J55" t="s">
        <v>20</v>
      </c>
      <c r="K55" t="s">
        <v>2</v>
      </c>
      <c r="L55" t="s">
        <v>5</v>
      </c>
      <c r="M55" t="s">
        <v>21</v>
      </c>
      <c r="N55" t="s">
        <v>22</v>
      </c>
      <c r="O55" t="s">
        <v>23</v>
      </c>
      <c r="P55" t="s">
        <v>24</v>
      </c>
      <c r="Q55" t="s">
        <v>25</v>
      </c>
      <c r="R55" t="s">
        <v>26</v>
      </c>
      <c r="S55" t="s">
        <v>27</v>
      </c>
      <c r="T55" t="s">
        <v>28</v>
      </c>
      <c r="U55" t="s">
        <v>29</v>
      </c>
      <c r="V55" t="s">
        <v>30</v>
      </c>
      <c r="W55" t="s">
        <v>31</v>
      </c>
      <c r="X55" t="s">
        <v>32</v>
      </c>
      <c r="Y55" t="s">
        <v>33</v>
      </c>
      <c r="Z55" t="s">
        <v>34</v>
      </c>
      <c r="AA55" t="s">
        <v>35</v>
      </c>
      <c r="AB55" t="s">
        <v>36</v>
      </c>
      <c r="AC55" t="s">
        <v>37</v>
      </c>
      <c r="AD55" t="s">
        <v>38</v>
      </c>
      <c r="AE55" t="s">
        <v>39</v>
      </c>
    </row>
    <row r="56" spans="2:31" x14ac:dyDescent="0.25">
      <c r="E56" s="1">
        <f>E16</f>
        <v>14571</v>
      </c>
      <c r="F56">
        <f>SUM(F13:F16)</f>
        <v>81</v>
      </c>
      <c r="G56" s="10">
        <f>SUM(G13:G16)</f>
        <v>5.5999999999999999E-3</v>
      </c>
      <c r="H56" s="9">
        <f>SUM(H13:H16)</f>
        <v>502.71000000000004</v>
      </c>
      <c r="I56" s="2">
        <f>SUM(I12:I16)</f>
        <v>419760</v>
      </c>
      <c r="J56" s="8">
        <f>AVERAGE(J12:J16)</f>
        <v>5.7539999999999996</v>
      </c>
      <c r="K56">
        <f>SUM(K12:K16)</f>
        <v>1165</v>
      </c>
      <c r="L56" s="2">
        <f>SUM(L12:L16)</f>
        <v>27113.82</v>
      </c>
      <c r="M56" s="12">
        <f>AVERAGE(M12:M16)</f>
        <v>24.565999999999999</v>
      </c>
      <c r="N56" s="4"/>
      <c r="O56" s="4"/>
      <c r="P56" s="2">
        <f>SUM(P13:P16)</f>
        <v>36327.4</v>
      </c>
      <c r="Q56" s="4">
        <f>SUM(Q13:Q16)</f>
        <v>270348.86</v>
      </c>
      <c r="R56" s="13">
        <f>SUM(R13:R16)</f>
        <v>2.4900000000000002</v>
      </c>
      <c r="S56" s="13">
        <f>SUM(S13:S16)</f>
        <v>18.53</v>
      </c>
      <c r="T56" s="8">
        <f>AVERAGE(T12:T16)</f>
        <v>1.4949999999999999</v>
      </c>
      <c r="U56" s="9">
        <f>AVERAGE(U12:U16)</f>
        <v>11.12</v>
      </c>
      <c r="W56" t="s">
        <v>46</v>
      </c>
      <c r="Y56" t="s">
        <v>46</v>
      </c>
      <c r="AA56" t="s">
        <v>46</v>
      </c>
      <c r="AB56" s="4"/>
      <c r="AC56" s="9">
        <f>+SUM(AC12:AC16)</f>
        <v>5.41</v>
      </c>
      <c r="AD56" s="4"/>
      <c r="AE56" s="9">
        <f>+SUM(AE12:AE16)</f>
        <v>1.38</v>
      </c>
    </row>
    <row r="57" spans="2:31" x14ac:dyDescent="0.25">
      <c r="E57" s="1">
        <f>E23</f>
        <v>14561</v>
      </c>
      <c r="F57">
        <f>SUM(F20:F23)</f>
        <v>34</v>
      </c>
      <c r="G57" s="10">
        <f>SUM(G20:G23)</f>
        <v>2.4000000000000002E-3</v>
      </c>
      <c r="H57" s="9">
        <f>SUM(H20:H23)</f>
        <v>215.66</v>
      </c>
      <c r="I57" s="2">
        <f t="shared" ref="I57:I61" si="0">SUM(I13:I17)</f>
        <v>391680</v>
      </c>
      <c r="J57" s="8">
        <f>AVERAGE(J19:J23)</f>
        <v>5.8119999999999994</v>
      </c>
      <c r="K57">
        <f>SUM(K19:K23)</f>
        <v>1176</v>
      </c>
      <c r="L57" s="2">
        <f>SUM(L19:L23)</f>
        <v>25244.82</v>
      </c>
      <c r="M57" s="12">
        <f>AVERAGE(M19:M23)</f>
        <v>21.36</v>
      </c>
      <c r="N57" s="4"/>
      <c r="O57" s="4"/>
      <c r="P57" s="2">
        <f>SUM(P20:P23)</f>
        <v>37235.590000000004</v>
      </c>
      <c r="Q57" s="4">
        <f>SUM(Q20:Q23)</f>
        <v>278350.52999999997</v>
      </c>
      <c r="R57" s="13">
        <f>SUM(R20:R23)</f>
        <v>2.5500000000000003</v>
      </c>
      <c r="S57" s="13">
        <f>SUM(S20:S23)</f>
        <v>19.11</v>
      </c>
      <c r="T57" s="8">
        <f>AVERAGE(T19:T23)</f>
        <v>1.5725000000000002</v>
      </c>
      <c r="U57" s="9">
        <f>AVERAGE(U19:U23)</f>
        <v>11.752500000000001</v>
      </c>
      <c r="W57" t="s">
        <v>46</v>
      </c>
      <c r="Y57" t="s">
        <v>46</v>
      </c>
      <c r="AA57" t="s">
        <v>46</v>
      </c>
      <c r="AB57" s="4"/>
      <c r="AC57" s="9">
        <f>+SUM(AC19:AC23)</f>
        <v>5.12</v>
      </c>
      <c r="AD57" s="4"/>
      <c r="AE57" s="9">
        <f>+SUM(AE19:AE23)</f>
        <v>1.4300000000000002</v>
      </c>
    </row>
    <row r="58" spans="2:31" x14ac:dyDescent="0.25">
      <c r="E58" s="1">
        <f>E30</f>
        <v>11616</v>
      </c>
      <c r="F58">
        <f>SUM(F27:F30)</f>
        <v>96</v>
      </c>
      <c r="G58" s="10">
        <f>SUM(G27:G30)</f>
        <v>8.199999999999999E-3</v>
      </c>
      <c r="H58" s="9">
        <f>SUM(H27:H30)</f>
        <v>480.53999999999996</v>
      </c>
      <c r="I58" s="2">
        <f t="shared" si="0"/>
        <v>294120</v>
      </c>
      <c r="J58" s="8">
        <f>AVERAGE(J26:J30)</f>
        <v>5.0140000000000002</v>
      </c>
      <c r="K58">
        <f>SUM(K26:K30)</f>
        <v>811</v>
      </c>
      <c r="L58" s="2">
        <f>SUM(L26:L30)</f>
        <v>20052.39</v>
      </c>
      <c r="M58" s="12">
        <f>AVERAGE(M26:M30)</f>
        <v>24.728000000000002</v>
      </c>
      <c r="N58" s="4"/>
      <c r="O58" s="4"/>
      <c r="P58" s="2">
        <f>SUM(P27:P30)</f>
        <v>27245.559999999998</v>
      </c>
      <c r="Q58" s="4">
        <f>SUM(Q27:Q30)</f>
        <v>197181.5</v>
      </c>
      <c r="R58" s="13">
        <f>SUM(R27:R30)</f>
        <v>2.34</v>
      </c>
      <c r="S58" s="13">
        <f>SUM(S27:S30)</f>
        <v>16.940000000000001</v>
      </c>
      <c r="T58" s="8">
        <f>AVERAGE(T26:T30)</f>
        <v>1.4475</v>
      </c>
      <c r="U58" s="9">
        <f>AVERAGE(U26:U30)</f>
        <v>10.475</v>
      </c>
      <c r="W58" t="s">
        <v>46</v>
      </c>
      <c r="Y58" t="s">
        <v>46</v>
      </c>
      <c r="AA58" t="s">
        <v>46</v>
      </c>
      <c r="AB58" s="4"/>
      <c r="AC58" s="9">
        <f>+SUM(AC26:AC30)</f>
        <v>0.79</v>
      </c>
      <c r="AD58" s="4"/>
      <c r="AE58" s="9">
        <f>+SUM(AE26:AE30)</f>
        <v>1.76</v>
      </c>
    </row>
    <row r="59" spans="2:31" x14ac:dyDescent="0.25">
      <c r="E59" s="1">
        <f>E37</f>
        <v>12365</v>
      </c>
      <c r="F59">
        <f>SUM(F34:F37)</f>
        <v>182</v>
      </c>
      <c r="G59" s="10">
        <f>SUM(G34:G37)</f>
        <v>1.46E-2</v>
      </c>
      <c r="H59" s="9">
        <f>SUM(H34:H37)</f>
        <v>883.21999999999991</v>
      </c>
      <c r="I59" s="2">
        <f t="shared" si="0"/>
        <v>222840</v>
      </c>
      <c r="J59" s="8">
        <f>AVERAGE(J33:J37)</f>
        <v>5.0600000000000005</v>
      </c>
      <c r="K59">
        <f>SUM(K33:K37)</f>
        <v>873</v>
      </c>
      <c r="L59" s="2">
        <f>SUM(L33:L37)</f>
        <v>21014.83</v>
      </c>
      <c r="M59" s="12">
        <f>AVERAGE(M33:M37)</f>
        <v>23.853999999999999</v>
      </c>
      <c r="N59" s="4"/>
      <c r="O59" s="4"/>
      <c r="P59" s="2">
        <f>SUM(P34:P37)</f>
        <v>29970.120000000003</v>
      </c>
      <c r="Q59" s="4">
        <f>SUM(Q34:Q37)</f>
        <v>206331.53</v>
      </c>
      <c r="R59" s="13">
        <f>SUM(R34:R37)</f>
        <v>2.41</v>
      </c>
      <c r="S59" s="13">
        <f>SUM(S34:S37)</f>
        <v>16.599999999999998</v>
      </c>
      <c r="T59" s="8">
        <f>AVERAGE(T33:T37)</f>
        <v>1.5849999999999997</v>
      </c>
      <c r="U59" s="9">
        <f>AVERAGE(U33:U37)</f>
        <v>10.915000000000001</v>
      </c>
      <c r="W59" t="s">
        <v>46</v>
      </c>
      <c r="Y59" t="s">
        <v>46</v>
      </c>
      <c r="AA59" t="s">
        <v>46</v>
      </c>
      <c r="AB59" s="4"/>
      <c r="AC59" s="9">
        <f>+SUM(AC33:AC37)</f>
        <v>0.75</v>
      </c>
      <c r="AD59" s="4"/>
      <c r="AE59" s="9">
        <f>+SUM(AE33:AE37)</f>
        <v>1.77</v>
      </c>
    </row>
    <row r="60" spans="2:31" x14ac:dyDescent="0.25">
      <c r="E60" s="1">
        <f>E44</f>
        <v>11747</v>
      </c>
      <c r="F60">
        <f>SUM(F41:F44)</f>
        <v>229</v>
      </c>
      <c r="G60" s="10">
        <f>SUM(G41:G44)</f>
        <v>1.9400000000000001E-2</v>
      </c>
      <c r="H60" s="9">
        <f>SUM(H41:H44)</f>
        <v>1658.79</v>
      </c>
      <c r="I60" s="2">
        <f t="shared" si="0"/>
        <v>238320</v>
      </c>
      <c r="J60" s="8">
        <f>AVERAGE(J40:J44)</f>
        <v>5.28</v>
      </c>
      <c r="K60">
        <f>SUM(K40:K44)</f>
        <v>866</v>
      </c>
      <c r="L60" s="2">
        <f>SUM(L40:L44)</f>
        <v>20766.97</v>
      </c>
      <c r="M60" s="12">
        <f>AVERAGE(M40:M44)</f>
        <v>23.58</v>
      </c>
      <c r="N60" s="4"/>
      <c r="O60" s="4"/>
      <c r="P60" s="2">
        <f>SUM(P41:P44)</f>
        <v>35419.22</v>
      </c>
      <c r="Q60" s="4">
        <f>SUM(Q41:Q44)</f>
        <v>246510.44</v>
      </c>
      <c r="R60" s="13">
        <f>SUM(R41:R44)</f>
        <v>3</v>
      </c>
      <c r="S60" s="13">
        <f>SUM(S41:S44)</f>
        <v>20.84</v>
      </c>
      <c r="T60" s="8">
        <f>AVERAGE(T40:T44)</f>
        <v>1.8925000000000001</v>
      </c>
      <c r="U60" s="9">
        <f>AVERAGE(U40:U44)</f>
        <v>13.16</v>
      </c>
      <c r="W60" t="s">
        <v>46</v>
      </c>
      <c r="Y60" t="s">
        <v>46</v>
      </c>
      <c r="AA60" t="s">
        <v>46</v>
      </c>
      <c r="AB60" s="4"/>
      <c r="AC60" s="9">
        <f>+SUM(AC40:AC44)</f>
        <v>6.48</v>
      </c>
      <c r="AD60" s="4"/>
      <c r="AE60" s="9">
        <f>+SUM(AE40:AE44)</f>
        <v>1.62</v>
      </c>
    </row>
    <row r="61" spans="2:31" x14ac:dyDescent="0.25">
      <c r="E61" s="1">
        <f>E51</f>
        <v>12850</v>
      </c>
      <c r="F61">
        <f>SUM(F48:F51)</f>
        <v>288</v>
      </c>
      <c r="G61" s="10">
        <f>SUM(G48:G51)</f>
        <v>2.2299999999999997E-2</v>
      </c>
      <c r="H61" s="9">
        <f>SUM(H48:H51)</f>
        <v>1939.51</v>
      </c>
      <c r="I61" s="2">
        <f t="shared" si="0"/>
        <v>212040</v>
      </c>
      <c r="J61" s="8">
        <f>AVERAGE(J47:J51)</f>
        <v>5.645999999999999</v>
      </c>
      <c r="K61">
        <f>SUM(K47:K51)</f>
        <v>1016</v>
      </c>
      <c r="L61" s="2">
        <f>SUM(L47:L51)</f>
        <v>23076.93</v>
      </c>
      <c r="M61" s="12">
        <f>AVERAGE(M47:M51)</f>
        <v>22.678000000000004</v>
      </c>
      <c r="N61" s="4"/>
      <c r="O61" s="4"/>
      <c r="P61" s="2">
        <f>SUM(P48:P51)</f>
        <v>36327.4</v>
      </c>
      <c r="Q61" s="4">
        <f>SUM(Q48:Q51)</f>
        <v>255565.06</v>
      </c>
      <c r="R61" s="13">
        <f>SUM(R48:R51)</f>
        <v>2.8099999999999996</v>
      </c>
      <c r="S61" s="13">
        <f>SUM(S48:S51)</f>
        <v>19.729999999999997</v>
      </c>
      <c r="T61" s="8">
        <f>AVERAGE(T47:T51)</f>
        <v>1.7074999999999998</v>
      </c>
      <c r="U61" s="9">
        <f>AVERAGE(U47:U51)</f>
        <v>12</v>
      </c>
      <c r="W61" t="s">
        <v>46</v>
      </c>
      <c r="Y61" t="s">
        <v>46</v>
      </c>
      <c r="AA61" t="s">
        <v>46</v>
      </c>
      <c r="AB61" s="4"/>
      <c r="AC61" s="9">
        <f>+SUM(AC47:AC51)</f>
        <v>5.6</v>
      </c>
      <c r="AD61" s="4"/>
      <c r="AE61" s="9">
        <f>+SUM(AE47:AE51)</f>
        <v>1.65</v>
      </c>
    </row>
    <row r="62" spans="2:31" x14ac:dyDescent="0.25">
      <c r="E62" s="11">
        <f>SUM(E56:E61)</f>
        <v>77710</v>
      </c>
      <c r="F62">
        <f>SUM(F56:F61)</f>
        <v>910</v>
      </c>
      <c r="G62" s="3"/>
    </row>
    <row r="63" spans="2:31" x14ac:dyDescent="0.25">
      <c r="G63" s="5">
        <f>F62/E62</f>
        <v>1.1710204606871702E-2</v>
      </c>
      <c r="H63" s="4">
        <f>SUM(H56:H61)</f>
        <v>5680.4299999999994</v>
      </c>
      <c r="I63" s="4">
        <f>SUM(I56:I61)</f>
        <v>1778760</v>
      </c>
      <c r="J63" s="7">
        <f>AVERAGE(J56:J61)</f>
        <v>5.4276666666666671</v>
      </c>
      <c r="K63" s="11">
        <f>SUM(K56:K61)</f>
        <v>5907</v>
      </c>
      <c r="L63" s="11">
        <f>SUM(L56:L61)</f>
        <v>137269.76000000001</v>
      </c>
      <c r="M63" s="14">
        <f>AVERAGE(M56:M61)</f>
        <v>23.460999999999999</v>
      </c>
      <c r="P63" s="11">
        <f>SUM(P56:P61)</f>
        <v>202525.29</v>
      </c>
      <c r="Q63" s="11">
        <f>SUM(Q56:Q61)</f>
        <v>1454287.92</v>
      </c>
      <c r="R63" s="11">
        <f>AVERAGE(R56:R61)</f>
        <v>2.6</v>
      </c>
      <c r="S63" s="11">
        <f>AVERAGE(S56:S61)</f>
        <v>18.625</v>
      </c>
      <c r="T63" s="11">
        <f>AVERAGE(T56:T61)</f>
        <v>1.6166666666666665</v>
      </c>
      <c r="U63" s="15">
        <f>AVERAGE(U56:U61)</f>
        <v>11.570416666666667</v>
      </c>
      <c r="AB63">
        <f>SUM(AB12:AB51)</f>
        <v>321045.65000000002</v>
      </c>
      <c r="AC63" s="4">
        <f>AVERAGE(AC56:AC61)</f>
        <v>4.0249999999999995</v>
      </c>
      <c r="AD63">
        <f>SUM(AD12:AD51)</f>
        <v>123992.72</v>
      </c>
      <c r="AE63" s="4">
        <f>AVERAGE(AE56:AE61)</f>
        <v>1.6016666666666666</v>
      </c>
    </row>
    <row r="64" spans="2:31" x14ac:dyDescent="0.25">
      <c r="G64" s="3">
        <f>AVERAGE(G56:G61)</f>
        <v>1.2083333333333333E-2</v>
      </c>
      <c r="M64" s="6">
        <f>L63/K63</f>
        <v>23.238489927205013</v>
      </c>
      <c r="R64">
        <f>P63/$E$62</f>
        <v>2.6061676746879425</v>
      </c>
      <c r="S64">
        <f>Q63/$E$62</f>
        <v>18.714295714837213</v>
      </c>
      <c r="T64" s="7">
        <f>P63/$L$63</f>
        <v>1.4753816863961879</v>
      </c>
      <c r="U64" s="7">
        <f>Q63/$L$63</f>
        <v>10.594379417578933</v>
      </c>
      <c r="AC64" s="14">
        <f>AB63/$E$62</f>
        <v>4.1313299446660663</v>
      </c>
      <c r="AE64" s="14">
        <f>AD63/$E$62</f>
        <v>1.5955825505083001</v>
      </c>
    </row>
    <row r="69" spans="2:22" x14ac:dyDescent="0.25">
      <c r="B69" t="s">
        <v>13</v>
      </c>
      <c r="C69" t="s">
        <v>14</v>
      </c>
      <c r="D69" t="s">
        <v>1</v>
      </c>
      <c r="E69" t="s">
        <v>15</v>
      </c>
      <c r="F69" t="s">
        <v>16</v>
      </c>
      <c r="G69" t="s">
        <v>17</v>
      </c>
      <c r="H69" t="s">
        <v>18</v>
      </c>
      <c r="I69" t="s">
        <v>20</v>
      </c>
      <c r="J69" t="s">
        <v>21</v>
      </c>
      <c r="K69" t="s">
        <v>26</v>
      </c>
      <c r="L69" t="s">
        <v>27</v>
      </c>
      <c r="M69" t="s">
        <v>28</v>
      </c>
      <c r="N69" t="s">
        <v>29</v>
      </c>
      <c r="O69" t="s">
        <v>31</v>
      </c>
      <c r="P69" t="s">
        <v>33</v>
      </c>
      <c r="Q69" t="s">
        <v>35</v>
      </c>
      <c r="R69" t="s">
        <v>37</v>
      </c>
      <c r="S69" t="s">
        <v>39</v>
      </c>
      <c r="T69" t="s">
        <v>24</v>
      </c>
      <c r="U69" t="s">
        <v>25</v>
      </c>
      <c r="V69" t="s">
        <v>5</v>
      </c>
    </row>
    <row r="70" spans="2:22" x14ac:dyDescent="0.25">
      <c r="B70" t="s">
        <v>42</v>
      </c>
      <c r="C70">
        <v>23</v>
      </c>
      <c r="D70">
        <v>2021</v>
      </c>
      <c r="E70" s="1">
        <v>14302</v>
      </c>
      <c r="I70">
        <v>2.64</v>
      </c>
      <c r="J70">
        <v>15.89</v>
      </c>
      <c r="K70">
        <v>0.06</v>
      </c>
      <c r="L70" s="4">
        <v>0.66</v>
      </c>
      <c r="M70">
        <v>0.55000000000000004</v>
      </c>
      <c r="N70" s="4">
        <v>5.69</v>
      </c>
      <c r="R70" s="4">
        <v>0.17</v>
      </c>
      <c r="S70" s="4">
        <v>0.3</v>
      </c>
      <c r="T70">
        <v>919.19</v>
      </c>
      <c r="U70" s="4">
        <v>9488.18</v>
      </c>
      <c r="V70" s="2">
        <v>1668.55</v>
      </c>
    </row>
    <row r="71" spans="2:22" x14ac:dyDescent="0.25">
      <c r="B71" t="s">
        <v>41</v>
      </c>
      <c r="C71">
        <v>23</v>
      </c>
      <c r="D71">
        <v>2021</v>
      </c>
      <c r="E71" s="1">
        <v>14137</v>
      </c>
      <c r="F71">
        <v>33</v>
      </c>
      <c r="G71" s="3">
        <v>2.3E-3</v>
      </c>
      <c r="H71" s="4">
        <v>238.09</v>
      </c>
      <c r="I71">
        <v>6.65</v>
      </c>
      <c r="J71">
        <v>21.81</v>
      </c>
      <c r="K71">
        <v>0.64</v>
      </c>
      <c r="L71" s="4">
        <v>5.59</v>
      </c>
      <c r="M71">
        <v>1.6</v>
      </c>
      <c r="N71" s="4">
        <v>13.89</v>
      </c>
      <c r="R71" s="4">
        <v>1.32</v>
      </c>
      <c r="S71" s="4">
        <v>0.3</v>
      </c>
      <c r="T71" s="2">
        <v>9081.85</v>
      </c>
      <c r="U71" s="4">
        <v>79078.960000000006</v>
      </c>
      <c r="V71" s="2">
        <v>5691.8</v>
      </c>
    </row>
    <row r="72" spans="2:22" x14ac:dyDescent="0.25">
      <c r="B72" t="s">
        <v>40</v>
      </c>
      <c r="C72">
        <v>23</v>
      </c>
      <c r="D72">
        <v>2021</v>
      </c>
      <c r="E72" s="1">
        <v>14089</v>
      </c>
      <c r="F72">
        <v>44</v>
      </c>
      <c r="G72" s="3">
        <v>3.0999999999999999E-3</v>
      </c>
      <c r="H72" s="4">
        <v>318.39</v>
      </c>
      <c r="I72">
        <v>6.39</v>
      </c>
      <c r="J72">
        <v>21.92</v>
      </c>
      <c r="K72">
        <v>0.64</v>
      </c>
      <c r="L72" s="4">
        <v>5.53</v>
      </c>
      <c r="M72">
        <v>1.66</v>
      </c>
      <c r="N72" s="4">
        <v>14.22</v>
      </c>
      <c r="R72" s="4">
        <v>1.4</v>
      </c>
      <c r="S72" s="4">
        <v>0.3</v>
      </c>
      <c r="T72" s="2">
        <v>9081.85</v>
      </c>
      <c r="U72" s="4">
        <v>77896.679999999993</v>
      </c>
      <c r="V72" s="2">
        <v>5478.86</v>
      </c>
    </row>
    <row r="73" spans="2:22" x14ac:dyDescent="0.25">
      <c r="B73" t="s">
        <v>45</v>
      </c>
      <c r="C73">
        <v>23</v>
      </c>
      <c r="D73">
        <v>2021</v>
      </c>
      <c r="E73" s="1">
        <v>11842</v>
      </c>
      <c r="F73">
        <v>48</v>
      </c>
      <c r="G73" s="3">
        <v>4.1000000000000003E-3</v>
      </c>
      <c r="H73" s="4">
        <v>213.87</v>
      </c>
      <c r="I73">
        <v>6.11</v>
      </c>
      <c r="J73">
        <v>22.6</v>
      </c>
      <c r="K73">
        <v>0.46</v>
      </c>
      <c r="L73" s="4">
        <v>3.9</v>
      </c>
      <c r="M73">
        <v>1.2</v>
      </c>
      <c r="N73" s="4">
        <v>10.16</v>
      </c>
      <c r="R73" s="4">
        <v>0.2</v>
      </c>
      <c r="S73" s="4">
        <v>0.35</v>
      </c>
      <c r="T73" s="2">
        <v>5449.11</v>
      </c>
      <c r="U73" s="4">
        <v>46162.8</v>
      </c>
      <c r="V73" s="2">
        <v>4541.7</v>
      </c>
    </row>
    <row r="74" spans="2:22" x14ac:dyDescent="0.25">
      <c r="B74" t="s">
        <v>43</v>
      </c>
      <c r="C74">
        <v>23</v>
      </c>
      <c r="D74">
        <v>2021</v>
      </c>
      <c r="E74" s="1">
        <v>11690</v>
      </c>
      <c r="F74">
        <v>21</v>
      </c>
      <c r="G74" s="3">
        <v>1.8E-3</v>
      </c>
      <c r="H74" s="4">
        <v>96.71</v>
      </c>
      <c r="I74">
        <v>6.07</v>
      </c>
      <c r="J74">
        <v>24.8</v>
      </c>
      <c r="K74">
        <v>0.47</v>
      </c>
      <c r="L74" s="4">
        <v>4.04</v>
      </c>
      <c r="M74">
        <v>1.1200000000000001</v>
      </c>
      <c r="N74" s="4">
        <v>9.67</v>
      </c>
      <c r="R74" s="4">
        <v>0.21</v>
      </c>
      <c r="S74" s="4">
        <v>0.36</v>
      </c>
      <c r="T74" s="2">
        <v>5449.11</v>
      </c>
      <c r="U74" s="4">
        <v>47232.62</v>
      </c>
      <c r="V74" s="2">
        <v>4885.05</v>
      </c>
    </row>
    <row r="75" spans="2:22" x14ac:dyDescent="0.25">
      <c r="B75" t="s">
        <v>44</v>
      </c>
      <c r="C75">
        <v>23</v>
      </c>
      <c r="D75">
        <v>2021</v>
      </c>
      <c r="E75" s="1">
        <v>10763</v>
      </c>
      <c r="F75">
        <v>40</v>
      </c>
      <c r="G75" s="3">
        <v>3.7000000000000002E-3</v>
      </c>
      <c r="H75" s="4">
        <v>264.81</v>
      </c>
      <c r="I75">
        <v>6.22</v>
      </c>
      <c r="J75">
        <v>24.61</v>
      </c>
      <c r="K75">
        <v>0.68</v>
      </c>
      <c r="L75" s="4">
        <v>6</v>
      </c>
      <c r="M75">
        <v>1.59</v>
      </c>
      <c r="N75" s="4">
        <v>14.1</v>
      </c>
      <c r="R75" s="4">
        <v>0.22</v>
      </c>
      <c r="S75" s="4">
        <v>0.4</v>
      </c>
      <c r="T75" s="2">
        <v>7265.48</v>
      </c>
      <c r="U75" s="4">
        <v>64576.66</v>
      </c>
      <c r="V75" s="2">
        <v>4578.3</v>
      </c>
    </row>
    <row r="76" spans="2:22" x14ac:dyDescent="0.25">
      <c r="E76" s="1">
        <f>SUM(E70:E75)</f>
        <v>76823</v>
      </c>
      <c r="F76">
        <f>SUM(F71:F75)</f>
        <v>186</v>
      </c>
      <c r="G76" s="3">
        <f>SUM(G71:G75)</f>
        <v>1.5000000000000001E-2</v>
      </c>
      <c r="H76" s="9">
        <f>SUM(H71:H75)</f>
        <v>1131.8700000000001</v>
      </c>
      <c r="I76" s="12">
        <f t="shared" ref="I76:N76" si="1">AVERAGE(I70:I75)</f>
        <v>5.68</v>
      </c>
      <c r="J76" s="12">
        <f t="shared" si="1"/>
        <v>21.938333333333333</v>
      </c>
      <c r="K76" s="12">
        <f t="shared" si="1"/>
        <v>0.49166666666666664</v>
      </c>
      <c r="L76" s="12">
        <f t="shared" si="1"/>
        <v>4.2866666666666671</v>
      </c>
      <c r="M76" s="12">
        <f t="shared" si="1"/>
        <v>1.2866666666666668</v>
      </c>
      <c r="N76" s="12">
        <f t="shared" si="1"/>
        <v>11.288333333333334</v>
      </c>
      <c r="O76" s="12" t="e">
        <f t="shared" ref="O76:R76" si="2">AVERAGE(O70:O75)</f>
        <v>#DIV/0!</v>
      </c>
      <c r="P76" s="12" t="e">
        <f t="shared" si="2"/>
        <v>#DIV/0!</v>
      </c>
      <c r="Q76" s="12" t="e">
        <f t="shared" si="2"/>
        <v>#DIV/0!</v>
      </c>
      <c r="R76" s="12">
        <f t="shared" si="2"/>
        <v>0.58666666666666667</v>
      </c>
      <c r="S76" s="12">
        <f>AVERAGE(S70:S75)</f>
        <v>0.33499999999999996</v>
      </c>
      <c r="T76">
        <f>SUM(T70:T75)</f>
        <v>37246.589999999997</v>
      </c>
      <c r="U76" s="4">
        <f>SUM(U70:U75)</f>
        <v>324435.90000000002</v>
      </c>
      <c r="V76" s="2">
        <f>SUM(V70:V75)</f>
        <v>26844.26</v>
      </c>
    </row>
    <row r="77" spans="2:22" x14ac:dyDescent="0.25">
      <c r="G77" s="5">
        <f>F76/E76</f>
        <v>2.4211499160407689E-3</v>
      </c>
      <c r="K77" s="7">
        <f>T76/$E$76</f>
        <v>0.48483644221131689</v>
      </c>
      <c r="L77" s="4">
        <f>U76/$E$76</f>
        <v>4.2231610325032873</v>
      </c>
      <c r="M77" s="7">
        <f>T76/$V$76</f>
        <v>1.387506677405151</v>
      </c>
      <c r="N77" s="7">
        <f>U76/$V$76</f>
        <v>12.085857460775602</v>
      </c>
    </row>
    <row r="78" spans="2:22" x14ac:dyDescent="0.25">
      <c r="G78" s="10">
        <f>AVERAGE(G70:G75)</f>
        <v>3.0000000000000001E-3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F1CD-E65A-47E4-92CD-A7425B65EFE9}">
  <dimension ref="A1"/>
  <sheetViews>
    <sheetView topLeftCell="A25" workbookViewId="0">
      <selection activeCell="A20" sqref="A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ABE-3BF2-47F7-9336-20792BCC7D6C}">
  <dimension ref="A1:F31"/>
  <sheetViews>
    <sheetView workbookViewId="0">
      <selection activeCell="J19" sqref="J19"/>
    </sheetView>
  </sheetViews>
  <sheetFormatPr baseColWidth="10" defaultRowHeight="15" x14ac:dyDescent="0.25"/>
  <sheetData>
    <row r="1" spans="1:6" x14ac:dyDescent="0.25">
      <c r="A1" t="s">
        <v>47</v>
      </c>
      <c r="B1" t="s">
        <v>1</v>
      </c>
      <c r="C1" t="s">
        <v>4</v>
      </c>
      <c r="D1" t="s">
        <v>6</v>
      </c>
      <c r="E1" t="s">
        <v>7</v>
      </c>
      <c r="F1" t="s">
        <v>48</v>
      </c>
    </row>
    <row r="2" spans="1:6" x14ac:dyDescent="0.25">
      <c r="A2">
        <v>2</v>
      </c>
      <c r="B2" s="1">
        <v>2021</v>
      </c>
      <c r="C2">
        <v>22.48</v>
      </c>
      <c r="D2" s="3">
        <v>1.1185</v>
      </c>
      <c r="E2">
        <v>7.83</v>
      </c>
    </row>
    <row r="3" spans="1:6" x14ac:dyDescent="0.25">
      <c r="A3">
        <v>3</v>
      </c>
      <c r="B3" s="1">
        <v>2021</v>
      </c>
      <c r="C3">
        <v>20.58</v>
      </c>
      <c r="D3" s="3">
        <v>0.84460000000000002</v>
      </c>
      <c r="E3">
        <v>5.91</v>
      </c>
    </row>
    <row r="4" spans="1:6" x14ac:dyDescent="0.25">
      <c r="A4">
        <v>4</v>
      </c>
      <c r="B4" s="1">
        <v>2021</v>
      </c>
      <c r="C4">
        <v>19.71</v>
      </c>
      <c r="D4" s="3">
        <v>1.1736</v>
      </c>
      <c r="E4">
        <v>8.2200000000000006</v>
      </c>
    </row>
    <row r="5" spans="1:6" x14ac:dyDescent="0.25">
      <c r="A5">
        <v>5</v>
      </c>
      <c r="B5" s="1">
        <v>2021</v>
      </c>
      <c r="C5">
        <v>20.84</v>
      </c>
      <c r="D5" s="3">
        <v>0.94979999999999998</v>
      </c>
      <c r="E5">
        <v>6.65</v>
      </c>
    </row>
    <row r="6" spans="1:6" x14ac:dyDescent="0.25">
      <c r="A6">
        <v>6</v>
      </c>
      <c r="B6" s="1">
        <v>2021</v>
      </c>
      <c r="C6">
        <v>22.24</v>
      </c>
      <c r="D6" s="3">
        <v>0.97719999999999996</v>
      </c>
      <c r="E6">
        <v>6.84</v>
      </c>
      <c r="F6" s="4">
        <v>0.09</v>
      </c>
    </row>
    <row r="7" spans="1:6" x14ac:dyDescent="0.25">
      <c r="A7">
        <v>7</v>
      </c>
      <c r="B7" s="1">
        <v>2021</v>
      </c>
      <c r="C7">
        <v>22.73</v>
      </c>
      <c r="D7" s="3">
        <v>0.92800000000000005</v>
      </c>
      <c r="E7">
        <v>6.5</v>
      </c>
    </row>
    <row r="8" spans="1:6" x14ac:dyDescent="0.25">
      <c r="A8">
        <v>8</v>
      </c>
      <c r="B8" s="1">
        <v>2021</v>
      </c>
      <c r="C8">
        <v>22.77</v>
      </c>
      <c r="D8" s="3">
        <v>1.081</v>
      </c>
      <c r="E8">
        <v>7.57</v>
      </c>
    </row>
    <row r="9" spans="1:6" x14ac:dyDescent="0.25">
      <c r="A9">
        <v>9</v>
      </c>
      <c r="B9" s="1">
        <v>2021</v>
      </c>
      <c r="C9">
        <v>22.5</v>
      </c>
      <c r="D9" s="3">
        <v>0.99329999999999996</v>
      </c>
      <c r="E9">
        <v>6.95</v>
      </c>
      <c r="F9" s="4">
        <v>0.11</v>
      </c>
    </row>
    <row r="10" spans="1:6" x14ac:dyDescent="0.25">
      <c r="A10">
        <v>10</v>
      </c>
      <c r="B10" s="1">
        <v>2021</v>
      </c>
      <c r="C10">
        <v>22.53</v>
      </c>
      <c r="D10" s="3">
        <v>0.97009999999999996</v>
      </c>
      <c r="E10">
        <v>6.79</v>
      </c>
    </row>
    <row r="11" spans="1:6" x14ac:dyDescent="0.25">
      <c r="A11">
        <v>11</v>
      </c>
      <c r="B11" s="1">
        <v>2021</v>
      </c>
      <c r="C11">
        <v>22.41</v>
      </c>
      <c r="D11" s="3">
        <v>0.94020000000000004</v>
      </c>
      <c r="E11">
        <v>6.58</v>
      </c>
      <c r="F11" s="4">
        <v>0.11</v>
      </c>
    </row>
    <row r="12" spans="1:6" x14ac:dyDescent="0.25">
      <c r="A12">
        <v>12</v>
      </c>
      <c r="B12" s="1">
        <v>2021</v>
      </c>
      <c r="C12">
        <v>22.63</v>
      </c>
      <c r="D12" s="3">
        <v>0.86739999999999995</v>
      </c>
      <c r="E12">
        <v>6.07</v>
      </c>
    </row>
    <row r="13" spans="1:6" x14ac:dyDescent="0.25">
      <c r="A13">
        <v>13</v>
      </c>
      <c r="B13" s="1">
        <v>2021</v>
      </c>
      <c r="C13">
        <v>22.79</v>
      </c>
      <c r="D13" s="3">
        <v>1.0978000000000001</v>
      </c>
      <c r="E13">
        <v>7.68</v>
      </c>
    </row>
    <row r="14" spans="1:6" x14ac:dyDescent="0.25">
      <c r="A14">
        <v>14</v>
      </c>
      <c r="B14" s="1">
        <v>2021</v>
      </c>
      <c r="C14">
        <v>22.95</v>
      </c>
      <c r="D14" s="3">
        <v>0.50890000000000002</v>
      </c>
      <c r="E14">
        <v>3.56</v>
      </c>
      <c r="F14" s="4">
        <v>0.19</v>
      </c>
    </row>
    <row r="15" spans="1:6" x14ac:dyDescent="0.25">
      <c r="A15">
        <v>15</v>
      </c>
      <c r="B15" s="1">
        <v>2021</v>
      </c>
      <c r="C15">
        <v>8.75</v>
      </c>
      <c r="D15" s="3">
        <v>1.0653999999999999</v>
      </c>
      <c r="E15">
        <v>7.46</v>
      </c>
      <c r="F15" s="4">
        <v>0.03</v>
      </c>
    </row>
    <row r="16" spans="1:6" x14ac:dyDescent="0.25">
      <c r="A16">
        <v>16</v>
      </c>
      <c r="B16" s="1">
        <v>2021</v>
      </c>
      <c r="C16">
        <v>17.829999999999998</v>
      </c>
      <c r="D16" s="3">
        <v>1.2242</v>
      </c>
      <c r="E16">
        <v>8.57</v>
      </c>
      <c r="F16" s="4">
        <v>7.0000000000000007E-2</v>
      </c>
    </row>
    <row r="17" spans="1:6" x14ac:dyDescent="0.25">
      <c r="A17">
        <v>17</v>
      </c>
      <c r="B17" s="1">
        <v>2021</v>
      </c>
      <c r="C17">
        <v>23.06</v>
      </c>
      <c r="D17" s="3">
        <v>0.93210000000000004</v>
      </c>
      <c r="E17">
        <v>6.52</v>
      </c>
      <c r="F17" s="4">
        <v>0.12</v>
      </c>
    </row>
    <row r="18" spans="1:6" x14ac:dyDescent="0.25">
      <c r="A18">
        <v>18</v>
      </c>
      <c r="B18" s="1">
        <v>2021</v>
      </c>
      <c r="C18">
        <v>23.01</v>
      </c>
      <c r="D18" s="3">
        <v>0.95620000000000005</v>
      </c>
      <c r="E18">
        <v>6.69</v>
      </c>
      <c r="F18" s="4">
        <v>0.28999999999999998</v>
      </c>
    </row>
    <row r="19" spans="1:6" x14ac:dyDescent="0.25">
      <c r="A19">
        <v>19</v>
      </c>
      <c r="B19" s="1">
        <v>2021</v>
      </c>
      <c r="C19">
        <v>22.54</v>
      </c>
      <c r="D19" s="3">
        <v>1.0261</v>
      </c>
      <c r="E19">
        <v>7.18</v>
      </c>
    </row>
    <row r="20" spans="1:6" x14ac:dyDescent="0.25">
      <c r="A20">
        <v>20</v>
      </c>
      <c r="B20" s="1">
        <v>2021</v>
      </c>
      <c r="C20">
        <v>17.91</v>
      </c>
      <c r="D20" s="3">
        <v>1.0945</v>
      </c>
      <c r="E20">
        <v>7.66</v>
      </c>
    </row>
    <row r="21" spans="1:6" x14ac:dyDescent="0.25">
      <c r="A21">
        <v>21</v>
      </c>
      <c r="B21" s="1">
        <v>2021</v>
      </c>
      <c r="C21">
        <v>22.63</v>
      </c>
      <c r="D21" s="3">
        <v>0.98060000000000003</v>
      </c>
      <c r="E21">
        <v>6.86</v>
      </c>
    </row>
    <row r="22" spans="1:6" x14ac:dyDescent="0.25">
      <c r="A22">
        <v>22</v>
      </c>
      <c r="B22" s="1">
        <v>2021</v>
      </c>
      <c r="C22">
        <v>22.86</v>
      </c>
      <c r="D22" s="3">
        <v>0.99790000000000001</v>
      </c>
      <c r="E22">
        <v>6.99</v>
      </c>
    </row>
    <row r="23" spans="1:6" x14ac:dyDescent="0.25">
      <c r="A23">
        <v>23</v>
      </c>
      <c r="B23" s="1">
        <v>2021</v>
      </c>
      <c r="C23">
        <v>19.079999999999998</v>
      </c>
      <c r="D23" s="3">
        <v>1.0205</v>
      </c>
      <c r="E23">
        <v>7.14</v>
      </c>
    </row>
    <row r="24" spans="1:6" x14ac:dyDescent="0.25">
      <c r="A24">
        <v>24</v>
      </c>
      <c r="B24" s="1">
        <v>2021</v>
      </c>
      <c r="C24">
        <v>22.06</v>
      </c>
      <c r="D24" s="3">
        <v>1</v>
      </c>
      <c r="E24">
        <v>7</v>
      </c>
    </row>
    <row r="25" spans="1:6" x14ac:dyDescent="0.25">
      <c r="A25">
        <v>25</v>
      </c>
      <c r="B25" s="1">
        <v>2021</v>
      </c>
      <c r="C25">
        <v>23.14</v>
      </c>
      <c r="D25" s="3">
        <v>0.95860000000000001</v>
      </c>
      <c r="E25">
        <v>6.71</v>
      </c>
    </row>
    <row r="26" spans="1:6" x14ac:dyDescent="0.25">
      <c r="A26">
        <v>26</v>
      </c>
      <c r="B26" s="1">
        <v>2021</v>
      </c>
      <c r="C26">
        <v>22.35</v>
      </c>
      <c r="D26" s="3">
        <v>0.91249999999999998</v>
      </c>
      <c r="E26">
        <v>6.39</v>
      </c>
    </row>
    <row r="27" spans="1:6" x14ac:dyDescent="0.25">
      <c r="A27">
        <v>27</v>
      </c>
      <c r="B27" s="1">
        <v>2021</v>
      </c>
      <c r="C27">
        <v>21.97</v>
      </c>
      <c r="D27" s="3">
        <v>1.0043</v>
      </c>
      <c r="E27">
        <v>7.03</v>
      </c>
    </row>
    <row r="28" spans="1:6" x14ac:dyDescent="0.25">
      <c r="A28">
        <v>28</v>
      </c>
      <c r="B28" s="1">
        <v>2021</v>
      </c>
      <c r="C28">
        <v>22.32</v>
      </c>
      <c r="D28" s="3">
        <v>0.82230000000000003</v>
      </c>
      <c r="E28">
        <v>5.76</v>
      </c>
    </row>
    <row r="29" spans="1:6" x14ac:dyDescent="0.25">
      <c r="A29">
        <v>29</v>
      </c>
      <c r="B29" s="1">
        <v>2021</v>
      </c>
      <c r="C29">
        <v>21.64</v>
      </c>
      <c r="D29" s="3">
        <v>1.0471999999999999</v>
      </c>
      <c r="E29">
        <v>7.33</v>
      </c>
    </row>
    <row r="30" spans="1:6" x14ac:dyDescent="0.25">
      <c r="A30">
        <v>30</v>
      </c>
      <c r="B30" s="1">
        <v>2021</v>
      </c>
      <c r="C30">
        <v>21.17</v>
      </c>
      <c r="D30" s="3">
        <v>1.0887</v>
      </c>
      <c r="E30">
        <v>7.62</v>
      </c>
    </row>
    <row r="31" spans="1:6" x14ac:dyDescent="0.25">
      <c r="A31">
        <v>31</v>
      </c>
      <c r="B31" s="1">
        <v>2021</v>
      </c>
      <c r="C31">
        <v>22.68</v>
      </c>
      <c r="D31" s="3">
        <v>1.0117</v>
      </c>
      <c r="E31">
        <v>7.08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E6CB-3319-48FF-B215-E666418ADADB}">
  <dimension ref="A1:T208"/>
  <sheetViews>
    <sheetView topLeftCell="A145" workbookViewId="0">
      <selection sqref="A1:T208"/>
    </sheetView>
  </sheetViews>
  <sheetFormatPr baseColWidth="10" defaultRowHeight="15" x14ac:dyDescent="0.25"/>
  <sheetData>
    <row r="1" spans="1:20" x14ac:dyDescent="0.25">
      <c r="A1" t="s">
        <v>58</v>
      </c>
      <c r="B1" t="s">
        <v>59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20</v>
      </c>
      <c r="J1" t="s">
        <v>21</v>
      </c>
      <c r="K1" t="s">
        <v>26</v>
      </c>
      <c r="L1" t="s">
        <v>27</v>
      </c>
      <c r="M1" t="s">
        <v>28</v>
      </c>
      <c r="N1" t="s">
        <v>29</v>
      </c>
      <c r="O1" t="s">
        <v>31</v>
      </c>
      <c r="P1" t="s">
        <v>33</v>
      </c>
      <c r="Q1" t="s">
        <v>35</v>
      </c>
      <c r="R1" t="s">
        <v>37</v>
      </c>
      <c r="S1" t="s">
        <v>39</v>
      </c>
    </row>
    <row r="2" spans="1:20" x14ac:dyDescent="0.25">
      <c r="A2" t="s">
        <v>60</v>
      </c>
    </row>
    <row r="3" spans="1:20" x14ac:dyDescent="0.25">
      <c r="B3" t="s">
        <v>40</v>
      </c>
      <c r="C3" s="16">
        <v>44205.380324074074</v>
      </c>
      <c r="D3">
        <v>2</v>
      </c>
      <c r="E3">
        <v>2021</v>
      </c>
      <c r="F3" s="1">
        <v>14612</v>
      </c>
      <c r="G3">
        <v>40</v>
      </c>
      <c r="H3" s="3">
        <v>2.7000000000000001E-3</v>
      </c>
      <c r="I3" s="4">
        <v>252.32</v>
      </c>
      <c r="J3">
        <v>6.68</v>
      </c>
      <c r="K3">
        <v>22.53</v>
      </c>
      <c r="L3">
        <v>0.62</v>
      </c>
      <c r="M3" s="4">
        <v>4.63</v>
      </c>
      <c r="N3">
        <v>1.49</v>
      </c>
      <c r="O3" s="4">
        <v>11.07</v>
      </c>
      <c r="S3" s="4">
        <v>1.35</v>
      </c>
      <c r="T3" s="4">
        <v>0.33</v>
      </c>
    </row>
    <row r="4" spans="1:20" x14ac:dyDescent="0.25">
      <c r="B4" t="s">
        <v>41</v>
      </c>
      <c r="C4" s="16">
        <v>44205.380532407406</v>
      </c>
      <c r="D4">
        <v>2</v>
      </c>
      <c r="E4">
        <v>2021</v>
      </c>
      <c r="F4" s="1">
        <v>14581</v>
      </c>
      <c r="G4">
        <v>14</v>
      </c>
      <c r="H4" s="3">
        <v>1E-3</v>
      </c>
      <c r="I4" s="4">
        <v>88.75</v>
      </c>
      <c r="J4">
        <v>6.67</v>
      </c>
      <c r="K4">
        <v>20.93</v>
      </c>
      <c r="L4">
        <v>0.62</v>
      </c>
      <c r="M4" s="4">
        <v>4.71</v>
      </c>
      <c r="N4">
        <v>1.61</v>
      </c>
      <c r="O4" s="4">
        <v>12.16</v>
      </c>
      <c r="S4" s="4">
        <v>1.28</v>
      </c>
      <c r="T4" s="4">
        <v>0.35</v>
      </c>
    </row>
    <row r="5" spans="1:20" x14ac:dyDescent="0.25">
      <c r="B5" t="s">
        <v>44</v>
      </c>
      <c r="C5" s="16">
        <v>44205.381122685183</v>
      </c>
      <c r="D5">
        <v>2</v>
      </c>
      <c r="E5">
        <v>2021</v>
      </c>
      <c r="F5" s="1">
        <v>11907</v>
      </c>
      <c r="G5">
        <v>69</v>
      </c>
      <c r="H5" s="3">
        <v>5.7999999999999996E-3</v>
      </c>
      <c r="I5" s="4">
        <v>507.21</v>
      </c>
      <c r="J5">
        <v>6.23</v>
      </c>
      <c r="K5">
        <v>22.24</v>
      </c>
      <c r="L5">
        <v>0.76</v>
      </c>
      <c r="M5" s="4">
        <v>5.35</v>
      </c>
      <c r="N5">
        <v>1.98</v>
      </c>
      <c r="O5" s="4">
        <v>13.9</v>
      </c>
      <c r="S5" s="4">
        <v>1.61</v>
      </c>
      <c r="T5" s="4">
        <v>0.4</v>
      </c>
    </row>
    <row r="6" spans="1:20" x14ac:dyDescent="0.25">
      <c r="B6" t="s">
        <v>45</v>
      </c>
      <c r="C6" s="16">
        <v>44205.381307870368</v>
      </c>
      <c r="D6">
        <v>2</v>
      </c>
      <c r="E6">
        <v>2021</v>
      </c>
      <c r="F6" s="1">
        <v>13060</v>
      </c>
      <c r="G6">
        <v>78</v>
      </c>
      <c r="H6" s="3">
        <v>6.0000000000000001E-3</v>
      </c>
      <c r="I6" s="4">
        <v>520.95000000000005</v>
      </c>
      <c r="J6">
        <v>6.62</v>
      </c>
      <c r="K6">
        <v>22.42</v>
      </c>
      <c r="L6">
        <v>0.7</v>
      </c>
      <c r="M6" s="4">
        <v>4.88</v>
      </c>
      <c r="N6">
        <v>1.69</v>
      </c>
      <c r="O6" s="4">
        <v>11.85</v>
      </c>
      <c r="S6" s="4">
        <v>1.39</v>
      </c>
      <c r="T6" s="4">
        <v>0.41</v>
      </c>
    </row>
    <row r="7" spans="1:20" x14ac:dyDescent="0.25">
      <c r="B7" t="s">
        <v>42</v>
      </c>
      <c r="C7" s="16">
        <v>44205.380694444444</v>
      </c>
      <c r="D7">
        <v>2</v>
      </c>
      <c r="E7">
        <v>2021</v>
      </c>
      <c r="F7" s="1">
        <v>11678</v>
      </c>
      <c r="G7">
        <v>34</v>
      </c>
      <c r="H7" s="3">
        <v>2.8999999999999998E-3</v>
      </c>
      <c r="I7" s="4">
        <v>192.05</v>
      </c>
      <c r="J7">
        <v>5.83</v>
      </c>
      <c r="K7">
        <v>24.67</v>
      </c>
      <c r="L7">
        <v>0.7</v>
      </c>
      <c r="M7" s="4">
        <v>5.0199999999999996</v>
      </c>
      <c r="N7">
        <v>1.75</v>
      </c>
      <c r="O7" s="4">
        <v>12.56</v>
      </c>
      <c r="S7" s="4">
        <v>0.2</v>
      </c>
      <c r="T7" s="4">
        <v>0.43</v>
      </c>
    </row>
    <row r="8" spans="1:20" x14ac:dyDescent="0.25">
      <c r="B8" t="s">
        <v>43</v>
      </c>
      <c r="C8" s="16">
        <v>44205.380844907406</v>
      </c>
      <c r="D8">
        <v>2</v>
      </c>
      <c r="E8">
        <v>2021</v>
      </c>
      <c r="F8" s="1">
        <v>12497</v>
      </c>
      <c r="G8">
        <v>50</v>
      </c>
      <c r="H8" s="3">
        <v>4.0000000000000001E-3</v>
      </c>
      <c r="I8" s="4">
        <v>257.77</v>
      </c>
      <c r="J8">
        <v>5.93</v>
      </c>
      <c r="K8">
        <v>23.14</v>
      </c>
      <c r="L8">
        <v>0.65</v>
      </c>
      <c r="M8" s="4">
        <v>4.54</v>
      </c>
      <c r="N8">
        <v>1.71</v>
      </c>
      <c r="O8" s="4">
        <v>11.89</v>
      </c>
      <c r="S8" s="4">
        <v>0.19</v>
      </c>
      <c r="T8" s="4">
        <v>0.43</v>
      </c>
    </row>
    <row r="9" spans="1:20" x14ac:dyDescent="0.25">
      <c r="A9" t="s">
        <v>61</v>
      </c>
    </row>
    <row r="10" spans="1:20" x14ac:dyDescent="0.25">
      <c r="B10" t="s">
        <v>40</v>
      </c>
      <c r="C10" s="16">
        <v>44212.555231481485</v>
      </c>
      <c r="D10">
        <v>3</v>
      </c>
      <c r="E10">
        <v>2021</v>
      </c>
      <c r="F10" s="1">
        <v>14595</v>
      </c>
      <c r="G10">
        <v>17</v>
      </c>
      <c r="H10" s="3">
        <v>1.1999999999999999E-3</v>
      </c>
      <c r="I10" s="4">
        <v>76.17</v>
      </c>
      <c r="J10">
        <v>6.73</v>
      </c>
      <c r="K10">
        <v>22.66</v>
      </c>
      <c r="L10">
        <v>0.37</v>
      </c>
      <c r="M10" s="4">
        <v>2.78</v>
      </c>
      <c r="N10">
        <v>0.88</v>
      </c>
      <c r="O10" s="4">
        <v>6.55</v>
      </c>
      <c r="S10" s="4">
        <v>1.36</v>
      </c>
      <c r="T10" s="4">
        <v>0.34</v>
      </c>
    </row>
    <row r="11" spans="1:20" x14ac:dyDescent="0.25">
      <c r="B11" t="s">
        <v>41</v>
      </c>
      <c r="C11" s="16">
        <v>44212.555486111109</v>
      </c>
      <c r="D11">
        <v>3</v>
      </c>
      <c r="E11">
        <v>2021</v>
      </c>
      <c r="F11" s="1">
        <v>14570</v>
      </c>
      <c r="G11">
        <v>11</v>
      </c>
      <c r="H11" s="3">
        <v>8.0000000000000004E-4</v>
      </c>
      <c r="I11" s="4">
        <v>68.97</v>
      </c>
      <c r="J11">
        <v>6.84</v>
      </c>
      <c r="K11">
        <v>21.44</v>
      </c>
      <c r="L11">
        <v>0.62</v>
      </c>
      <c r="M11" s="4">
        <v>4.6399999999999997</v>
      </c>
      <c r="N11">
        <v>1.53</v>
      </c>
      <c r="O11" s="4">
        <v>11.38</v>
      </c>
      <c r="S11" s="4">
        <v>1.29</v>
      </c>
      <c r="T11" s="4">
        <v>0.34</v>
      </c>
    </row>
    <row r="12" spans="1:20" x14ac:dyDescent="0.25">
      <c r="B12" t="s">
        <v>44</v>
      </c>
      <c r="C12" s="16">
        <v>44212.556967592594</v>
      </c>
      <c r="D12">
        <v>3</v>
      </c>
      <c r="E12">
        <v>2021</v>
      </c>
      <c r="F12" s="1">
        <v>11856</v>
      </c>
      <c r="G12">
        <v>51</v>
      </c>
      <c r="H12" s="3">
        <v>4.3E-3</v>
      </c>
      <c r="I12" s="4">
        <v>374.52</v>
      </c>
      <c r="J12">
        <v>6.19</v>
      </c>
      <c r="K12">
        <v>22.61</v>
      </c>
      <c r="L12">
        <v>0.77</v>
      </c>
      <c r="M12" s="4">
        <v>5.33</v>
      </c>
      <c r="N12">
        <v>1.97</v>
      </c>
      <c r="O12" s="4">
        <v>13.7</v>
      </c>
      <c r="S12" s="4">
        <v>1.63</v>
      </c>
      <c r="T12" s="4">
        <v>0.39</v>
      </c>
    </row>
    <row r="13" spans="1:20" x14ac:dyDescent="0.25">
      <c r="B13" t="s">
        <v>45</v>
      </c>
      <c r="C13" s="16">
        <v>44212.560960648145</v>
      </c>
      <c r="D13">
        <v>3</v>
      </c>
      <c r="E13">
        <v>2021</v>
      </c>
      <c r="F13" s="1">
        <v>12987</v>
      </c>
      <c r="G13">
        <v>73</v>
      </c>
      <c r="H13" s="3">
        <v>5.5999999999999999E-3</v>
      </c>
      <c r="I13" s="4">
        <v>489.41</v>
      </c>
      <c r="J13">
        <v>6.63</v>
      </c>
      <c r="K13">
        <v>22.73</v>
      </c>
      <c r="L13">
        <v>0.7</v>
      </c>
      <c r="M13" s="4">
        <v>4.91</v>
      </c>
      <c r="N13">
        <v>1.67</v>
      </c>
      <c r="O13" s="4">
        <v>11.73</v>
      </c>
      <c r="S13" s="4">
        <v>1.41</v>
      </c>
      <c r="T13" s="4">
        <v>0.39</v>
      </c>
    </row>
    <row r="14" spans="1:20" x14ac:dyDescent="0.25">
      <c r="B14" t="s">
        <v>42</v>
      </c>
      <c r="C14" s="16">
        <v>44212.555717592593</v>
      </c>
      <c r="D14">
        <v>3</v>
      </c>
      <c r="E14">
        <v>2021</v>
      </c>
      <c r="F14" s="1">
        <v>11657</v>
      </c>
      <c r="G14">
        <v>21</v>
      </c>
      <c r="H14" s="3">
        <v>1.8E-3</v>
      </c>
      <c r="I14" s="4">
        <v>83.14</v>
      </c>
      <c r="J14">
        <v>5.84</v>
      </c>
      <c r="K14">
        <v>24.77</v>
      </c>
      <c r="L14">
        <v>0.47</v>
      </c>
      <c r="M14" s="4">
        <v>3.35</v>
      </c>
      <c r="N14">
        <v>1.1599999999999999</v>
      </c>
      <c r="O14" s="4">
        <v>8.34</v>
      </c>
      <c r="S14" s="4">
        <v>0.21</v>
      </c>
      <c r="T14" s="4">
        <v>0.4</v>
      </c>
    </row>
    <row r="15" spans="1:20" x14ac:dyDescent="0.25">
      <c r="B15" t="s">
        <v>43</v>
      </c>
      <c r="C15" s="16">
        <v>44212.555914351855</v>
      </c>
      <c r="D15">
        <v>3</v>
      </c>
      <c r="E15">
        <v>2021</v>
      </c>
      <c r="F15" s="1">
        <v>12451</v>
      </c>
      <c r="G15">
        <v>46</v>
      </c>
      <c r="H15" s="3">
        <v>3.7000000000000002E-3</v>
      </c>
      <c r="I15" s="4">
        <v>236.91</v>
      </c>
      <c r="J15">
        <v>5.93</v>
      </c>
      <c r="K15">
        <v>23.28</v>
      </c>
      <c r="L15">
        <v>0.66</v>
      </c>
      <c r="M15" s="4">
        <v>4.5199999999999996</v>
      </c>
      <c r="N15">
        <v>1.71</v>
      </c>
      <c r="O15" s="4">
        <v>11.8</v>
      </c>
      <c r="S15" s="4">
        <v>0.2</v>
      </c>
      <c r="T15" s="4">
        <v>0.43</v>
      </c>
    </row>
    <row r="16" spans="1:20" x14ac:dyDescent="0.25">
      <c r="A16" t="s">
        <v>62</v>
      </c>
    </row>
    <row r="17" spans="1:20" x14ac:dyDescent="0.25">
      <c r="B17" t="s">
        <v>40</v>
      </c>
      <c r="C17" s="16">
        <v>44218.483240740738</v>
      </c>
      <c r="D17">
        <v>4</v>
      </c>
      <c r="E17">
        <v>2021</v>
      </c>
      <c r="F17" s="1">
        <v>14582</v>
      </c>
      <c r="G17">
        <v>13</v>
      </c>
      <c r="H17" s="3">
        <v>8.9999999999999998E-4</v>
      </c>
      <c r="I17" s="4">
        <v>93.59</v>
      </c>
      <c r="J17">
        <v>5.78</v>
      </c>
      <c r="K17">
        <v>22.47</v>
      </c>
      <c r="L17">
        <v>0.75</v>
      </c>
      <c r="M17" s="4">
        <v>5.51</v>
      </c>
      <c r="N17">
        <v>2.0699999999999998</v>
      </c>
      <c r="O17" s="4">
        <v>15.29</v>
      </c>
      <c r="S17" s="4">
        <v>1.34</v>
      </c>
      <c r="T17" s="4">
        <v>0.35</v>
      </c>
    </row>
    <row r="18" spans="1:20" x14ac:dyDescent="0.25">
      <c r="B18" t="s">
        <v>41</v>
      </c>
      <c r="C18" s="16">
        <v>44218.483506944445</v>
      </c>
      <c r="D18">
        <v>4</v>
      </c>
      <c r="E18">
        <v>2021</v>
      </c>
      <c r="F18" s="1">
        <v>14565</v>
      </c>
      <c r="G18">
        <v>5</v>
      </c>
      <c r="H18" s="3">
        <v>2.9999999999999997E-4</v>
      </c>
      <c r="I18" s="4">
        <v>28.79</v>
      </c>
      <c r="J18">
        <v>5.86</v>
      </c>
      <c r="K18">
        <v>21.77</v>
      </c>
      <c r="L18">
        <v>0.56000000000000005</v>
      </c>
      <c r="M18" s="4">
        <v>4.1399999999999997</v>
      </c>
      <c r="N18">
        <v>1.58</v>
      </c>
      <c r="O18" s="4">
        <v>11.69</v>
      </c>
      <c r="S18" s="4">
        <v>1.27</v>
      </c>
      <c r="T18" s="4">
        <v>0.35</v>
      </c>
    </row>
    <row r="19" spans="1:20" x14ac:dyDescent="0.25">
      <c r="B19" t="s">
        <v>44</v>
      </c>
      <c r="C19" s="16">
        <v>44218.484282407408</v>
      </c>
      <c r="D19">
        <v>4</v>
      </c>
      <c r="E19">
        <v>2021</v>
      </c>
      <c r="F19" s="1">
        <v>11797</v>
      </c>
      <c r="G19">
        <v>59</v>
      </c>
      <c r="H19" s="3">
        <v>5.0000000000000001E-3</v>
      </c>
      <c r="I19" s="4">
        <v>429.24</v>
      </c>
      <c r="J19">
        <v>5.22</v>
      </c>
      <c r="K19">
        <v>22.57</v>
      </c>
      <c r="L19">
        <v>0.77</v>
      </c>
      <c r="M19" s="4">
        <v>5.28</v>
      </c>
      <c r="N19">
        <v>2.35</v>
      </c>
      <c r="O19" s="4">
        <v>16.14</v>
      </c>
      <c r="S19" s="4">
        <v>1.61</v>
      </c>
      <c r="T19" s="4">
        <v>0.39</v>
      </c>
    </row>
    <row r="20" spans="1:20" x14ac:dyDescent="0.25">
      <c r="B20" t="s">
        <v>45</v>
      </c>
      <c r="C20" s="16">
        <v>44218.484525462962</v>
      </c>
      <c r="D20">
        <v>4</v>
      </c>
      <c r="E20">
        <v>2021</v>
      </c>
      <c r="F20" s="1">
        <v>12910</v>
      </c>
      <c r="G20">
        <v>77</v>
      </c>
      <c r="H20" s="3">
        <v>6.0000000000000001E-3</v>
      </c>
      <c r="I20" s="4">
        <v>513.58000000000004</v>
      </c>
      <c r="J20">
        <v>5.58</v>
      </c>
      <c r="K20">
        <v>22.75</v>
      </c>
      <c r="L20">
        <v>0.7</v>
      </c>
      <c r="M20" s="4">
        <v>4.88</v>
      </c>
      <c r="N20">
        <v>2</v>
      </c>
      <c r="O20" s="4">
        <v>13.85</v>
      </c>
      <c r="S20" s="4">
        <v>1.39</v>
      </c>
      <c r="T20" s="4">
        <v>0.4</v>
      </c>
    </row>
    <row r="21" spans="1:20" x14ac:dyDescent="0.25">
      <c r="B21" t="s">
        <v>43</v>
      </c>
      <c r="C21" s="16">
        <v>44218.483946759261</v>
      </c>
      <c r="D21">
        <v>4</v>
      </c>
      <c r="E21">
        <v>2021</v>
      </c>
      <c r="F21" s="1">
        <v>12401</v>
      </c>
      <c r="G21">
        <v>50</v>
      </c>
      <c r="H21" s="3">
        <v>4.0000000000000001E-3</v>
      </c>
      <c r="I21" s="4">
        <v>254.26</v>
      </c>
      <c r="J21">
        <v>5.05</v>
      </c>
      <c r="K21">
        <v>23.18</v>
      </c>
      <c r="L21">
        <v>0.66</v>
      </c>
      <c r="M21" s="4">
        <v>4.4800000000000004</v>
      </c>
      <c r="N21">
        <v>2.0299999999999998</v>
      </c>
      <c r="O21" s="4">
        <v>13.77</v>
      </c>
      <c r="S21" s="4">
        <v>0.17</v>
      </c>
      <c r="T21" s="4">
        <v>0.43</v>
      </c>
    </row>
    <row r="22" spans="1:20" x14ac:dyDescent="0.25">
      <c r="B22" t="s">
        <v>42</v>
      </c>
      <c r="C22" s="16">
        <v>44218.483773148146</v>
      </c>
      <c r="D22">
        <v>4</v>
      </c>
      <c r="E22">
        <v>2021</v>
      </c>
      <c r="F22" s="1">
        <v>11638</v>
      </c>
      <c r="G22">
        <v>19</v>
      </c>
      <c r="H22" s="3">
        <v>1.6000000000000001E-3</v>
      </c>
      <c r="I22" s="4">
        <v>75.94</v>
      </c>
      <c r="J22">
        <v>4.9800000000000004</v>
      </c>
      <c r="K22">
        <v>24.73</v>
      </c>
      <c r="L22">
        <v>0.47</v>
      </c>
      <c r="M22" s="4">
        <v>3.38</v>
      </c>
      <c r="N22">
        <v>1.37</v>
      </c>
      <c r="O22" s="4">
        <v>9.8699999999999992</v>
      </c>
      <c r="S22" s="4">
        <v>0.18</v>
      </c>
      <c r="T22" s="4">
        <v>0.44</v>
      </c>
    </row>
    <row r="23" spans="1:20" x14ac:dyDescent="0.25">
      <c r="A23" t="s">
        <v>63</v>
      </c>
    </row>
    <row r="24" spans="1:20" x14ac:dyDescent="0.25">
      <c r="B24" t="s">
        <v>40</v>
      </c>
      <c r="C24" s="16">
        <v>44225.727858796294</v>
      </c>
      <c r="D24">
        <v>5</v>
      </c>
      <c r="E24">
        <v>2021</v>
      </c>
      <c r="F24" s="1">
        <v>14571</v>
      </c>
      <c r="G24">
        <v>11</v>
      </c>
      <c r="H24" s="3">
        <v>8.0000000000000004E-4</v>
      </c>
      <c r="I24" s="4">
        <v>80.63</v>
      </c>
      <c r="J24">
        <v>7.66</v>
      </c>
      <c r="K24">
        <v>22.8</v>
      </c>
      <c r="L24">
        <v>0.75</v>
      </c>
      <c r="M24" s="4">
        <v>5.61</v>
      </c>
      <c r="N24">
        <v>1.54</v>
      </c>
      <c r="O24" s="4">
        <v>11.57</v>
      </c>
      <c r="S24" s="4">
        <v>1.36</v>
      </c>
      <c r="T24" s="4">
        <v>0.36</v>
      </c>
    </row>
    <row r="25" spans="1:20" x14ac:dyDescent="0.25">
      <c r="B25" t="s">
        <v>41</v>
      </c>
      <c r="C25" s="16">
        <v>44225.728101851855</v>
      </c>
      <c r="D25">
        <v>5</v>
      </c>
      <c r="E25">
        <v>2021</v>
      </c>
      <c r="F25" s="1">
        <v>14561</v>
      </c>
      <c r="G25">
        <v>4</v>
      </c>
      <c r="H25" s="3">
        <v>2.9999999999999997E-4</v>
      </c>
      <c r="I25" s="4">
        <v>29.15</v>
      </c>
      <c r="J25">
        <v>7.84</v>
      </c>
      <c r="K25">
        <v>21.89</v>
      </c>
      <c r="L25">
        <v>0.75</v>
      </c>
      <c r="M25" s="4">
        <v>5.62</v>
      </c>
      <c r="N25">
        <v>1.57</v>
      </c>
      <c r="O25" s="4">
        <v>11.78</v>
      </c>
      <c r="S25" s="4">
        <v>1.28</v>
      </c>
      <c r="T25" s="4">
        <v>0.39</v>
      </c>
    </row>
    <row r="26" spans="1:20" x14ac:dyDescent="0.25">
      <c r="B26" t="s">
        <v>44</v>
      </c>
      <c r="C26" s="16">
        <v>44225.728645833333</v>
      </c>
      <c r="D26">
        <v>5</v>
      </c>
      <c r="E26">
        <v>2021</v>
      </c>
      <c r="F26" s="1">
        <v>11747</v>
      </c>
      <c r="G26">
        <v>50</v>
      </c>
      <c r="H26" s="3">
        <v>4.3E-3</v>
      </c>
      <c r="I26" s="4">
        <v>347.82</v>
      </c>
      <c r="J26">
        <v>7.05</v>
      </c>
      <c r="K26">
        <v>28.27</v>
      </c>
      <c r="L26">
        <v>0.7</v>
      </c>
      <c r="M26" s="4">
        <v>4.88</v>
      </c>
      <c r="N26">
        <v>1.27</v>
      </c>
      <c r="O26" s="4">
        <v>8.9</v>
      </c>
      <c r="S26" s="4">
        <v>1.63</v>
      </c>
      <c r="T26" s="4">
        <v>0.44</v>
      </c>
    </row>
    <row r="27" spans="1:20" x14ac:dyDescent="0.25">
      <c r="B27" t="s">
        <v>45</v>
      </c>
      <c r="C27" s="16">
        <v>44225.728900462964</v>
      </c>
      <c r="D27">
        <v>5</v>
      </c>
      <c r="E27">
        <v>2021</v>
      </c>
      <c r="F27" s="1">
        <v>12850</v>
      </c>
      <c r="G27">
        <v>60</v>
      </c>
      <c r="H27" s="3">
        <v>4.7000000000000002E-3</v>
      </c>
      <c r="I27" s="4">
        <v>415.57</v>
      </c>
      <c r="J27">
        <v>7.51</v>
      </c>
      <c r="K27">
        <v>22.98</v>
      </c>
      <c r="L27">
        <v>0.71</v>
      </c>
      <c r="M27" s="4">
        <v>5.0599999999999996</v>
      </c>
      <c r="N27">
        <v>1.47</v>
      </c>
      <c r="O27" s="4">
        <v>10.57</v>
      </c>
      <c r="S27" s="4">
        <v>1.41</v>
      </c>
      <c r="T27" s="4">
        <v>0.45</v>
      </c>
    </row>
    <row r="28" spans="1:20" x14ac:dyDescent="0.25">
      <c r="B28" t="s">
        <v>43</v>
      </c>
      <c r="C28" s="16">
        <v>44225.728472222225</v>
      </c>
      <c r="D28">
        <v>5</v>
      </c>
      <c r="E28">
        <v>2021</v>
      </c>
      <c r="F28" s="1">
        <v>12365</v>
      </c>
      <c r="G28">
        <v>36</v>
      </c>
      <c r="H28" s="3">
        <v>2.8999999999999998E-3</v>
      </c>
      <c r="I28" s="4">
        <v>134.28</v>
      </c>
      <c r="J28">
        <v>6.73</v>
      </c>
      <c r="K28">
        <v>26.52</v>
      </c>
      <c r="L28">
        <v>0.44</v>
      </c>
      <c r="M28" s="4">
        <v>3.06</v>
      </c>
      <c r="N28">
        <v>0.89</v>
      </c>
      <c r="O28" s="4">
        <v>6.2</v>
      </c>
      <c r="S28" s="4">
        <v>0.19</v>
      </c>
      <c r="T28" s="4">
        <v>0.48</v>
      </c>
    </row>
    <row r="29" spans="1:20" x14ac:dyDescent="0.25">
      <c r="B29" t="s">
        <v>42</v>
      </c>
      <c r="C29" s="16">
        <v>44225.728298611109</v>
      </c>
      <c r="D29">
        <v>5</v>
      </c>
      <c r="E29">
        <v>2021</v>
      </c>
      <c r="F29" s="1">
        <v>11616</v>
      </c>
      <c r="G29">
        <v>22</v>
      </c>
      <c r="H29" s="3">
        <v>1.9E-3</v>
      </c>
      <c r="I29" s="4">
        <v>129.41</v>
      </c>
      <c r="J29">
        <v>6.79</v>
      </c>
      <c r="K29">
        <v>24.74</v>
      </c>
      <c r="L29">
        <v>0.7</v>
      </c>
      <c r="M29" s="4">
        <v>5.19</v>
      </c>
      <c r="N29">
        <v>1.51</v>
      </c>
      <c r="O29" s="4">
        <v>11.13</v>
      </c>
      <c r="S29" s="4">
        <v>0.2</v>
      </c>
      <c r="T29" s="4">
        <v>0.49</v>
      </c>
    </row>
    <row r="30" spans="1:20" x14ac:dyDescent="0.25">
      <c r="A30" t="s">
        <v>64</v>
      </c>
    </row>
    <row r="31" spans="1:20" x14ac:dyDescent="0.25">
      <c r="B31" t="s">
        <v>40</v>
      </c>
      <c r="C31" s="16">
        <v>44233.495162037034</v>
      </c>
      <c r="D31">
        <v>6</v>
      </c>
      <c r="E31">
        <v>2021</v>
      </c>
      <c r="F31" s="1">
        <v>14560</v>
      </c>
      <c r="G31">
        <v>11</v>
      </c>
      <c r="H31" s="3">
        <v>8.0000000000000004E-4</v>
      </c>
      <c r="I31" s="4">
        <v>80.75</v>
      </c>
      <c r="J31">
        <v>6.7</v>
      </c>
      <c r="K31">
        <v>25.54</v>
      </c>
      <c r="L31">
        <v>0.75</v>
      </c>
      <c r="M31" s="4">
        <v>5.55</v>
      </c>
      <c r="N31">
        <v>1.58</v>
      </c>
      <c r="O31" s="4">
        <v>11.73</v>
      </c>
      <c r="Q31" s="4">
        <v>0.09</v>
      </c>
      <c r="S31" s="4">
        <v>1.33</v>
      </c>
      <c r="T31" s="4">
        <v>0.36</v>
      </c>
    </row>
    <row r="32" spans="1:20" x14ac:dyDescent="0.25">
      <c r="B32" t="s">
        <v>41</v>
      </c>
      <c r="C32" s="16">
        <v>44233.477523148147</v>
      </c>
      <c r="D32">
        <v>6</v>
      </c>
      <c r="E32">
        <v>2021</v>
      </c>
      <c r="F32" s="1">
        <v>14541</v>
      </c>
      <c r="G32">
        <v>20</v>
      </c>
      <c r="H32" s="3">
        <v>1.4E-3</v>
      </c>
      <c r="I32" s="4">
        <v>121.48</v>
      </c>
      <c r="J32">
        <v>6.86</v>
      </c>
      <c r="K32">
        <v>22.07</v>
      </c>
      <c r="L32">
        <v>0.56000000000000005</v>
      </c>
      <c r="M32" s="4">
        <v>4.33</v>
      </c>
      <c r="N32">
        <v>1.34</v>
      </c>
      <c r="O32" s="4">
        <v>10.3</v>
      </c>
      <c r="Q32" s="4">
        <v>0.09</v>
      </c>
      <c r="S32" s="4">
        <v>1.26</v>
      </c>
      <c r="T32" s="4">
        <v>0.39</v>
      </c>
    </row>
    <row r="33" spans="1:20" x14ac:dyDescent="0.25">
      <c r="B33" t="s">
        <v>44</v>
      </c>
      <c r="C33" s="16">
        <v>44233.478101851855</v>
      </c>
      <c r="D33">
        <v>6</v>
      </c>
      <c r="E33">
        <v>2021</v>
      </c>
      <c r="F33" s="1">
        <v>11700</v>
      </c>
      <c r="G33">
        <v>47</v>
      </c>
      <c r="H33" s="3">
        <v>4.0000000000000001E-3</v>
      </c>
      <c r="I33" s="4">
        <v>338.02</v>
      </c>
      <c r="J33">
        <v>6.15</v>
      </c>
      <c r="K33">
        <v>22.52</v>
      </c>
      <c r="L33">
        <v>0.7</v>
      </c>
      <c r="M33" s="4">
        <v>5.03</v>
      </c>
      <c r="N33">
        <v>1.81</v>
      </c>
      <c r="O33" s="4">
        <v>13.07</v>
      </c>
      <c r="Q33" s="4">
        <v>0.11</v>
      </c>
      <c r="S33" s="4">
        <v>1.61</v>
      </c>
      <c r="T33" s="4">
        <v>0.44</v>
      </c>
    </row>
    <row r="34" spans="1:20" x14ac:dyDescent="0.25">
      <c r="B34" t="s">
        <v>45</v>
      </c>
      <c r="C34" s="16">
        <v>44233.478263888886</v>
      </c>
      <c r="D34">
        <v>6</v>
      </c>
      <c r="E34">
        <v>2021</v>
      </c>
      <c r="F34" s="1">
        <v>12799</v>
      </c>
      <c r="G34">
        <v>51</v>
      </c>
      <c r="H34" s="3">
        <v>4.0000000000000001E-3</v>
      </c>
      <c r="I34" s="4">
        <v>416.17</v>
      </c>
      <c r="J34">
        <v>6.53</v>
      </c>
      <c r="K34">
        <v>22.91</v>
      </c>
      <c r="L34">
        <v>0.85</v>
      </c>
      <c r="M34" s="4">
        <v>6.25</v>
      </c>
      <c r="N34">
        <v>2.0499999999999998</v>
      </c>
      <c r="O34" s="4">
        <v>15.06</v>
      </c>
      <c r="Q34" s="4">
        <v>0.06</v>
      </c>
      <c r="S34" s="4">
        <v>1.39</v>
      </c>
      <c r="T34" s="4">
        <v>0.45</v>
      </c>
    </row>
    <row r="35" spans="1:20" x14ac:dyDescent="0.25">
      <c r="B35" t="s">
        <v>43</v>
      </c>
      <c r="C35" s="16">
        <v>44233.477916666663</v>
      </c>
      <c r="D35">
        <v>6</v>
      </c>
      <c r="E35">
        <v>2021</v>
      </c>
      <c r="F35" s="1">
        <v>12340</v>
      </c>
      <c r="G35">
        <v>25</v>
      </c>
      <c r="H35" s="3">
        <v>2E-3</v>
      </c>
      <c r="I35" s="4">
        <v>100.05</v>
      </c>
      <c r="J35">
        <v>5.54</v>
      </c>
      <c r="K35">
        <v>22.96</v>
      </c>
      <c r="L35">
        <v>0.44</v>
      </c>
      <c r="M35" s="4">
        <v>3.24</v>
      </c>
      <c r="N35">
        <v>1.25</v>
      </c>
      <c r="O35" s="4">
        <v>9.16</v>
      </c>
      <c r="Q35" s="4">
        <v>0.12</v>
      </c>
      <c r="S35" s="4">
        <v>0.17</v>
      </c>
      <c r="T35" s="4">
        <v>0.48</v>
      </c>
    </row>
    <row r="36" spans="1:20" x14ac:dyDescent="0.25">
      <c r="B36" t="s">
        <v>42</v>
      </c>
      <c r="C36" s="16">
        <v>44233.477731481478</v>
      </c>
      <c r="D36">
        <v>6</v>
      </c>
      <c r="E36">
        <v>2021</v>
      </c>
      <c r="F36" s="1">
        <v>11592</v>
      </c>
      <c r="G36">
        <v>24</v>
      </c>
      <c r="H36" s="3">
        <v>2.0999999999999999E-3</v>
      </c>
      <c r="I36" s="4">
        <v>146.16999999999999</v>
      </c>
      <c r="J36">
        <v>5.9</v>
      </c>
      <c r="K36">
        <v>24.45</v>
      </c>
      <c r="L36">
        <v>0.71</v>
      </c>
      <c r="M36" s="4">
        <v>5.32</v>
      </c>
      <c r="N36">
        <v>1.76</v>
      </c>
      <c r="O36" s="4">
        <v>13.28</v>
      </c>
      <c r="Q36" s="4">
        <v>0.1</v>
      </c>
      <c r="S36" s="4">
        <v>0.18</v>
      </c>
      <c r="T36" s="4">
        <v>0.49</v>
      </c>
    </row>
    <row r="37" spans="1:20" x14ac:dyDescent="0.25">
      <c r="A37" t="s">
        <v>65</v>
      </c>
    </row>
    <row r="38" spans="1:20" x14ac:dyDescent="0.25">
      <c r="B38" t="s">
        <v>41</v>
      </c>
      <c r="C38" s="16">
        <v>44240.560277777775</v>
      </c>
      <c r="D38">
        <v>7</v>
      </c>
      <c r="E38">
        <v>2021</v>
      </c>
      <c r="F38" s="1">
        <v>14529</v>
      </c>
      <c r="G38">
        <v>12</v>
      </c>
      <c r="H38" s="3">
        <v>8.0000000000000004E-4</v>
      </c>
      <c r="I38" s="4">
        <v>76.150000000000006</v>
      </c>
      <c r="J38">
        <v>6.74</v>
      </c>
      <c r="K38">
        <v>21.96</v>
      </c>
      <c r="L38">
        <v>0.63</v>
      </c>
      <c r="M38" s="4">
        <v>4.74</v>
      </c>
      <c r="N38">
        <v>1.52</v>
      </c>
      <c r="O38" s="4">
        <v>11.54</v>
      </c>
      <c r="S38" s="4">
        <v>1.28</v>
      </c>
      <c r="T38" s="4">
        <v>0.32</v>
      </c>
    </row>
    <row r="39" spans="1:20" x14ac:dyDescent="0.25">
      <c r="B39" t="s">
        <v>40</v>
      </c>
      <c r="C39" s="16">
        <v>44240.560115740744</v>
      </c>
      <c r="D39">
        <v>7</v>
      </c>
      <c r="E39">
        <v>2021</v>
      </c>
      <c r="F39" s="1">
        <v>14543</v>
      </c>
      <c r="G39">
        <v>17</v>
      </c>
      <c r="H39" s="3">
        <v>1.1999999999999999E-3</v>
      </c>
      <c r="I39" s="4">
        <v>106.74</v>
      </c>
      <c r="J39">
        <v>6.71</v>
      </c>
      <c r="K39">
        <v>22.35</v>
      </c>
      <c r="L39">
        <v>0.62</v>
      </c>
      <c r="M39" s="4">
        <v>4.5999999999999996</v>
      </c>
      <c r="N39">
        <v>1.5</v>
      </c>
      <c r="O39" s="4">
        <v>11.05</v>
      </c>
      <c r="S39" s="4">
        <v>1.35</v>
      </c>
      <c r="T39" s="4">
        <v>0.33</v>
      </c>
    </row>
    <row r="40" spans="1:20" x14ac:dyDescent="0.25">
      <c r="B40" t="s">
        <v>45</v>
      </c>
      <c r="C40" s="16">
        <v>44240.560763888891</v>
      </c>
      <c r="D40">
        <v>7</v>
      </c>
      <c r="E40">
        <v>2021</v>
      </c>
      <c r="F40" s="1">
        <v>12749</v>
      </c>
      <c r="G40">
        <v>50</v>
      </c>
      <c r="H40" s="3">
        <v>3.8999999999999998E-3</v>
      </c>
      <c r="I40" s="4">
        <v>301.76</v>
      </c>
      <c r="J40">
        <v>6.52</v>
      </c>
      <c r="K40">
        <v>23.01</v>
      </c>
      <c r="L40">
        <v>0.56999999999999995</v>
      </c>
      <c r="M40" s="4">
        <v>4.26</v>
      </c>
      <c r="N40">
        <v>1.37</v>
      </c>
      <c r="O40" s="4">
        <v>10.210000000000001</v>
      </c>
      <c r="S40" s="4">
        <v>1.41</v>
      </c>
      <c r="T40" s="4">
        <v>0.36</v>
      </c>
    </row>
    <row r="41" spans="1:20" x14ac:dyDescent="0.25">
      <c r="B41" t="s">
        <v>43</v>
      </c>
      <c r="C41" s="16">
        <v>44236.753784722219</v>
      </c>
      <c r="D41">
        <v>7</v>
      </c>
      <c r="E41">
        <v>2021</v>
      </c>
      <c r="F41" s="1">
        <v>12177</v>
      </c>
      <c r="G41">
        <v>163</v>
      </c>
      <c r="H41" s="3">
        <v>1.34E-2</v>
      </c>
      <c r="I41" s="4">
        <v>89.95</v>
      </c>
      <c r="J41">
        <v>0.8</v>
      </c>
      <c r="K41">
        <v>21.72</v>
      </c>
      <c r="S41" s="4">
        <v>0.18</v>
      </c>
      <c r="T41" s="4">
        <v>0.37</v>
      </c>
    </row>
    <row r="42" spans="1:20" x14ac:dyDescent="0.25">
      <c r="B42" t="s">
        <v>44</v>
      </c>
      <c r="C42" s="16">
        <v>44240.560578703706</v>
      </c>
      <c r="D42">
        <v>7</v>
      </c>
      <c r="E42">
        <v>2021</v>
      </c>
      <c r="F42" s="1">
        <v>11661</v>
      </c>
      <c r="G42">
        <v>39</v>
      </c>
      <c r="H42" s="3">
        <v>3.3E-3</v>
      </c>
      <c r="I42" s="4">
        <v>251.92</v>
      </c>
      <c r="J42">
        <v>6.11</v>
      </c>
      <c r="K42">
        <v>22.7</v>
      </c>
      <c r="L42">
        <v>0.62</v>
      </c>
      <c r="M42" s="4">
        <v>4.43</v>
      </c>
      <c r="N42">
        <v>1.62</v>
      </c>
      <c r="O42" s="4">
        <v>11.48</v>
      </c>
      <c r="S42" s="4">
        <v>1.64</v>
      </c>
      <c r="T42" s="4">
        <v>0.4</v>
      </c>
    </row>
    <row r="43" spans="1:20" x14ac:dyDescent="0.25">
      <c r="B43" t="s">
        <v>42</v>
      </c>
      <c r="C43" s="16">
        <v>44240.560428240744</v>
      </c>
      <c r="D43">
        <v>7</v>
      </c>
      <c r="E43">
        <v>2021</v>
      </c>
      <c r="F43" s="1">
        <v>11578</v>
      </c>
      <c r="G43">
        <v>14</v>
      </c>
      <c r="H43" s="3">
        <v>1.1999999999999999E-3</v>
      </c>
      <c r="I43" s="4">
        <v>90.04</v>
      </c>
      <c r="J43">
        <v>5.75</v>
      </c>
      <c r="K43">
        <v>24.52</v>
      </c>
      <c r="L43">
        <v>0.78</v>
      </c>
      <c r="M43" s="4">
        <v>5.83</v>
      </c>
      <c r="N43">
        <v>2</v>
      </c>
      <c r="O43" s="4">
        <v>14.87</v>
      </c>
      <c r="S43" s="4">
        <v>0.19</v>
      </c>
      <c r="T43" s="4">
        <v>0.41</v>
      </c>
    </row>
    <row r="44" spans="1:20" x14ac:dyDescent="0.25">
      <c r="A44" t="s">
        <v>66</v>
      </c>
    </row>
    <row r="45" spans="1:20" x14ac:dyDescent="0.25">
      <c r="B45" t="s">
        <v>40</v>
      </c>
      <c r="C45" s="16">
        <v>44246.739791666667</v>
      </c>
      <c r="D45">
        <v>8</v>
      </c>
      <c r="E45">
        <v>2021</v>
      </c>
      <c r="F45" s="1">
        <v>14523</v>
      </c>
      <c r="G45">
        <v>20</v>
      </c>
      <c r="H45" s="3">
        <v>1.4E-3</v>
      </c>
      <c r="I45" s="4">
        <v>138.09</v>
      </c>
      <c r="J45">
        <v>6.64</v>
      </c>
      <c r="K45">
        <v>22.34</v>
      </c>
      <c r="L45">
        <v>0.69</v>
      </c>
      <c r="M45" s="4">
        <v>5.27</v>
      </c>
      <c r="N45">
        <v>1.67</v>
      </c>
      <c r="O45" s="4">
        <v>12.78</v>
      </c>
      <c r="S45" s="4">
        <v>1.34</v>
      </c>
      <c r="T45" s="4">
        <v>0.28999999999999998</v>
      </c>
    </row>
    <row r="46" spans="1:20" x14ac:dyDescent="0.25">
      <c r="B46" t="s">
        <v>41</v>
      </c>
      <c r="C46" s="16">
        <v>44246.739953703705</v>
      </c>
      <c r="D46">
        <v>8</v>
      </c>
      <c r="E46">
        <v>2021</v>
      </c>
      <c r="F46" s="1">
        <v>14508</v>
      </c>
      <c r="G46">
        <v>21</v>
      </c>
      <c r="H46" s="3">
        <v>1.4E-3</v>
      </c>
      <c r="I46" s="4">
        <v>161.19999999999999</v>
      </c>
      <c r="J46">
        <v>6.8</v>
      </c>
      <c r="K46">
        <v>22.18</v>
      </c>
      <c r="L46">
        <v>0.75</v>
      </c>
      <c r="M46" s="4">
        <v>6.11</v>
      </c>
      <c r="N46">
        <v>1.79</v>
      </c>
      <c r="O46" s="4">
        <v>14.59</v>
      </c>
      <c r="S46" s="4">
        <v>1.27</v>
      </c>
      <c r="T46" s="4">
        <v>0.3</v>
      </c>
    </row>
    <row r="47" spans="1:20" x14ac:dyDescent="0.25">
      <c r="B47" t="s">
        <v>45</v>
      </c>
      <c r="C47" s="16">
        <v>44246.74046296296</v>
      </c>
      <c r="D47">
        <v>8</v>
      </c>
      <c r="E47">
        <v>2021</v>
      </c>
      <c r="F47" s="1">
        <v>12709</v>
      </c>
      <c r="G47">
        <v>40</v>
      </c>
      <c r="H47" s="3">
        <v>3.0999999999999999E-3</v>
      </c>
      <c r="I47" s="4">
        <v>283.23</v>
      </c>
      <c r="J47">
        <v>6.49</v>
      </c>
      <c r="K47">
        <v>22.86</v>
      </c>
      <c r="L47">
        <v>0.71</v>
      </c>
      <c r="M47" s="4">
        <v>5.36</v>
      </c>
      <c r="N47">
        <v>1.74</v>
      </c>
      <c r="O47" s="4">
        <v>13</v>
      </c>
      <c r="S47" s="4">
        <v>1.41</v>
      </c>
      <c r="T47" s="4">
        <v>0.32</v>
      </c>
    </row>
    <row r="48" spans="1:20" x14ac:dyDescent="0.25">
      <c r="B48" t="s">
        <v>43</v>
      </c>
      <c r="C48" s="16">
        <v>44242.483877314815</v>
      </c>
      <c r="D48">
        <v>8</v>
      </c>
      <c r="E48">
        <v>2021</v>
      </c>
      <c r="F48" s="1">
        <v>12099</v>
      </c>
      <c r="G48">
        <v>78</v>
      </c>
      <c r="H48" s="3">
        <v>6.4000000000000003E-3</v>
      </c>
      <c r="I48" s="4">
        <v>41.35</v>
      </c>
      <c r="J48">
        <v>0.03</v>
      </c>
      <c r="S48" s="4">
        <v>0.17</v>
      </c>
      <c r="T48" s="4">
        <v>0.36</v>
      </c>
    </row>
    <row r="49" spans="1:20" x14ac:dyDescent="0.25">
      <c r="B49" t="s">
        <v>44</v>
      </c>
      <c r="C49" s="16">
        <v>44246.740277777775</v>
      </c>
      <c r="D49">
        <v>8</v>
      </c>
      <c r="E49">
        <v>2021</v>
      </c>
      <c r="F49" s="1">
        <v>11610</v>
      </c>
      <c r="G49">
        <v>51</v>
      </c>
      <c r="H49" s="3">
        <v>4.4000000000000003E-3</v>
      </c>
      <c r="I49" s="4">
        <v>362.69</v>
      </c>
      <c r="J49">
        <v>6.08</v>
      </c>
      <c r="K49">
        <v>22.73</v>
      </c>
      <c r="L49">
        <v>0.7</v>
      </c>
      <c r="M49" s="4">
        <v>5.12</v>
      </c>
      <c r="N49">
        <v>1.84</v>
      </c>
      <c r="O49" s="4">
        <v>13.35</v>
      </c>
      <c r="S49" s="4">
        <v>1.63</v>
      </c>
      <c r="T49" s="4">
        <v>0.36</v>
      </c>
    </row>
    <row r="50" spans="1:20" x14ac:dyDescent="0.25">
      <c r="B50" t="s">
        <v>42</v>
      </c>
      <c r="C50" s="16">
        <v>44246.740115740744</v>
      </c>
      <c r="D50">
        <v>8</v>
      </c>
      <c r="E50">
        <v>2021</v>
      </c>
      <c r="F50" s="1">
        <v>11559</v>
      </c>
      <c r="G50">
        <v>19</v>
      </c>
      <c r="H50" s="3">
        <v>1.6000000000000001E-3</v>
      </c>
      <c r="I50" s="4">
        <v>139.66</v>
      </c>
      <c r="J50">
        <v>5.86</v>
      </c>
      <c r="K50">
        <v>24.54</v>
      </c>
      <c r="L50">
        <v>0.86</v>
      </c>
      <c r="M50" s="4">
        <v>6.8</v>
      </c>
      <c r="N50">
        <v>2.17</v>
      </c>
      <c r="O50" s="4">
        <v>17.04</v>
      </c>
      <c r="S50" s="4">
        <v>0.18</v>
      </c>
      <c r="T50" s="4">
        <v>0.37</v>
      </c>
    </row>
    <row r="51" spans="1:20" x14ac:dyDescent="0.25">
      <c r="A51" t="s">
        <v>67</v>
      </c>
    </row>
    <row r="52" spans="1:20" x14ac:dyDescent="0.25">
      <c r="B52" t="s">
        <v>43</v>
      </c>
      <c r="C52" s="16">
        <v>44253.720347222225</v>
      </c>
      <c r="D52">
        <v>9</v>
      </c>
      <c r="E52">
        <v>2021</v>
      </c>
      <c r="F52" s="1">
        <v>12027</v>
      </c>
      <c r="G52">
        <v>72</v>
      </c>
      <c r="H52" s="3">
        <v>6.0000000000000001E-3</v>
      </c>
      <c r="I52" s="4">
        <v>0</v>
      </c>
      <c r="J52">
        <v>0.06</v>
      </c>
      <c r="K52">
        <v>21.8</v>
      </c>
    </row>
    <row r="53" spans="1:20" x14ac:dyDescent="0.25">
      <c r="B53" t="s">
        <v>40</v>
      </c>
      <c r="C53" s="16">
        <v>44253.719907407409</v>
      </c>
      <c r="D53">
        <v>9</v>
      </c>
      <c r="E53">
        <v>2021</v>
      </c>
      <c r="F53" s="1">
        <v>14491</v>
      </c>
      <c r="G53">
        <v>32</v>
      </c>
      <c r="H53" s="3">
        <v>2.2000000000000001E-3</v>
      </c>
      <c r="I53" s="4">
        <v>241.32</v>
      </c>
      <c r="J53">
        <v>6.63</v>
      </c>
      <c r="K53">
        <v>22.1</v>
      </c>
      <c r="L53">
        <v>0.75</v>
      </c>
      <c r="M53" s="4">
        <v>5.87</v>
      </c>
      <c r="N53">
        <v>1.85</v>
      </c>
      <c r="O53" s="4">
        <v>14.41</v>
      </c>
      <c r="S53" s="4">
        <v>1.41</v>
      </c>
      <c r="T53" s="4">
        <v>0.26</v>
      </c>
    </row>
    <row r="54" spans="1:20" x14ac:dyDescent="0.25">
      <c r="B54" t="s">
        <v>41</v>
      </c>
      <c r="C54" s="16">
        <v>44253.720057870371</v>
      </c>
      <c r="D54">
        <v>9</v>
      </c>
      <c r="E54">
        <v>2021</v>
      </c>
      <c r="F54" s="1">
        <v>14496</v>
      </c>
      <c r="G54">
        <v>12</v>
      </c>
      <c r="H54" s="3">
        <v>8.0000000000000004E-4</v>
      </c>
      <c r="I54" s="4">
        <v>84.89</v>
      </c>
      <c r="J54">
        <v>6.78</v>
      </c>
      <c r="K54">
        <v>22.09</v>
      </c>
      <c r="L54">
        <v>0.69</v>
      </c>
      <c r="M54" s="4">
        <v>5.35</v>
      </c>
      <c r="N54">
        <v>1.66</v>
      </c>
      <c r="O54" s="4">
        <v>12.86</v>
      </c>
      <c r="Q54" s="4">
        <v>0.09</v>
      </c>
      <c r="S54" s="4">
        <v>1.34</v>
      </c>
      <c r="T54" s="4">
        <v>0.3</v>
      </c>
    </row>
    <row r="55" spans="1:20" x14ac:dyDescent="0.25">
      <c r="B55" t="s">
        <v>45</v>
      </c>
      <c r="C55" s="16">
        <v>44253.720682870371</v>
      </c>
      <c r="D55">
        <v>9</v>
      </c>
      <c r="E55">
        <v>2021</v>
      </c>
      <c r="F55" s="1">
        <v>12645</v>
      </c>
      <c r="G55">
        <v>64</v>
      </c>
      <c r="H55" s="3">
        <v>5.1000000000000004E-3</v>
      </c>
      <c r="I55" s="4">
        <v>424.29</v>
      </c>
      <c r="J55">
        <v>6.43</v>
      </c>
      <c r="K55">
        <v>22.54</v>
      </c>
      <c r="L55">
        <v>0.65</v>
      </c>
      <c r="M55" s="4">
        <v>4.8</v>
      </c>
      <c r="N55">
        <v>1.6</v>
      </c>
      <c r="O55" s="4">
        <v>11.91</v>
      </c>
      <c r="S55" s="4">
        <v>1.49</v>
      </c>
      <c r="T55" s="4">
        <v>0.34</v>
      </c>
    </row>
    <row r="56" spans="1:20" x14ac:dyDescent="0.25">
      <c r="B56" t="s">
        <v>44</v>
      </c>
      <c r="C56" s="16">
        <v>44253.720520833333</v>
      </c>
      <c r="D56">
        <v>9</v>
      </c>
      <c r="E56">
        <v>2021</v>
      </c>
      <c r="F56" s="1">
        <v>11575</v>
      </c>
      <c r="G56">
        <v>35</v>
      </c>
      <c r="H56" s="3">
        <v>3.0000000000000001E-3</v>
      </c>
      <c r="I56" s="4">
        <v>254.37</v>
      </c>
      <c r="J56">
        <v>6.13</v>
      </c>
      <c r="K56">
        <v>22.59</v>
      </c>
      <c r="L56">
        <v>0.71</v>
      </c>
      <c r="M56" s="4">
        <v>5.18</v>
      </c>
      <c r="N56">
        <v>1.84</v>
      </c>
      <c r="O56" s="4">
        <v>13.46</v>
      </c>
      <c r="S56" s="4">
        <v>1.72</v>
      </c>
      <c r="T56" s="4">
        <v>0.37</v>
      </c>
    </row>
    <row r="57" spans="1:20" x14ac:dyDescent="0.25">
      <c r="B57" t="s">
        <v>42</v>
      </c>
      <c r="C57" s="16">
        <v>44253.720208333332</v>
      </c>
      <c r="D57">
        <v>9</v>
      </c>
      <c r="E57">
        <v>2021</v>
      </c>
      <c r="F57" s="1">
        <v>11536</v>
      </c>
      <c r="G57">
        <v>23</v>
      </c>
      <c r="H57" s="3">
        <v>2E-3</v>
      </c>
      <c r="I57" s="4">
        <v>168.38</v>
      </c>
      <c r="J57">
        <v>5.8</v>
      </c>
      <c r="K57">
        <v>24.49</v>
      </c>
      <c r="L57">
        <v>0.87</v>
      </c>
      <c r="M57" s="4">
        <v>6.68</v>
      </c>
      <c r="N57">
        <v>2.19</v>
      </c>
      <c r="O57" s="4">
        <v>16.920000000000002</v>
      </c>
      <c r="S57" s="4">
        <v>0.27</v>
      </c>
      <c r="T57" s="4">
        <v>0.37</v>
      </c>
    </row>
    <row r="58" spans="1:20" x14ac:dyDescent="0.25">
      <c r="A58" t="s">
        <v>68</v>
      </c>
    </row>
    <row r="59" spans="1:20" x14ac:dyDescent="0.25">
      <c r="B59" t="s">
        <v>43</v>
      </c>
      <c r="C59" s="16">
        <v>44261.41265046296</v>
      </c>
      <c r="D59">
        <v>10</v>
      </c>
      <c r="E59">
        <v>2021</v>
      </c>
      <c r="F59" s="1">
        <v>12003</v>
      </c>
      <c r="G59">
        <v>24</v>
      </c>
      <c r="H59" s="3">
        <v>2E-3</v>
      </c>
      <c r="I59" s="4">
        <v>2.99</v>
      </c>
      <c r="J59">
        <v>1.02</v>
      </c>
      <c r="K59">
        <v>23.26</v>
      </c>
      <c r="L59">
        <v>0.02</v>
      </c>
      <c r="M59" s="4">
        <v>0.12</v>
      </c>
      <c r="N59">
        <v>0.23</v>
      </c>
      <c r="O59" s="4">
        <v>1.89</v>
      </c>
    </row>
    <row r="60" spans="1:20" x14ac:dyDescent="0.25">
      <c r="B60" t="s">
        <v>40</v>
      </c>
      <c r="C60" s="16">
        <v>44261.409675925926</v>
      </c>
      <c r="D60">
        <v>10</v>
      </c>
      <c r="E60">
        <v>2021</v>
      </c>
      <c r="F60" s="1">
        <v>14464</v>
      </c>
      <c r="G60">
        <v>27</v>
      </c>
      <c r="H60" s="3">
        <v>1.9E-3</v>
      </c>
      <c r="I60" s="4">
        <v>206.83</v>
      </c>
      <c r="J60">
        <v>6.62</v>
      </c>
      <c r="K60">
        <v>22.04</v>
      </c>
      <c r="L60">
        <v>0.74</v>
      </c>
      <c r="M60" s="4">
        <v>6.05</v>
      </c>
      <c r="N60">
        <v>1.83</v>
      </c>
      <c r="O60" s="4">
        <v>14.92</v>
      </c>
      <c r="S60" s="4">
        <v>1.4</v>
      </c>
      <c r="T60" s="4">
        <v>0.21</v>
      </c>
    </row>
    <row r="61" spans="1:20" x14ac:dyDescent="0.25">
      <c r="B61" t="s">
        <v>41</v>
      </c>
      <c r="C61" s="16">
        <v>44261.410092592596</v>
      </c>
      <c r="D61">
        <v>10</v>
      </c>
      <c r="E61">
        <v>2021</v>
      </c>
      <c r="F61" s="1">
        <v>14477</v>
      </c>
      <c r="G61">
        <v>19</v>
      </c>
      <c r="H61" s="3">
        <v>1.2999999999999999E-3</v>
      </c>
      <c r="I61" s="4">
        <v>148.9</v>
      </c>
      <c r="J61">
        <v>6.84</v>
      </c>
      <c r="K61">
        <v>21.96</v>
      </c>
      <c r="L61">
        <v>0.75</v>
      </c>
      <c r="M61" s="4">
        <v>6.21</v>
      </c>
      <c r="N61">
        <v>1.8</v>
      </c>
      <c r="O61" s="4">
        <v>14.88</v>
      </c>
      <c r="S61" s="4">
        <v>1.32</v>
      </c>
      <c r="T61" s="4">
        <v>0.31</v>
      </c>
    </row>
    <row r="62" spans="1:20" x14ac:dyDescent="0.25">
      <c r="B62" t="s">
        <v>45</v>
      </c>
      <c r="C62" s="16">
        <v>44261.414467592593</v>
      </c>
      <c r="D62">
        <v>10</v>
      </c>
      <c r="E62">
        <v>2021</v>
      </c>
      <c r="F62" s="1">
        <v>12582</v>
      </c>
      <c r="G62">
        <v>63</v>
      </c>
      <c r="H62" s="3">
        <v>5.0000000000000001E-3</v>
      </c>
      <c r="I62" s="4">
        <v>477.51</v>
      </c>
      <c r="J62">
        <v>6.52</v>
      </c>
      <c r="K62">
        <v>25.51</v>
      </c>
      <c r="L62">
        <v>0.72</v>
      </c>
      <c r="M62" s="4">
        <v>5.75</v>
      </c>
      <c r="N62">
        <v>1.57</v>
      </c>
      <c r="O62" s="4">
        <v>12.49</v>
      </c>
      <c r="S62" s="4">
        <v>1.48</v>
      </c>
      <c r="T62" s="4">
        <v>0.35</v>
      </c>
    </row>
    <row r="63" spans="1:20" x14ac:dyDescent="0.25">
      <c r="B63" t="s">
        <v>42</v>
      </c>
      <c r="C63" s="16">
        <v>44261.410578703704</v>
      </c>
      <c r="D63">
        <v>10</v>
      </c>
      <c r="E63">
        <v>2021</v>
      </c>
      <c r="F63" s="1">
        <v>11518</v>
      </c>
      <c r="G63">
        <v>18</v>
      </c>
      <c r="H63" s="3">
        <v>1.6000000000000001E-3</v>
      </c>
      <c r="I63" s="4">
        <v>145.33000000000001</v>
      </c>
      <c r="J63">
        <v>5.81</v>
      </c>
      <c r="K63">
        <v>23.92</v>
      </c>
      <c r="L63">
        <v>0.95</v>
      </c>
      <c r="M63" s="4">
        <v>7.46</v>
      </c>
      <c r="N63">
        <v>2.4500000000000002</v>
      </c>
      <c r="O63" s="4">
        <v>19.3</v>
      </c>
      <c r="S63" s="4">
        <v>0.25</v>
      </c>
      <c r="T63" s="4">
        <v>0.37</v>
      </c>
    </row>
    <row r="64" spans="1:20" x14ac:dyDescent="0.25">
      <c r="B64" t="s">
        <v>44</v>
      </c>
      <c r="C64" s="16">
        <v>44261.413993055554</v>
      </c>
      <c r="D64">
        <v>10</v>
      </c>
      <c r="E64">
        <v>2021</v>
      </c>
      <c r="F64" s="1">
        <v>11530</v>
      </c>
      <c r="G64">
        <v>45</v>
      </c>
      <c r="H64" s="3">
        <v>3.8999999999999998E-3</v>
      </c>
      <c r="I64" s="4">
        <v>321.7</v>
      </c>
      <c r="J64">
        <v>5.87</v>
      </c>
      <c r="K64">
        <v>22.4</v>
      </c>
      <c r="L64">
        <v>0.63</v>
      </c>
      <c r="M64" s="4">
        <v>5.0599999999999996</v>
      </c>
      <c r="N64">
        <v>1.73</v>
      </c>
      <c r="O64" s="4">
        <v>13.86</v>
      </c>
      <c r="S64" s="4">
        <v>1.71</v>
      </c>
      <c r="T64" s="4">
        <v>0.38</v>
      </c>
    </row>
    <row r="65" spans="1:20" x14ac:dyDescent="0.25">
      <c r="A65" t="s">
        <v>69</v>
      </c>
    </row>
    <row r="66" spans="1:20" x14ac:dyDescent="0.25">
      <c r="B66" t="s">
        <v>41</v>
      </c>
      <c r="C66" s="16">
        <v>44268.461168981485</v>
      </c>
      <c r="D66">
        <v>11</v>
      </c>
      <c r="E66">
        <v>2021</v>
      </c>
      <c r="F66" s="1">
        <v>14453</v>
      </c>
      <c r="G66">
        <v>24</v>
      </c>
      <c r="H66" s="3">
        <v>1.6999999999999999E-3</v>
      </c>
      <c r="I66" s="4">
        <v>201.15</v>
      </c>
      <c r="J66">
        <v>6.73</v>
      </c>
      <c r="K66">
        <v>21.76</v>
      </c>
      <c r="L66">
        <v>0.75</v>
      </c>
      <c r="M66" s="4">
        <v>6.75</v>
      </c>
      <c r="N66">
        <v>1.85</v>
      </c>
      <c r="O66" s="4">
        <v>16.600000000000001</v>
      </c>
      <c r="S66" s="4">
        <v>1.33</v>
      </c>
      <c r="T66" s="4">
        <v>0.3</v>
      </c>
    </row>
    <row r="67" spans="1:20" x14ac:dyDescent="0.25">
      <c r="B67" t="s">
        <v>40</v>
      </c>
      <c r="C67" s="16">
        <v>44268.460405092592</v>
      </c>
      <c r="D67">
        <v>11</v>
      </c>
      <c r="E67">
        <v>2021</v>
      </c>
      <c r="F67" s="1">
        <v>14432</v>
      </c>
      <c r="G67">
        <v>32</v>
      </c>
      <c r="H67" s="3">
        <v>2.2000000000000001E-3</v>
      </c>
      <c r="I67" s="4">
        <v>254.12</v>
      </c>
      <c r="J67">
        <v>6.64</v>
      </c>
      <c r="K67">
        <v>21.98</v>
      </c>
      <c r="L67">
        <v>0.69</v>
      </c>
      <c r="M67" s="4">
        <v>6.22</v>
      </c>
      <c r="N67">
        <v>1.71</v>
      </c>
      <c r="O67" s="4">
        <v>15.36</v>
      </c>
      <c r="Q67" s="4">
        <v>0.01</v>
      </c>
      <c r="S67" s="4">
        <v>1.41</v>
      </c>
      <c r="T67" s="4">
        <v>0.3</v>
      </c>
    </row>
    <row r="68" spans="1:20" x14ac:dyDescent="0.25">
      <c r="B68" t="s">
        <v>43</v>
      </c>
      <c r="C68" s="16">
        <v>44268.479571759257</v>
      </c>
      <c r="D68">
        <v>11</v>
      </c>
      <c r="E68">
        <v>2021</v>
      </c>
      <c r="F68" s="1">
        <v>11962</v>
      </c>
      <c r="G68">
        <v>41</v>
      </c>
      <c r="H68" s="3">
        <v>3.3999999999999998E-3</v>
      </c>
      <c r="I68" s="4">
        <v>76.67</v>
      </c>
      <c r="J68">
        <v>3.58</v>
      </c>
      <c r="K68">
        <v>23.79</v>
      </c>
      <c r="L68">
        <v>0.15</v>
      </c>
      <c r="M68" s="4">
        <v>1.29</v>
      </c>
      <c r="N68">
        <v>0.64</v>
      </c>
      <c r="O68" s="4">
        <v>5.47</v>
      </c>
      <c r="S68" s="4">
        <v>0.25</v>
      </c>
      <c r="T68" s="4">
        <v>0.33</v>
      </c>
    </row>
    <row r="69" spans="1:20" x14ac:dyDescent="0.25">
      <c r="B69" t="s">
        <v>45</v>
      </c>
      <c r="C69" s="16">
        <v>44268.48060185185</v>
      </c>
      <c r="D69">
        <v>11</v>
      </c>
      <c r="E69">
        <v>2021</v>
      </c>
      <c r="F69" s="1">
        <v>12529</v>
      </c>
      <c r="G69">
        <v>53</v>
      </c>
      <c r="H69" s="3">
        <v>4.1999999999999997E-3</v>
      </c>
      <c r="I69" s="4">
        <v>431.34</v>
      </c>
      <c r="J69">
        <v>6.44</v>
      </c>
      <c r="K69">
        <v>28.53</v>
      </c>
      <c r="L69">
        <v>0.72</v>
      </c>
      <c r="M69" s="4">
        <v>6.29</v>
      </c>
      <c r="N69">
        <v>1.43</v>
      </c>
      <c r="O69" s="4">
        <v>12.45</v>
      </c>
      <c r="S69" s="4">
        <v>1.5</v>
      </c>
      <c r="T69" s="4">
        <v>0.35</v>
      </c>
    </row>
    <row r="70" spans="1:20" x14ac:dyDescent="0.25">
      <c r="B70" t="s">
        <v>42</v>
      </c>
      <c r="C70" s="16">
        <v>44268.461469907408</v>
      </c>
      <c r="D70">
        <v>11</v>
      </c>
      <c r="E70">
        <v>2021</v>
      </c>
      <c r="F70" s="1">
        <v>11495</v>
      </c>
      <c r="G70">
        <v>23</v>
      </c>
      <c r="H70" s="3">
        <v>2E-3</v>
      </c>
      <c r="I70" s="4">
        <v>175.43</v>
      </c>
      <c r="J70">
        <v>5.64</v>
      </c>
      <c r="K70">
        <v>23.76</v>
      </c>
      <c r="L70">
        <v>0.79</v>
      </c>
      <c r="M70" s="4">
        <v>7</v>
      </c>
      <c r="N70">
        <v>2.12</v>
      </c>
      <c r="O70" s="4">
        <v>18.809999999999999</v>
      </c>
      <c r="S70" s="4">
        <v>0.26</v>
      </c>
      <c r="T70" s="4">
        <v>0.37</v>
      </c>
    </row>
    <row r="71" spans="1:20" x14ac:dyDescent="0.25">
      <c r="B71" t="s">
        <v>44</v>
      </c>
      <c r="C71" s="16">
        <v>44268.48027777778</v>
      </c>
      <c r="D71">
        <v>11</v>
      </c>
      <c r="E71">
        <v>2021</v>
      </c>
      <c r="F71" s="1">
        <v>11493</v>
      </c>
      <c r="G71">
        <v>37</v>
      </c>
      <c r="H71" s="3">
        <v>3.2000000000000002E-3</v>
      </c>
      <c r="I71" s="4">
        <v>329.19</v>
      </c>
      <c r="J71">
        <v>5.98</v>
      </c>
      <c r="K71">
        <v>22.28</v>
      </c>
      <c r="L71">
        <v>0.79</v>
      </c>
      <c r="M71" s="4">
        <v>6.8</v>
      </c>
      <c r="N71">
        <v>2.13</v>
      </c>
      <c r="O71" s="4">
        <v>18.36</v>
      </c>
      <c r="S71" s="4">
        <v>1.72</v>
      </c>
      <c r="T71" s="4">
        <v>0.38</v>
      </c>
    </row>
    <row r="72" spans="1:20" x14ac:dyDescent="0.25">
      <c r="A72" t="s">
        <v>70</v>
      </c>
    </row>
    <row r="73" spans="1:20" x14ac:dyDescent="0.25">
      <c r="B73" t="s">
        <v>40</v>
      </c>
      <c r="C73" s="16">
        <v>44274.751377314817</v>
      </c>
      <c r="D73">
        <v>12</v>
      </c>
      <c r="E73">
        <v>2021</v>
      </c>
      <c r="F73" s="1">
        <v>14406</v>
      </c>
      <c r="G73">
        <v>26</v>
      </c>
      <c r="H73" s="3">
        <v>1.8E-3</v>
      </c>
      <c r="I73" s="4">
        <v>198.29</v>
      </c>
      <c r="J73">
        <v>6.7</v>
      </c>
      <c r="K73">
        <v>24.38</v>
      </c>
      <c r="L73">
        <v>0.63</v>
      </c>
      <c r="M73" s="4">
        <v>5.94</v>
      </c>
      <c r="N73">
        <v>1.4</v>
      </c>
      <c r="O73" s="4">
        <v>13.15</v>
      </c>
      <c r="S73" s="4">
        <v>1.38</v>
      </c>
      <c r="T73" s="4">
        <v>0.3</v>
      </c>
    </row>
    <row r="74" spans="1:20" x14ac:dyDescent="0.25">
      <c r="B74" t="s">
        <v>41</v>
      </c>
      <c r="C74" s="16">
        <v>44274.751944444448</v>
      </c>
      <c r="D74">
        <v>12</v>
      </c>
      <c r="E74">
        <v>2021</v>
      </c>
      <c r="F74" s="1">
        <v>14428</v>
      </c>
      <c r="G74">
        <v>25</v>
      </c>
      <c r="H74" s="3">
        <v>1.6999999999999999E-3</v>
      </c>
      <c r="I74" s="4">
        <v>191</v>
      </c>
      <c r="J74">
        <v>6.69</v>
      </c>
      <c r="K74">
        <v>23.33</v>
      </c>
      <c r="L74">
        <v>0.63</v>
      </c>
      <c r="M74" s="4">
        <v>6.03</v>
      </c>
      <c r="N74">
        <v>1.46</v>
      </c>
      <c r="O74" s="4">
        <v>13.97</v>
      </c>
      <c r="S74" s="4">
        <v>1.31</v>
      </c>
      <c r="T74" s="4">
        <v>0.3</v>
      </c>
    </row>
    <row r="75" spans="1:20" x14ac:dyDescent="0.25">
      <c r="B75" t="s">
        <v>45</v>
      </c>
      <c r="C75" s="16">
        <v>44274.753217592595</v>
      </c>
      <c r="D75">
        <v>12</v>
      </c>
      <c r="E75">
        <v>2021</v>
      </c>
      <c r="F75" s="1">
        <v>12480</v>
      </c>
      <c r="G75">
        <v>49</v>
      </c>
      <c r="H75" s="3">
        <v>3.8999999999999998E-3</v>
      </c>
      <c r="I75" s="4">
        <v>387.75</v>
      </c>
      <c r="J75">
        <v>6.23</v>
      </c>
      <c r="K75">
        <v>24.7</v>
      </c>
      <c r="L75">
        <v>0.65</v>
      </c>
      <c r="M75" s="4">
        <v>6.1</v>
      </c>
      <c r="N75">
        <v>1.54</v>
      </c>
      <c r="O75" s="4">
        <v>14.33</v>
      </c>
      <c r="S75" s="4">
        <v>1.47</v>
      </c>
      <c r="T75" s="4">
        <v>0.35</v>
      </c>
    </row>
    <row r="76" spans="1:20" x14ac:dyDescent="0.25">
      <c r="B76" t="s">
        <v>43</v>
      </c>
      <c r="C76" s="16">
        <v>44274.752488425926</v>
      </c>
      <c r="D76">
        <v>12</v>
      </c>
      <c r="E76">
        <v>2021</v>
      </c>
      <c r="F76" s="1">
        <v>11924</v>
      </c>
      <c r="G76">
        <v>38</v>
      </c>
      <c r="H76" s="3">
        <v>3.2000000000000002E-3</v>
      </c>
      <c r="I76" s="4">
        <v>268.64999999999998</v>
      </c>
      <c r="J76">
        <v>5.77</v>
      </c>
      <c r="K76">
        <v>30.8</v>
      </c>
      <c r="L76">
        <v>0.69</v>
      </c>
      <c r="M76" s="4">
        <v>6.49</v>
      </c>
      <c r="N76">
        <v>1.4</v>
      </c>
      <c r="O76" s="4">
        <v>13.29</v>
      </c>
      <c r="S76" s="4">
        <v>0.21</v>
      </c>
      <c r="T76" s="4">
        <v>0.37</v>
      </c>
    </row>
    <row r="77" spans="1:20" x14ac:dyDescent="0.25">
      <c r="B77" t="s">
        <v>42</v>
      </c>
      <c r="C77" s="16">
        <v>44275.375821759262</v>
      </c>
      <c r="D77">
        <v>12</v>
      </c>
      <c r="E77">
        <v>2021</v>
      </c>
      <c r="F77" s="1">
        <v>11476</v>
      </c>
      <c r="G77">
        <v>19</v>
      </c>
      <c r="H77" s="3">
        <v>1.6999999999999999E-3</v>
      </c>
      <c r="I77" s="4">
        <v>137.72</v>
      </c>
      <c r="J77">
        <v>5.58</v>
      </c>
      <c r="K77">
        <v>30.24</v>
      </c>
      <c r="L77">
        <v>0.71</v>
      </c>
      <c r="M77" s="4">
        <v>6.65</v>
      </c>
      <c r="N77">
        <v>1.54</v>
      </c>
      <c r="O77" s="4">
        <v>14.33</v>
      </c>
      <c r="S77" s="4">
        <v>0.22</v>
      </c>
      <c r="T77" s="4">
        <v>0.38</v>
      </c>
    </row>
    <row r="78" spans="1:20" x14ac:dyDescent="0.25">
      <c r="B78" t="s">
        <v>44</v>
      </c>
      <c r="C78" s="16">
        <v>44274.752858796295</v>
      </c>
      <c r="D78">
        <v>12</v>
      </c>
      <c r="E78">
        <v>2021</v>
      </c>
      <c r="F78" s="1">
        <v>11444</v>
      </c>
      <c r="G78">
        <v>49</v>
      </c>
      <c r="H78" s="3">
        <v>4.3E-3</v>
      </c>
      <c r="I78" s="4">
        <v>361.32</v>
      </c>
      <c r="J78">
        <v>5.98</v>
      </c>
      <c r="K78">
        <v>25.11</v>
      </c>
      <c r="L78">
        <v>0.56000000000000005</v>
      </c>
      <c r="M78" s="4">
        <v>5.3</v>
      </c>
      <c r="N78">
        <v>1.34</v>
      </c>
      <c r="O78" s="4">
        <v>12.78</v>
      </c>
      <c r="S78" s="4">
        <v>1.69</v>
      </c>
      <c r="T78" s="4">
        <v>0.38</v>
      </c>
    </row>
    <row r="79" spans="1:20" x14ac:dyDescent="0.25">
      <c r="A79" t="s">
        <v>71</v>
      </c>
    </row>
    <row r="80" spans="1:20" x14ac:dyDescent="0.25">
      <c r="B80" t="s">
        <v>40</v>
      </c>
      <c r="C80" s="16">
        <v>44281.519050925926</v>
      </c>
      <c r="D80">
        <v>13</v>
      </c>
      <c r="E80">
        <v>2021</v>
      </c>
      <c r="F80" s="1">
        <v>14379</v>
      </c>
      <c r="G80">
        <v>27</v>
      </c>
      <c r="H80" s="3">
        <v>1.9E-3</v>
      </c>
      <c r="I80" s="4">
        <v>282.62</v>
      </c>
      <c r="J80">
        <v>5.78</v>
      </c>
      <c r="K80">
        <v>22.2</v>
      </c>
      <c r="L80">
        <v>0.56999999999999995</v>
      </c>
      <c r="M80" s="4">
        <v>8.76</v>
      </c>
      <c r="N80">
        <v>1.59</v>
      </c>
      <c r="O80" s="4">
        <v>24.57</v>
      </c>
      <c r="S80" s="4">
        <v>1.37</v>
      </c>
      <c r="T80" s="4">
        <v>0.33</v>
      </c>
    </row>
    <row r="81" spans="1:20" x14ac:dyDescent="0.25">
      <c r="B81" t="s">
        <v>41</v>
      </c>
      <c r="C81" s="16">
        <v>44281.519363425927</v>
      </c>
      <c r="D81">
        <v>13</v>
      </c>
      <c r="E81">
        <v>2021</v>
      </c>
      <c r="F81" s="1">
        <v>14406</v>
      </c>
      <c r="G81">
        <v>22</v>
      </c>
      <c r="H81" s="3">
        <v>1.5E-3</v>
      </c>
      <c r="I81" s="4">
        <v>225.91</v>
      </c>
      <c r="J81">
        <v>5.72</v>
      </c>
      <c r="K81">
        <v>21.96</v>
      </c>
      <c r="L81">
        <v>0.56999999999999995</v>
      </c>
      <c r="M81" s="4">
        <v>8.64</v>
      </c>
      <c r="N81">
        <v>1.63</v>
      </c>
      <c r="O81" s="4">
        <v>24.75</v>
      </c>
      <c r="S81" s="4">
        <v>1.3</v>
      </c>
      <c r="T81" s="4">
        <v>0.33</v>
      </c>
    </row>
    <row r="82" spans="1:20" x14ac:dyDescent="0.25">
      <c r="B82" t="s">
        <v>43</v>
      </c>
      <c r="C82" s="16">
        <v>44281.520243055558</v>
      </c>
      <c r="D82">
        <v>13</v>
      </c>
      <c r="E82">
        <v>2021</v>
      </c>
      <c r="F82" s="1">
        <v>11893</v>
      </c>
      <c r="G82">
        <v>31</v>
      </c>
      <c r="H82" s="3">
        <v>2.5999999999999999E-3</v>
      </c>
      <c r="I82" s="4">
        <v>335.55</v>
      </c>
      <c r="J82">
        <v>5.27</v>
      </c>
      <c r="K82">
        <v>28.89</v>
      </c>
      <c r="L82">
        <v>0.69</v>
      </c>
      <c r="M82" s="4">
        <v>10.24</v>
      </c>
      <c r="N82">
        <v>1.64</v>
      </c>
      <c r="O82" s="4">
        <v>24.37</v>
      </c>
      <c r="S82" s="4">
        <v>0.2</v>
      </c>
      <c r="T82" s="4">
        <v>0.38</v>
      </c>
    </row>
    <row r="83" spans="1:20" x14ac:dyDescent="0.25">
      <c r="B83" t="s">
        <v>45</v>
      </c>
      <c r="C83" s="16">
        <v>44281.521215277775</v>
      </c>
      <c r="D83">
        <v>13</v>
      </c>
      <c r="E83">
        <v>2021</v>
      </c>
      <c r="F83" s="1">
        <v>12402</v>
      </c>
      <c r="G83">
        <v>78</v>
      </c>
      <c r="H83" s="3">
        <v>6.3E-3</v>
      </c>
      <c r="I83" s="4">
        <v>829.49</v>
      </c>
      <c r="J83">
        <v>5.43</v>
      </c>
      <c r="K83">
        <v>22.29</v>
      </c>
      <c r="L83">
        <v>0.59</v>
      </c>
      <c r="M83" s="4">
        <v>8.7799999999999994</v>
      </c>
      <c r="N83">
        <v>1.74</v>
      </c>
      <c r="O83" s="4">
        <v>26.14</v>
      </c>
      <c r="S83" s="4">
        <v>1.46</v>
      </c>
      <c r="T83" s="4">
        <v>0.39</v>
      </c>
    </row>
    <row r="84" spans="1:20" x14ac:dyDescent="0.25">
      <c r="B84" t="s">
        <v>42</v>
      </c>
      <c r="C84" s="16">
        <v>44281.519768518519</v>
      </c>
      <c r="D84">
        <v>13</v>
      </c>
      <c r="E84">
        <v>2021</v>
      </c>
      <c r="F84" s="1">
        <v>11452</v>
      </c>
      <c r="G84">
        <v>24</v>
      </c>
      <c r="H84" s="3">
        <v>2.0999999999999999E-3</v>
      </c>
      <c r="I84" s="4">
        <v>184.8</v>
      </c>
      <c r="J84">
        <v>4.68</v>
      </c>
      <c r="K84">
        <v>23.73</v>
      </c>
      <c r="L84">
        <v>0.48</v>
      </c>
      <c r="M84" s="4">
        <v>7.07</v>
      </c>
      <c r="N84">
        <v>1.54</v>
      </c>
      <c r="O84" s="4">
        <v>22.92</v>
      </c>
      <c r="S84" s="4">
        <v>0.21</v>
      </c>
      <c r="T84" s="4">
        <v>0.42</v>
      </c>
    </row>
    <row r="85" spans="1:20" x14ac:dyDescent="0.25">
      <c r="B85" t="s">
        <v>44</v>
      </c>
      <c r="C85" s="16">
        <v>44281.520740740743</v>
      </c>
      <c r="D85">
        <v>13</v>
      </c>
      <c r="E85">
        <v>2021</v>
      </c>
      <c r="F85" s="1">
        <v>11385</v>
      </c>
      <c r="G85">
        <v>59</v>
      </c>
      <c r="H85" s="3">
        <v>5.1999999999999998E-3</v>
      </c>
      <c r="I85" s="4">
        <v>461.6</v>
      </c>
      <c r="J85">
        <v>4.96</v>
      </c>
      <c r="K85">
        <v>22.45</v>
      </c>
      <c r="L85">
        <v>0.48</v>
      </c>
      <c r="M85" s="4">
        <v>7.19</v>
      </c>
      <c r="N85">
        <v>1.55</v>
      </c>
      <c r="O85" s="4">
        <v>23.23</v>
      </c>
      <c r="S85" s="4">
        <v>0.21</v>
      </c>
      <c r="T85" s="4">
        <v>0.42</v>
      </c>
    </row>
    <row r="86" spans="1:20" x14ac:dyDescent="0.25">
      <c r="A86" t="s">
        <v>72</v>
      </c>
    </row>
    <row r="87" spans="1:20" x14ac:dyDescent="0.25">
      <c r="B87" t="s">
        <v>40</v>
      </c>
      <c r="C87" s="16">
        <v>44289.436990740738</v>
      </c>
      <c r="D87">
        <v>14</v>
      </c>
      <c r="E87">
        <v>2021</v>
      </c>
      <c r="F87" s="1">
        <v>14355</v>
      </c>
      <c r="G87">
        <v>24</v>
      </c>
      <c r="H87" s="3">
        <v>1.6999999999999999E-3</v>
      </c>
      <c r="I87" s="4">
        <v>242.61</v>
      </c>
      <c r="J87">
        <v>6.72</v>
      </c>
      <c r="K87">
        <v>26.07</v>
      </c>
      <c r="L87">
        <v>0.76</v>
      </c>
      <c r="M87" s="4">
        <v>8.3699999999999992</v>
      </c>
      <c r="N87">
        <v>1.57</v>
      </c>
      <c r="O87" s="4">
        <v>17.260000000000002</v>
      </c>
      <c r="S87" s="4">
        <v>1.43</v>
      </c>
      <c r="T87" s="4">
        <v>0.31</v>
      </c>
    </row>
    <row r="88" spans="1:20" x14ac:dyDescent="0.25">
      <c r="B88" t="s">
        <v>41</v>
      </c>
      <c r="C88" s="16">
        <v>44289.437256944446</v>
      </c>
      <c r="D88">
        <v>14</v>
      </c>
      <c r="E88">
        <v>2021</v>
      </c>
      <c r="F88" s="1">
        <v>14377</v>
      </c>
      <c r="G88">
        <v>29</v>
      </c>
      <c r="H88" s="3">
        <v>2E-3</v>
      </c>
      <c r="I88" s="4">
        <v>295.51</v>
      </c>
      <c r="J88">
        <v>6.66</v>
      </c>
      <c r="K88">
        <v>21.82</v>
      </c>
      <c r="L88">
        <v>0.76</v>
      </c>
      <c r="M88" s="4">
        <v>8.5299999999999994</v>
      </c>
      <c r="N88">
        <v>1.88</v>
      </c>
      <c r="O88" s="4">
        <v>21.12</v>
      </c>
      <c r="S88" s="4">
        <v>1.35</v>
      </c>
      <c r="T88" s="4">
        <v>0.31</v>
      </c>
    </row>
    <row r="89" spans="1:20" x14ac:dyDescent="0.25">
      <c r="B89" t="s">
        <v>45</v>
      </c>
      <c r="C89" s="16">
        <v>44289.438703703701</v>
      </c>
      <c r="D89">
        <v>14</v>
      </c>
      <c r="E89">
        <v>2021</v>
      </c>
      <c r="F89" s="1">
        <v>12335</v>
      </c>
      <c r="G89">
        <v>67</v>
      </c>
      <c r="H89" s="3">
        <v>5.4000000000000003E-3</v>
      </c>
      <c r="I89" s="4">
        <v>674.46</v>
      </c>
      <c r="J89">
        <v>6.39</v>
      </c>
      <c r="K89">
        <v>22.38</v>
      </c>
      <c r="L89">
        <v>0.74</v>
      </c>
      <c r="M89" s="4">
        <v>8.0500000000000007</v>
      </c>
      <c r="N89">
        <v>1.85</v>
      </c>
      <c r="O89" s="4">
        <v>20.25</v>
      </c>
      <c r="Q89" s="4">
        <v>0.13</v>
      </c>
      <c r="S89" s="4">
        <v>1.53</v>
      </c>
      <c r="T89" s="4">
        <v>0.36</v>
      </c>
    </row>
    <row r="90" spans="1:20" x14ac:dyDescent="0.25">
      <c r="B90" t="s">
        <v>43</v>
      </c>
      <c r="C90" s="16">
        <v>44289.437847222223</v>
      </c>
      <c r="D90">
        <v>14</v>
      </c>
      <c r="E90">
        <v>2021</v>
      </c>
      <c r="F90" s="1">
        <v>11867</v>
      </c>
      <c r="G90">
        <v>26</v>
      </c>
      <c r="H90" s="3">
        <v>2.2000000000000001E-3</v>
      </c>
      <c r="I90" s="4">
        <v>214.63</v>
      </c>
      <c r="J90">
        <v>6.16</v>
      </c>
      <c r="K90">
        <v>25.02</v>
      </c>
      <c r="L90">
        <v>0.69</v>
      </c>
      <c r="M90" s="4">
        <v>7.61</v>
      </c>
      <c r="N90">
        <v>1.61</v>
      </c>
      <c r="O90" s="4">
        <v>17.79</v>
      </c>
      <c r="S90" s="4">
        <v>0.26</v>
      </c>
      <c r="T90" s="4">
        <v>0.38</v>
      </c>
    </row>
    <row r="91" spans="1:20" x14ac:dyDescent="0.25">
      <c r="B91" t="s">
        <v>42</v>
      </c>
      <c r="C91" s="16">
        <v>44289.437511574077</v>
      </c>
      <c r="D91">
        <v>14</v>
      </c>
      <c r="E91">
        <v>2021</v>
      </c>
      <c r="F91" s="1">
        <v>11438</v>
      </c>
      <c r="G91">
        <v>14</v>
      </c>
      <c r="H91" s="3">
        <v>1.1999999999999999E-3</v>
      </c>
      <c r="I91" s="4">
        <v>106.85</v>
      </c>
      <c r="J91">
        <v>5.63</v>
      </c>
      <c r="K91">
        <v>23.81</v>
      </c>
      <c r="L91">
        <v>0.64</v>
      </c>
      <c r="M91" s="4">
        <v>6.97</v>
      </c>
      <c r="N91">
        <v>1.7</v>
      </c>
      <c r="O91" s="4">
        <v>18.7</v>
      </c>
      <c r="S91" s="4">
        <v>0.27</v>
      </c>
      <c r="T91" s="4">
        <v>0.39</v>
      </c>
    </row>
    <row r="92" spans="1:20" x14ac:dyDescent="0.25">
      <c r="B92" t="s">
        <v>44</v>
      </c>
      <c r="C92" s="16">
        <v>44289.43818287037</v>
      </c>
      <c r="D92">
        <v>14</v>
      </c>
      <c r="E92">
        <v>2021</v>
      </c>
      <c r="F92" s="1">
        <v>11331</v>
      </c>
      <c r="G92">
        <v>54</v>
      </c>
      <c r="H92" s="3">
        <v>4.7999999999999996E-3</v>
      </c>
      <c r="I92" s="4">
        <v>473.59</v>
      </c>
      <c r="J92">
        <v>5.69</v>
      </c>
      <c r="K92">
        <v>22.4</v>
      </c>
      <c r="L92">
        <v>0.72</v>
      </c>
      <c r="M92" s="4">
        <v>7.96</v>
      </c>
      <c r="N92">
        <v>2.04</v>
      </c>
      <c r="O92" s="4">
        <v>22.5</v>
      </c>
      <c r="Q92" s="4">
        <v>0.14000000000000001</v>
      </c>
      <c r="S92" s="4">
        <v>0.28000000000000003</v>
      </c>
      <c r="T92" s="4">
        <v>0.4</v>
      </c>
    </row>
    <row r="93" spans="1:20" x14ac:dyDescent="0.25">
      <c r="A93" t="s">
        <v>73</v>
      </c>
    </row>
    <row r="94" spans="1:20" x14ac:dyDescent="0.25">
      <c r="B94" t="s">
        <v>40</v>
      </c>
      <c r="C94" s="16">
        <v>44296.548518518517</v>
      </c>
      <c r="D94">
        <v>15</v>
      </c>
      <c r="E94">
        <v>2021</v>
      </c>
      <c r="F94" s="1">
        <v>14319</v>
      </c>
      <c r="G94">
        <v>36</v>
      </c>
      <c r="H94" s="3">
        <v>2.5000000000000001E-3</v>
      </c>
      <c r="I94" s="4">
        <v>300.49</v>
      </c>
      <c r="J94">
        <v>7.47</v>
      </c>
      <c r="K94">
        <v>22.16</v>
      </c>
      <c r="L94">
        <v>0.63</v>
      </c>
      <c r="M94" s="4">
        <v>6.65</v>
      </c>
      <c r="N94">
        <v>1.38</v>
      </c>
      <c r="O94" s="4">
        <v>14.46</v>
      </c>
      <c r="S94" s="4">
        <v>1.41</v>
      </c>
      <c r="T94" s="4">
        <v>0.28999999999999998</v>
      </c>
    </row>
    <row r="95" spans="1:20" x14ac:dyDescent="0.25">
      <c r="B95" t="s">
        <v>41</v>
      </c>
      <c r="C95" s="16">
        <v>44296.552303240744</v>
      </c>
      <c r="D95">
        <v>15</v>
      </c>
      <c r="E95">
        <v>2021</v>
      </c>
      <c r="F95" s="1">
        <v>14370</v>
      </c>
      <c r="G95">
        <v>7</v>
      </c>
      <c r="H95" s="3">
        <v>5.0000000000000001E-4</v>
      </c>
      <c r="I95" s="4">
        <v>59.02</v>
      </c>
      <c r="J95">
        <v>7.67</v>
      </c>
      <c r="K95">
        <v>27.67</v>
      </c>
      <c r="L95">
        <v>0.63</v>
      </c>
      <c r="M95" s="4">
        <v>6.81</v>
      </c>
      <c r="N95">
        <v>1.08</v>
      </c>
      <c r="O95" s="4">
        <v>11.63</v>
      </c>
      <c r="S95" s="4">
        <v>1.33</v>
      </c>
      <c r="T95" s="4">
        <v>0.3</v>
      </c>
    </row>
    <row r="96" spans="1:20" x14ac:dyDescent="0.25">
      <c r="B96" t="s">
        <v>45</v>
      </c>
      <c r="C96" s="16">
        <v>44296.550393518519</v>
      </c>
      <c r="D96">
        <v>15</v>
      </c>
      <c r="E96">
        <v>2021</v>
      </c>
      <c r="F96" s="1">
        <v>12277</v>
      </c>
      <c r="G96">
        <v>58</v>
      </c>
      <c r="H96" s="3">
        <v>4.7000000000000002E-3</v>
      </c>
      <c r="I96" s="4">
        <v>511.38</v>
      </c>
      <c r="J96">
        <v>7.3</v>
      </c>
      <c r="K96">
        <v>22.38</v>
      </c>
      <c r="L96">
        <v>0.67</v>
      </c>
      <c r="M96" s="4">
        <v>6.95</v>
      </c>
      <c r="N96">
        <v>1.47</v>
      </c>
      <c r="O96" s="4">
        <v>15.32</v>
      </c>
      <c r="S96" s="4">
        <v>1.51</v>
      </c>
      <c r="T96" s="4">
        <v>0.35</v>
      </c>
    </row>
    <row r="97" spans="1:20" x14ac:dyDescent="0.25">
      <c r="B97" t="s">
        <v>43</v>
      </c>
      <c r="C97" s="16">
        <v>44296.549664351849</v>
      </c>
      <c r="D97">
        <v>15</v>
      </c>
      <c r="E97">
        <v>2021</v>
      </c>
      <c r="F97" s="1">
        <v>11844</v>
      </c>
      <c r="G97">
        <v>23</v>
      </c>
      <c r="H97" s="3">
        <v>1.9E-3</v>
      </c>
      <c r="I97" s="4">
        <v>164.13</v>
      </c>
      <c r="J97">
        <v>7.11</v>
      </c>
      <c r="K97">
        <v>25.1</v>
      </c>
      <c r="L97">
        <v>0.61</v>
      </c>
      <c r="M97" s="4">
        <v>6.54</v>
      </c>
      <c r="N97">
        <v>1.24</v>
      </c>
      <c r="O97" s="4">
        <v>13.2</v>
      </c>
      <c r="S97" s="4">
        <v>0.23</v>
      </c>
      <c r="T97" s="4">
        <v>0.36</v>
      </c>
    </row>
    <row r="98" spans="1:20" x14ac:dyDescent="0.25">
      <c r="B98" t="s">
        <v>42</v>
      </c>
      <c r="C98" s="16">
        <v>44296.549212962964</v>
      </c>
      <c r="D98">
        <v>15</v>
      </c>
      <c r="E98">
        <v>2021</v>
      </c>
      <c r="F98" s="1">
        <v>11405</v>
      </c>
      <c r="G98">
        <v>33</v>
      </c>
      <c r="H98" s="3">
        <v>2.8999999999999998E-3</v>
      </c>
      <c r="I98" s="4">
        <v>186.13</v>
      </c>
      <c r="J98">
        <v>6.41</v>
      </c>
      <c r="K98">
        <v>23.79</v>
      </c>
      <c r="L98">
        <v>0.48</v>
      </c>
      <c r="M98" s="4">
        <v>5.03</v>
      </c>
      <c r="N98">
        <v>1.1299999999999999</v>
      </c>
      <c r="O98" s="4">
        <v>11.87</v>
      </c>
      <c r="S98" s="4">
        <v>0.24</v>
      </c>
      <c r="T98" s="4">
        <v>0.37</v>
      </c>
    </row>
    <row r="99" spans="1:20" x14ac:dyDescent="0.25">
      <c r="B99" t="s">
        <v>44</v>
      </c>
      <c r="C99" s="16">
        <v>44296.550034722219</v>
      </c>
      <c r="D99">
        <v>15</v>
      </c>
      <c r="E99">
        <v>2021</v>
      </c>
      <c r="F99" s="1">
        <v>11226</v>
      </c>
      <c r="G99">
        <v>105</v>
      </c>
      <c r="H99" s="3">
        <v>9.4000000000000004E-3</v>
      </c>
      <c r="I99" s="4">
        <v>89.33</v>
      </c>
      <c r="J99">
        <v>2.82</v>
      </c>
      <c r="K99">
        <v>21.25</v>
      </c>
      <c r="Q99" s="4">
        <v>0.23</v>
      </c>
      <c r="S99" s="4">
        <v>0.24</v>
      </c>
      <c r="T99" s="4">
        <v>0.38</v>
      </c>
    </row>
    <row r="100" spans="1:20" x14ac:dyDescent="0.25">
      <c r="A100" t="s">
        <v>74</v>
      </c>
    </row>
    <row r="101" spans="1:20" x14ac:dyDescent="0.25">
      <c r="B101" t="s">
        <v>40</v>
      </c>
      <c r="C101" s="16">
        <v>44302.744814814818</v>
      </c>
      <c r="D101">
        <v>16</v>
      </c>
      <c r="E101">
        <v>2021</v>
      </c>
      <c r="F101" s="1">
        <v>14296</v>
      </c>
      <c r="G101">
        <v>23</v>
      </c>
      <c r="H101" s="3">
        <v>1.6000000000000001E-3</v>
      </c>
      <c r="I101" s="4">
        <v>183</v>
      </c>
      <c r="J101">
        <v>6.62</v>
      </c>
      <c r="K101">
        <v>22.13</v>
      </c>
      <c r="L101">
        <v>0.64</v>
      </c>
      <c r="M101" s="4">
        <v>6.26</v>
      </c>
      <c r="N101">
        <v>1.56</v>
      </c>
      <c r="O101" s="4">
        <v>15.38</v>
      </c>
      <c r="S101" s="4">
        <v>1.39</v>
      </c>
      <c r="T101" s="4">
        <v>0.3</v>
      </c>
    </row>
    <row r="102" spans="1:20" x14ac:dyDescent="0.25">
      <c r="B102" t="s">
        <v>41</v>
      </c>
      <c r="C102" s="16">
        <v>44302.745162037034</v>
      </c>
      <c r="D102">
        <v>16</v>
      </c>
      <c r="E102">
        <v>2021</v>
      </c>
      <c r="F102" s="1">
        <v>14351</v>
      </c>
      <c r="G102">
        <v>19</v>
      </c>
      <c r="H102" s="3">
        <v>1.2999999999999999E-3</v>
      </c>
      <c r="I102" s="4">
        <v>152.32</v>
      </c>
      <c r="J102">
        <v>6.77</v>
      </c>
      <c r="K102">
        <v>22.07</v>
      </c>
      <c r="L102">
        <v>0.63</v>
      </c>
      <c r="M102" s="4">
        <v>6.4</v>
      </c>
      <c r="N102">
        <v>1.52</v>
      </c>
      <c r="O102" s="4">
        <v>15.41</v>
      </c>
      <c r="S102" s="4">
        <v>1.31</v>
      </c>
      <c r="T102" s="4">
        <v>0.3</v>
      </c>
    </row>
    <row r="103" spans="1:20" x14ac:dyDescent="0.25">
      <c r="B103" t="s">
        <v>45</v>
      </c>
      <c r="C103" s="16">
        <v>44302.74596064815</v>
      </c>
      <c r="D103">
        <v>16</v>
      </c>
      <c r="E103">
        <v>2021</v>
      </c>
      <c r="F103" s="1">
        <v>12216</v>
      </c>
      <c r="G103">
        <v>61</v>
      </c>
      <c r="H103" s="3">
        <v>5.0000000000000001E-3</v>
      </c>
      <c r="I103" s="4">
        <v>425.67</v>
      </c>
      <c r="J103">
        <v>6.34</v>
      </c>
      <c r="K103">
        <v>28.75</v>
      </c>
      <c r="L103">
        <v>0.52</v>
      </c>
      <c r="M103" s="4">
        <v>5.12</v>
      </c>
      <c r="N103">
        <v>1.04</v>
      </c>
      <c r="O103" s="4">
        <v>10.220000000000001</v>
      </c>
      <c r="S103" s="4">
        <v>1.5</v>
      </c>
      <c r="T103" s="4">
        <v>0.36</v>
      </c>
    </row>
    <row r="104" spans="1:20" x14ac:dyDescent="0.25">
      <c r="B104" t="s">
        <v>43</v>
      </c>
      <c r="C104" s="16">
        <v>44302.745717592596</v>
      </c>
      <c r="D104">
        <v>16</v>
      </c>
      <c r="E104">
        <v>2021</v>
      </c>
      <c r="F104" s="1">
        <v>11818</v>
      </c>
      <c r="G104">
        <v>26</v>
      </c>
      <c r="H104" s="3">
        <v>2.2000000000000001E-3</v>
      </c>
      <c r="I104" s="4">
        <v>216.69</v>
      </c>
      <c r="J104">
        <v>6.21</v>
      </c>
      <c r="K104">
        <v>28.86</v>
      </c>
      <c r="L104">
        <v>0.77</v>
      </c>
      <c r="M104" s="4">
        <v>7.75</v>
      </c>
      <c r="N104">
        <v>1.55</v>
      </c>
      <c r="O104" s="4">
        <v>15.64</v>
      </c>
      <c r="S104" s="4">
        <v>0.21</v>
      </c>
      <c r="T104" s="4">
        <v>0.37</v>
      </c>
    </row>
    <row r="105" spans="1:20" x14ac:dyDescent="0.25">
      <c r="B105" t="s">
        <v>42</v>
      </c>
      <c r="C105" s="16">
        <v>44302.753969907404</v>
      </c>
      <c r="D105">
        <v>16</v>
      </c>
      <c r="E105">
        <v>2021</v>
      </c>
      <c r="F105" s="1">
        <v>11383</v>
      </c>
      <c r="G105">
        <v>22</v>
      </c>
      <c r="H105" s="3">
        <v>1.9E-3</v>
      </c>
      <c r="I105" s="4">
        <v>152.47</v>
      </c>
      <c r="J105">
        <v>5.66</v>
      </c>
      <c r="K105">
        <v>27.05</v>
      </c>
      <c r="L105">
        <v>0.64</v>
      </c>
      <c r="M105" s="4">
        <v>6.32</v>
      </c>
      <c r="N105">
        <v>1.51</v>
      </c>
      <c r="O105" s="4">
        <v>14.95</v>
      </c>
      <c r="S105" s="4">
        <v>0.22</v>
      </c>
      <c r="T105" s="4">
        <v>0.38</v>
      </c>
    </row>
    <row r="106" spans="1:20" x14ac:dyDescent="0.25">
      <c r="A106" t="s">
        <v>75</v>
      </c>
    </row>
    <row r="107" spans="1:20" x14ac:dyDescent="0.25">
      <c r="B107" t="s">
        <v>44</v>
      </c>
      <c r="C107" s="16">
        <v>44310.572245370371</v>
      </c>
      <c r="D107">
        <v>17</v>
      </c>
      <c r="E107">
        <v>2021</v>
      </c>
      <c r="F107" s="1">
        <v>11016</v>
      </c>
      <c r="G107">
        <v>58</v>
      </c>
      <c r="H107" s="3">
        <v>5.3E-3</v>
      </c>
      <c r="I107" s="4">
        <v>0</v>
      </c>
      <c r="J107">
        <v>0.16</v>
      </c>
      <c r="K107">
        <v>20.58</v>
      </c>
    </row>
    <row r="108" spans="1:20" x14ac:dyDescent="0.25">
      <c r="B108" t="s">
        <v>41</v>
      </c>
      <c r="C108" s="16">
        <v>44310.570613425924</v>
      </c>
      <c r="D108">
        <v>17</v>
      </c>
      <c r="E108">
        <v>2021</v>
      </c>
      <c r="F108" s="1">
        <v>14326</v>
      </c>
      <c r="G108">
        <v>25</v>
      </c>
      <c r="H108" s="3">
        <v>1.6999999999999999E-3</v>
      </c>
      <c r="I108" s="4">
        <v>218.81</v>
      </c>
      <c r="J108">
        <v>6.63</v>
      </c>
      <c r="K108">
        <v>22.25</v>
      </c>
      <c r="L108">
        <v>0.7</v>
      </c>
      <c r="M108" s="4">
        <v>7.05</v>
      </c>
      <c r="N108">
        <v>1.7</v>
      </c>
      <c r="O108" s="4">
        <v>17.2</v>
      </c>
      <c r="S108" s="4">
        <v>1.37</v>
      </c>
      <c r="T108" s="4">
        <v>0.33</v>
      </c>
    </row>
    <row r="109" spans="1:20" x14ac:dyDescent="0.25">
      <c r="B109" t="s">
        <v>40</v>
      </c>
      <c r="C109" s="16">
        <v>44310.5703125</v>
      </c>
      <c r="D109">
        <v>17</v>
      </c>
      <c r="E109">
        <v>2021</v>
      </c>
      <c r="F109" s="1">
        <v>14272</v>
      </c>
      <c r="G109">
        <v>24</v>
      </c>
      <c r="H109" s="3">
        <v>1.6999999999999999E-3</v>
      </c>
      <c r="I109" s="4">
        <v>208.75</v>
      </c>
      <c r="J109">
        <v>6.66</v>
      </c>
      <c r="K109">
        <v>22.1</v>
      </c>
      <c r="L109">
        <v>0.7</v>
      </c>
      <c r="M109" s="4">
        <v>6.92</v>
      </c>
      <c r="N109">
        <v>1.71</v>
      </c>
      <c r="O109" s="4">
        <v>16.920000000000002</v>
      </c>
      <c r="S109" s="4">
        <v>1.45</v>
      </c>
      <c r="T109" s="4">
        <v>0.33</v>
      </c>
    </row>
    <row r="110" spans="1:20" x14ac:dyDescent="0.25">
      <c r="B110" t="s">
        <v>45</v>
      </c>
      <c r="C110" s="16">
        <v>44310.572951388887</v>
      </c>
      <c r="D110">
        <v>17</v>
      </c>
      <c r="E110">
        <v>2021</v>
      </c>
      <c r="F110" s="1">
        <v>12145</v>
      </c>
      <c r="G110">
        <v>71</v>
      </c>
      <c r="H110" s="3">
        <v>5.7999999999999996E-3</v>
      </c>
      <c r="I110" s="4">
        <v>659.82</v>
      </c>
      <c r="J110">
        <v>6.25</v>
      </c>
      <c r="K110">
        <v>22.3</v>
      </c>
      <c r="L110">
        <v>0.75</v>
      </c>
      <c r="M110" s="4">
        <v>7.33</v>
      </c>
      <c r="N110">
        <v>1.93</v>
      </c>
      <c r="O110" s="4">
        <v>18.920000000000002</v>
      </c>
      <c r="S110" s="4">
        <v>1.58</v>
      </c>
      <c r="T110" s="4">
        <v>0.39</v>
      </c>
    </row>
    <row r="111" spans="1:20" x14ac:dyDescent="0.25">
      <c r="B111" t="s">
        <v>43</v>
      </c>
      <c r="C111" s="16">
        <v>44310.571712962963</v>
      </c>
      <c r="D111">
        <v>17</v>
      </c>
      <c r="E111">
        <v>2021</v>
      </c>
      <c r="F111" s="1">
        <v>11795</v>
      </c>
      <c r="G111">
        <v>23</v>
      </c>
      <c r="H111" s="3">
        <v>1.9E-3</v>
      </c>
      <c r="I111" s="4">
        <v>212.22</v>
      </c>
      <c r="J111">
        <v>6.2</v>
      </c>
      <c r="K111">
        <v>25.48</v>
      </c>
      <c r="L111">
        <v>0.85</v>
      </c>
      <c r="M111" s="4">
        <v>8.5399999999999991</v>
      </c>
      <c r="N111">
        <v>1.93</v>
      </c>
      <c r="O111" s="4">
        <v>19.48</v>
      </c>
      <c r="S111" s="4">
        <v>0.28000000000000003</v>
      </c>
      <c r="T111" s="4">
        <v>0.4</v>
      </c>
    </row>
    <row r="112" spans="1:20" x14ac:dyDescent="0.25">
      <c r="B112" t="s">
        <v>42</v>
      </c>
      <c r="C112" s="16">
        <v>44310.570972222224</v>
      </c>
      <c r="D112">
        <v>17</v>
      </c>
      <c r="E112">
        <v>2021</v>
      </c>
      <c r="F112" s="1">
        <v>11357</v>
      </c>
      <c r="G112">
        <v>26</v>
      </c>
      <c r="H112" s="3">
        <v>2.3E-3</v>
      </c>
      <c r="I112" s="4">
        <v>205.45</v>
      </c>
      <c r="J112">
        <v>5.61</v>
      </c>
      <c r="K112">
        <v>23.83</v>
      </c>
      <c r="L112">
        <v>0.72</v>
      </c>
      <c r="M112" s="4">
        <v>7.19</v>
      </c>
      <c r="N112">
        <v>1.94</v>
      </c>
      <c r="O112" s="4">
        <v>19.37</v>
      </c>
      <c r="S112" s="4">
        <v>0.28999999999999998</v>
      </c>
      <c r="T112" s="4">
        <v>0.42</v>
      </c>
    </row>
    <row r="113" spans="1:20" x14ac:dyDescent="0.25">
      <c r="A113" t="s">
        <v>76</v>
      </c>
    </row>
    <row r="114" spans="1:20" x14ac:dyDescent="0.25">
      <c r="B114" t="s">
        <v>41</v>
      </c>
      <c r="C114" s="16">
        <v>44316.727361111109</v>
      </c>
      <c r="D114">
        <v>18</v>
      </c>
      <c r="E114">
        <v>2021</v>
      </c>
      <c r="F114" s="1">
        <v>14290</v>
      </c>
      <c r="G114">
        <v>36</v>
      </c>
      <c r="H114" s="3">
        <v>2.5000000000000001E-3</v>
      </c>
      <c r="I114" s="4">
        <v>267.64</v>
      </c>
      <c r="J114">
        <v>5.74</v>
      </c>
      <c r="K114">
        <v>22.22</v>
      </c>
      <c r="L114">
        <v>0.64</v>
      </c>
      <c r="M114" s="4">
        <v>5.82</v>
      </c>
      <c r="N114">
        <v>1.79</v>
      </c>
      <c r="O114" s="4">
        <v>16.41</v>
      </c>
      <c r="Q114" s="4">
        <v>0.09</v>
      </c>
      <c r="S114" s="4">
        <v>1.21</v>
      </c>
      <c r="T114" s="4">
        <v>0.31</v>
      </c>
    </row>
    <row r="115" spans="1:20" x14ac:dyDescent="0.25">
      <c r="B115" t="s">
        <v>40</v>
      </c>
      <c r="C115" s="16">
        <v>44316.727094907408</v>
      </c>
      <c r="D115">
        <v>18</v>
      </c>
      <c r="E115">
        <v>2021</v>
      </c>
      <c r="F115" s="1">
        <v>14246</v>
      </c>
      <c r="G115">
        <v>26</v>
      </c>
      <c r="H115" s="3">
        <v>1.8E-3</v>
      </c>
      <c r="I115" s="4">
        <v>192.46</v>
      </c>
      <c r="J115">
        <v>5.61</v>
      </c>
      <c r="K115">
        <v>22.06</v>
      </c>
      <c r="L115">
        <v>0.64</v>
      </c>
      <c r="M115" s="4">
        <v>5.69</v>
      </c>
      <c r="N115">
        <v>1.85</v>
      </c>
      <c r="O115" s="4">
        <v>16.54</v>
      </c>
      <c r="Q115" s="4">
        <v>0.11</v>
      </c>
      <c r="S115" s="4">
        <v>1.29</v>
      </c>
      <c r="T115" s="4">
        <v>0.31</v>
      </c>
    </row>
    <row r="116" spans="1:20" x14ac:dyDescent="0.25">
      <c r="B116" t="s">
        <v>45</v>
      </c>
      <c r="C116" s="16">
        <v>44315.442916666667</v>
      </c>
      <c r="D116">
        <v>18</v>
      </c>
      <c r="E116">
        <v>2021</v>
      </c>
      <c r="F116" s="1">
        <v>12082</v>
      </c>
      <c r="G116">
        <v>63</v>
      </c>
      <c r="H116" s="3">
        <v>5.1999999999999998E-3</v>
      </c>
      <c r="I116" s="4">
        <v>444.24</v>
      </c>
      <c r="J116">
        <v>4.5599999999999996</v>
      </c>
      <c r="K116">
        <v>27.45</v>
      </c>
      <c r="L116">
        <v>0.6</v>
      </c>
      <c r="M116" s="4">
        <v>5.24</v>
      </c>
      <c r="N116">
        <v>1.74</v>
      </c>
      <c r="O116" s="4">
        <v>15.16</v>
      </c>
      <c r="Q116" s="4">
        <v>0.06</v>
      </c>
      <c r="S116" s="4">
        <v>1.39</v>
      </c>
      <c r="T116" s="4">
        <v>0.37</v>
      </c>
    </row>
    <row r="117" spans="1:20" x14ac:dyDescent="0.25">
      <c r="B117" t="s">
        <v>43</v>
      </c>
      <c r="C117" s="16">
        <v>44316.728009259263</v>
      </c>
      <c r="D117">
        <v>18</v>
      </c>
      <c r="E117">
        <v>2021</v>
      </c>
      <c r="F117" s="1">
        <v>11779</v>
      </c>
      <c r="G117">
        <v>16</v>
      </c>
      <c r="H117" s="3">
        <v>1.4E-3</v>
      </c>
      <c r="I117" s="4">
        <v>107.4</v>
      </c>
      <c r="J117">
        <v>5.35</v>
      </c>
      <c r="K117">
        <v>25.33</v>
      </c>
      <c r="L117">
        <v>0.69</v>
      </c>
      <c r="M117" s="4">
        <v>6.23</v>
      </c>
      <c r="N117">
        <v>1.84</v>
      </c>
      <c r="O117" s="4">
        <v>16.54</v>
      </c>
      <c r="Q117" s="4">
        <v>0.03</v>
      </c>
      <c r="S117" s="4">
        <v>0.08</v>
      </c>
      <c r="T117" s="4">
        <v>0.38</v>
      </c>
    </row>
    <row r="118" spans="1:20" x14ac:dyDescent="0.25">
      <c r="B118" t="s">
        <v>42</v>
      </c>
      <c r="C118" s="16">
        <v>44316.72761574074</v>
      </c>
      <c r="D118">
        <v>18</v>
      </c>
      <c r="E118">
        <v>2021</v>
      </c>
      <c r="F118" s="1">
        <v>11332</v>
      </c>
      <c r="G118">
        <v>25</v>
      </c>
      <c r="H118" s="3">
        <v>2.2000000000000001E-3</v>
      </c>
      <c r="I118" s="4">
        <v>175.29</v>
      </c>
      <c r="J118">
        <v>4.7</v>
      </c>
      <c r="K118">
        <v>23.69</v>
      </c>
      <c r="L118">
        <v>0.72</v>
      </c>
      <c r="M118" s="4">
        <v>6.41</v>
      </c>
      <c r="N118">
        <v>2.33</v>
      </c>
      <c r="O118" s="4">
        <v>20.72</v>
      </c>
      <c r="Q118" s="4">
        <v>0.12</v>
      </c>
      <c r="S118" s="4">
        <v>0.08</v>
      </c>
      <c r="T118" s="4">
        <v>0.4</v>
      </c>
    </row>
    <row r="119" spans="1:20" x14ac:dyDescent="0.25">
      <c r="B119" t="s">
        <v>44</v>
      </c>
      <c r="C119" s="16">
        <v>44316.728263888886</v>
      </c>
      <c r="D119">
        <v>18</v>
      </c>
      <c r="E119">
        <v>2021</v>
      </c>
      <c r="F119" s="1">
        <v>10976</v>
      </c>
      <c r="G119">
        <v>40</v>
      </c>
      <c r="H119" s="3">
        <v>3.5999999999999999E-3</v>
      </c>
      <c r="I119" s="4">
        <v>16.46</v>
      </c>
      <c r="J119">
        <v>0.85</v>
      </c>
      <c r="K119">
        <v>22.68</v>
      </c>
      <c r="T119" s="4">
        <v>0.41</v>
      </c>
    </row>
    <row r="120" spans="1:20" x14ac:dyDescent="0.25">
      <c r="A120" t="s">
        <v>77</v>
      </c>
    </row>
    <row r="121" spans="1:20" x14ac:dyDescent="0.25">
      <c r="B121" t="s">
        <v>42</v>
      </c>
      <c r="C121" s="16">
        <v>44322.497476851851</v>
      </c>
      <c r="D121">
        <v>19</v>
      </c>
      <c r="E121">
        <v>2021</v>
      </c>
      <c r="F121">
        <v>0</v>
      </c>
      <c r="G121" s="1">
        <v>11332</v>
      </c>
      <c r="I121" s="4">
        <v>0</v>
      </c>
      <c r="K121">
        <v>23.79</v>
      </c>
      <c r="N121">
        <v>3.78</v>
      </c>
      <c r="O121" s="4">
        <v>32.5</v>
      </c>
    </row>
    <row r="122" spans="1:20" x14ac:dyDescent="0.25">
      <c r="B122" t="s">
        <v>41</v>
      </c>
      <c r="C122" s="16">
        <v>44322.498888888891</v>
      </c>
      <c r="D122">
        <v>19</v>
      </c>
      <c r="E122">
        <v>2021</v>
      </c>
      <c r="F122" s="1">
        <v>14265</v>
      </c>
      <c r="G122">
        <v>25</v>
      </c>
      <c r="H122" s="3">
        <v>1.8E-3</v>
      </c>
      <c r="I122" s="4">
        <v>195.34</v>
      </c>
      <c r="J122">
        <v>5.73</v>
      </c>
      <c r="K122">
        <v>22.34</v>
      </c>
      <c r="L122">
        <v>0.7</v>
      </c>
      <c r="M122" s="4">
        <v>6.14</v>
      </c>
      <c r="N122">
        <v>1.97</v>
      </c>
      <c r="O122" s="4">
        <v>17.260000000000002</v>
      </c>
      <c r="S122" s="4">
        <v>1.33</v>
      </c>
      <c r="T122" s="4">
        <v>0.35</v>
      </c>
    </row>
    <row r="123" spans="1:20" x14ac:dyDescent="0.25">
      <c r="B123" t="s">
        <v>40</v>
      </c>
      <c r="C123" s="16">
        <v>44322.498680555553</v>
      </c>
      <c r="D123">
        <v>19</v>
      </c>
      <c r="E123">
        <v>2021</v>
      </c>
      <c r="F123" s="1">
        <v>14220</v>
      </c>
      <c r="G123">
        <v>26</v>
      </c>
      <c r="H123" s="3">
        <v>1.8E-3</v>
      </c>
      <c r="I123" s="4">
        <v>203.66</v>
      </c>
      <c r="J123">
        <v>5.62</v>
      </c>
      <c r="K123">
        <v>22.25</v>
      </c>
      <c r="L123">
        <v>0.7</v>
      </c>
      <c r="M123" s="4">
        <v>6.08</v>
      </c>
      <c r="N123">
        <v>2.02</v>
      </c>
      <c r="O123" s="4">
        <v>17.489999999999998</v>
      </c>
      <c r="S123" s="4">
        <v>1.41</v>
      </c>
      <c r="T123" s="4">
        <v>0.35</v>
      </c>
    </row>
    <row r="124" spans="1:20" x14ac:dyDescent="0.25">
      <c r="B124" t="s">
        <v>45</v>
      </c>
      <c r="C124" s="16">
        <v>44322.499780092592</v>
      </c>
      <c r="D124">
        <v>19</v>
      </c>
      <c r="E124">
        <v>2021</v>
      </c>
      <c r="F124" s="1">
        <v>12031</v>
      </c>
      <c r="G124">
        <v>51</v>
      </c>
      <c r="H124" s="3">
        <v>4.1999999999999997E-3</v>
      </c>
      <c r="I124" s="4">
        <v>393.05</v>
      </c>
      <c r="J124">
        <v>6.37</v>
      </c>
      <c r="K124">
        <v>22.77</v>
      </c>
      <c r="L124">
        <v>0.68</v>
      </c>
      <c r="M124" s="4">
        <v>5.76</v>
      </c>
      <c r="N124">
        <v>1.69</v>
      </c>
      <c r="O124" s="4">
        <v>14.3</v>
      </c>
      <c r="S124" s="4">
        <v>1.53</v>
      </c>
      <c r="T124" s="4">
        <v>0.41</v>
      </c>
    </row>
    <row r="125" spans="1:20" x14ac:dyDescent="0.25">
      <c r="B125" t="s">
        <v>43</v>
      </c>
      <c r="C125" s="16">
        <v>44322.49927083333</v>
      </c>
      <c r="D125">
        <v>19</v>
      </c>
      <c r="E125">
        <v>2021</v>
      </c>
      <c r="F125" s="1">
        <v>11760</v>
      </c>
      <c r="G125">
        <v>19</v>
      </c>
      <c r="H125" s="3">
        <v>1.6000000000000001E-3</v>
      </c>
      <c r="I125" s="4">
        <v>154.44</v>
      </c>
      <c r="J125">
        <v>5.14</v>
      </c>
      <c r="K125">
        <v>25.3</v>
      </c>
      <c r="L125">
        <v>0.85</v>
      </c>
      <c r="M125" s="4">
        <v>7.48</v>
      </c>
      <c r="N125">
        <v>2.35</v>
      </c>
      <c r="O125" s="4">
        <v>20.7</v>
      </c>
      <c r="S125" s="4">
        <v>0.22</v>
      </c>
      <c r="T125" s="4">
        <v>0.42</v>
      </c>
    </row>
    <row r="126" spans="1:20" x14ac:dyDescent="0.25">
      <c r="B126" t="s">
        <v>44</v>
      </c>
      <c r="C126" s="16">
        <v>44322.499479166669</v>
      </c>
      <c r="D126">
        <v>19</v>
      </c>
      <c r="E126">
        <v>2021</v>
      </c>
      <c r="F126" s="1">
        <v>10955</v>
      </c>
      <c r="G126">
        <v>21</v>
      </c>
      <c r="H126" s="3">
        <v>1.9E-3</v>
      </c>
      <c r="I126" s="4">
        <v>31.7</v>
      </c>
      <c r="J126">
        <v>2.2000000000000002</v>
      </c>
      <c r="K126">
        <v>23.48</v>
      </c>
      <c r="L126">
        <v>0.08</v>
      </c>
      <c r="M126" s="4">
        <v>0.81</v>
      </c>
      <c r="N126">
        <v>0.57999999999999996</v>
      </c>
      <c r="O126" s="4">
        <v>5.66</v>
      </c>
      <c r="S126" s="4">
        <v>0.24</v>
      </c>
      <c r="T126" s="4">
        <v>0.46</v>
      </c>
    </row>
    <row r="127" spans="1:20" x14ac:dyDescent="0.25">
      <c r="A127" t="s">
        <v>78</v>
      </c>
    </row>
    <row r="128" spans="1:20" x14ac:dyDescent="0.25">
      <c r="B128" t="s">
        <v>41</v>
      </c>
      <c r="C128" s="16">
        <v>44330.501539351855</v>
      </c>
      <c r="D128">
        <v>20</v>
      </c>
      <c r="E128">
        <v>2021</v>
      </c>
      <c r="F128" s="1">
        <v>14226</v>
      </c>
      <c r="G128">
        <v>39</v>
      </c>
      <c r="H128" s="3">
        <v>2.7000000000000001E-3</v>
      </c>
      <c r="I128" s="4">
        <v>271.27999999999997</v>
      </c>
      <c r="J128">
        <v>7.69</v>
      </c>
      <c r="K128">
        <v>22.05</v>
      </c>
      <c r="L128">
        <v>0.64</v>
      </c>
      <c r="M128" s="4">
        <v>5.35</v>
      </c>
      <c r="N128">
        <v>1.36</v>
      </c>
      <c r="O128" s="4">
        <v>11.35</v>
      </c>
      <c r="S128" s="4">
        <v>1.31</v>
      </c>
      <c r="T128" s="4">
        <v>0.28999999999999998</v>
      </c>
    </row>
    <row r="129" spans="1:20" x14ac:dyDescent="0.25">
      <c r="B129" t="s">
        <v>40</v>
      </c>
      <c r="C129" s="16">
        <v>44330.501203703701</v>
      </c>
      <c r="D129">
        <v>20</v>
      </c>
      <c r="E129">
        <v>2021</v>
      </c>
      <c r="F129" s="1">
        <v>14195</v>
      </c>
      <c r="G129">
        <v>25</v>
      </c>
      <c r="H129" s="3">
        <v>1.8E-3</v>
      </c>
      <c r="I129" s="4">
        <v>176.8</v>
      </c>
      <c r="J129">
        <v>7.41</v>
      </c>
      <c r="K129">
        <v>22.05</v>
      </c>
      <c r="L129">
        <v>0.64</v>
      </c>
      <c r="M129" s="4">
        <v>5.33</v>
      </c>
      <c r="N129">
        <v>1.41</v>
      </c>
      <c r="O129" s="4">
        <v>11.75</v>
      </c>
      <c r="S129" s="4">
        <v>1.39</v>
      </c>
      <c r="T129" s="4">
        <v>0.35</v>
      </c>
    </row>
    <row r="130" spans="1:20" x14ac:dyDescent="0.25">
      <c r="B130" t="s">
        <v>45</v>
      </c>
      <c r="C130" s="16">
        <v>44330.503495370373</v>
      </c>
      <c r="D130">
        <v>20</v>
      </c>
      <c r="E130">
        <v>2021</v>
      </c>
      <c r="F130" s="1">
        <v>11991</v>
      </c>
      <c r="G130">
        <v>40</v>
      </c>
      <c r="H130" s="3">
        <v>3.3E-3</v>
      </c>
      <c r="I130" s="4">
        <v>275.55</v>
      </c>
      <c r="J130">
        <v>6.94</v>
      </c>
      <c r="K130">
        <v>22.86</v>
      </c>
      <c r="L130">
        <v>0.61</v>
      </c>
      <c r="M130" s="4">
        <v>4.96</v>
      </c>
      <c r="N130">
        <v>1.38</v>
      </c>
      <c r="O130" s="4">
        <v>11.26</v>
      </c>
      <c r="S130" s="4">
        <v>1.52</v>
      </c>
      <c r="T130" s="4">
        <v>0.41</v>
      </c>
    </row>
    <row r="131" spans="1:20" x14ac:dyDescent="0.25">
      <c r="B131" t="s">
        <v>43</v>
      </c>
      <c r="C131" s="16">
        <v>44330.501770833333</v>
      </c>
      <c r="D131">
        <v>20</v>
      </c>
      <c r="E131">
        <v>2021</v>
      </c>
      <c r="F131" s="1">
        <v>11739</v>
      </c>
      <c r="G131">
        <v>21</v>
      </c>
      <c r="H131" s="3">
        <v>1.8E-3</v>
      </c>
      <c r="I131" s="4">
        <v>134.66</v>
      </c>
      <c r="J131">
        <v>7.02</v>
      </c>
      <c r="K131">
        <v>25.03</v>
      </c>
      <c r="L131">
        <v>0.7</v>
      </c>
      <c r="M131" s="4">
        <v>5.8</v>
      </c>
      <c r="N131">
        <v>1.43</v>
      </c>
      <c r="O131" s="4">
        <v>11.87</v>
      </c>
      <c r="S131" s="4">
        <v>0.2</v>
      </c>
      <c r="T131" s="4">
        <v>0.41</v>
      </c>
    </row>
    <row r="132" spans="1:20" x14ac:dyDescent="0.25">
      <c r="B132" t="s">
        <v>44</v>
      </c>
      <c r="C132" s="16">
        <v>44330.502465277779</v>
      </c>
      <c r="D132">
        <v>20</v>
      </c>
      <c r="E132">
        <v>2021</v>
      </c>
      <c r="F132" s="1">
        <v>10901</v>
      </c>
      <c r="G132">
        <v>54</v>
      </c>
      <c r="H132" s="3">
        <v>5.0000000000000001E-3</v>
      </c>
      <c r="I132" s="4">
        <v>306.91000000000003</v>
      </c>
      <c r="J132">
        <v>6.47</v>
      </c>
      <c r="K132">
        <v>23.72</v>
      </c>
      <c r="L132">
        <v>0.57999999999999996</v>
      </c>
      <c r="M132" s="4">
        <v>5</v>
      </c>
      <c r="N132">
        <v>1.37</v>
      </c>
      <c r="O132" s="4">
        <v>11.74</v>
      </c>
      <c r="S132" s="4">
        <v>0.22</v>
      </c>
      <c r="T132" s="4">
        <v>0.46</v>
      </c>
    </row>
    <row r="133" spans="1:20" x14ac:dyDescent="0.25">
      <c r="A133" t="s">
        <v>79</v>
      </c>
    </row>
    <row r="134" spans="1:20" x14ac:dyDescent="0.25">
      <c r="B134" t="s">
        <v>41</v>
      </c>
      <c r="C134" s="16">
        <v>44337.498622685183</v>
      </c>
      <c r="D134">
        <v>21</v>
      </c>
      <c r="E134">
        <v>2021</v>
      </c>
      <c r="F134" s="1">
        <v>14205</v>
      </c>
      <c r="G134">
        <v>21</v>
      </c>
      <c r="H134" s="3">
        <v>1.5E-3</v>
      </c>
      <c r="I134" s="4">
        <v>136.08000000000001</v>
      </c>
      <c r="J134">
        <v>6.67</v>
      </c>
      <c r="K134">
        <v>21.92</v>
      </c>
      <c r="L134">
        <v>0.57999999999999996</v>
      </c>
      <c r="M134" s="4">
        <v>4.8</v>
      </c>
      <c r="N134">
        <v>1.42</v>
      </c>
      <c r="O134" s="4">
        <v>11.83</v>
      </c>
      <c r="S134" s="4">
        <v>1.37</v>
      </c>
      <c r="T134" s="4">
        <v>0.3</v>
      </c>
    </row>
    <row r="135" spans="1:20" x14ac:dyDescent="0.25">
      <c r="B135" t="s">
        <v>40</v>
      </c>
      <c r="C135" s="16">
        <v>44337.498379629629</v>
      </c>
      <c r="D135">
        <v>21</v>
      </c>
      <c r="E135">
        <v>2021</v>
      </c>
      <c r="F135" s="1">
        <v>14163</v>
      </c>
      <c r="G135">
        <v>32</v>
      </c>
      <c r="H135" s="3">
        <v>2.3E-3</v>
      </c>
      <c r="I135" s="4">
        <v>210.15</v>
      </c>
      <c r="J135">
        <v>6.51</v>
      </c>
      <c r="K135">
        <v>22.1</v>
      </c>
      <c r="L135">
        <v>0.57999999999999996</v>
      </c>
      <c r="M135" s="4">
        <v>4.8</v>
      </c>
      <c r="N135">
        <v>1.45</v>
      </c>
      <c r="O135" s="4">
        <v>12.03</v>
      </c>
      <c r="S135" s="4">
        <v>1.45</v>
      </c>
      <c r="T135" s="4">
        <v>0.31</v>
      </c>
    </row>
    <row r="136" spans="1:20" x14ac:dyDescent="0.25">
      <c r="B136" t="s">
        <v>45</v>
      </c>
      <c r="C136" s="16">
        <v>44337.499641203707</v>
      </c>
      <c r="D136">
        <v>21</v>
      </c>
      <c r="E136">
        <v>2021</v>
      </c>
      <c r="F136" s="1">
        <v>11959</v>
      </c>
      <c r="G136">
        <v>32</v>
      </c>
      <c r="H136" s="3">
        <v>2.7000000000000001E-3</v>
      </c>
      <c r="I136" s="4">
        <v>258.73</v>
      </c>
      <c r="J136">
        <v>6.14</v>
      </c>
      <c r="K136">
        <v>22.84</v>
      </c>
      <c r="L136">
        <v>0.76</v>
      </c>
      <c r="M136" s="4">
        <v>6.15</v>
      </c>
      <c r="N136">
        <v>1.95</v>
      </c>
      <c r="O136" s="4">
        <v>15.8</v>
      </c>
      <c r="S136" s="4">
        <v>1.59</v>
      </c>
      <c r="T136" s="4">
        <v>0.34</v>
      </c>
    </row>
    <row r="137" spans="1:20" x14ac:dyDescent="0.25">
      <c r="B137" t="s">
        <v>43</v>
      </c>
      <c r="C137" s="16">
        <v>44337.499027777776</v>
      </c>
      <c r="D137">
        <v>21</v>
      </c>
      <c r="E137">
        <v>2021</v>
      </c>
      <c r="F137" s="1">
        <v>11729</v>
      </c>
      <c r="G137">
        <v>10</v>
      </c>
      <c r="H137" s="3">
        <v>8.9999999999999998E-4</v>
      </c>
      <c r="I137" s="4">
        <v>44.94</v>
      </c>
      <c r="J137">
        <v>6.14</v>
      </c>
      <c r="K137">
        <v>25.1</v>
      </c>
      <c r="L137">
        <v>0.46</v>
      </c>
      <c r="M137" s="4">
        <v>3.85</v>
      </c>
      <c r="N137">
        <v>1.0900000000000001</v>
      </c>
      <c r="O137" s="4">
        <v>9</v>
      </c>
      <c r="S137" s="4">
        <v>0.27</v>
      </c>
      <c r="T137" s="4">
        <v>0.37</v>
      </c>
    </row>
    <row r="138" spans="1:20" x14ac:dyDescent="0.25">
      <c r="B138" t="s">
        <v>44</v>
      </c>
      <c r="C138" s="16">
        <v>44337.499374999999</v>
      </c>
      <c r="D138">
        <v>21</v>
      </c>
      <c r="E138">
        <v>2021</v>
      </c>
      <c r="F138" s="1">
        <v>10849</v>
      </c>
      <c r="G138">
        <v>52</v>
      </c>
      <c r="H138" s="3">
        <v>4.7999999999999996E-3</v>
      </c>
      <c r="I138" s="4">
        <v>383.4</v>
      </c>
      <c r="J138">
        <v>6.01</v>
      </c>
      <c r="K138">
        <v>24.41</v>
      </c>
      <c r="L138">
        <v>0.75</v>
      </c>
      <c r="M138" s="4">
        <v>6.67</v>
      </c>
      <c r="N138">
        <v>1.85</v>
      </c>
      <c r="O138" s="4">
        <v>16.38</v>
      </c>
      <c r="S138" s="4">
        <v>0.3</v>
      </c>
      <c r="T138" s="4">
        <v>0.4</v>
      </c>
    </row>
    <row r="139" spans="1:20" x14ac:dyDescent="0.25">
      <c r="A139" t="s">
        <v>80</v>
      </c>
    </row>
    <row r="140" spans="1:20" x14ac:dyDescent="0.25">
      <c r="B140" t="s">
        <v>42</v>
      </c>
      <c r="C140" s="16">
        <v>44344.503657407404</v>
      </c>
      <c r="D140">
        <v>22</v>
      </c>
      <c r="E140">
        <v>2021</v>
      </c>
      <c r="F140">
        <v>0</v>
      </c>
      <c r="K140">
        <v>14.5</v>
      </c>
    </row>
    <row r="141" spans="1:20" x14ac:dyDescent="0.25">
      <c r="B141" t="s">
        <v>41</v>
      </c>
      <c r="C141" s="16">
        <v>44344.503425925926</v>
      </c>
      <c r="D141">
        <v>22</v>
      </c>
      <c r="E141">
        <v>2021</v>
      </c>
      <c r="F141" s="1">
        <v>14170</v>
      </c>
      <c r="G141">
        <v>35</v>
      </c>
      <c r="H141" s="3">
        <v>2.5000000000000001E-3</v>
      </c>
      <c r="I141" s="4">
        <v>230.94</v>
      </c>
      <c r="J141">
        <v>6.68</v>
      </c>
      <c r="K141">
        <v>21.87</v>
      </c>
      <c r="L141">
        <v>0.57999999999999996</v>
      </c>
      <c r="M141" s="4">
        <v>4.88</v>
      </c>
      <c r="N141">
        <v>1.42</v>
      </c>
      <c r="O141" s="4">
        <v>12.02</v>
      </c>
      <c r="S141" s="4">
        <v>1.41</v>
      </c>
      <c r="T141" s="4">
        <v>0.31</v>
      </c>
    </row>
    <row r="142" spans="1:20" x14ac:dyDescent="0.25">
      <c r="B142" t="s">
        <v>40</v>
      </c>
      <c r="C142" s="16">
        <v>44344.503032407411</v>
      </c>
      <c r="D142">
        <v>22</v>
      </c>
      <c r="E142">
        <v>2021</v>
      </c>
      <c r="F142" s="1">
        <v>14133</v>
      </c>
      <c r="G142">
        <v>30</v>
      </c>
      <c r="H142" s="3">
        <v>2.0999999999999999E-3</v>
      </c>
      <c r="I142" s="4">
        <v>198.41</v>
      </c>
      <c r="J142">
        <v>6.44</v>
      </c>
      <c r="K142">
        <v>21.98</v>
      </c>
      <c r="L142">
        <v>0.57999999999999996</v>
      </c>
      <c r="M142" s="4">
        <v>4.8099999999999996</v>
      </c>
      <c r="N142">
        <v>1.47</v>
      </c>
      <c r="O142" s="4">
        <v>12.23</v>
      </c>
      <c r="S142" s="4">
        <v>1.49</v>
      </c>
      <c r="T142" s="4">
        <v>0.31</v>
      </c>
    </row>
    <row r="143" spans="1:20" x14ac:dyDescent="0.25">
      <c r="B143" t="s">
        <v>45</v>
      </c>
      <c r="C143" s="16">
        <v>44344.504421296297</v>
      </c>
      <c r="D143">
        <v>22</v>
      </c>
      <c r="E143">
        <v>2021</v>
      </c>
      <c r="F143" s="1">
        <v>11890</v>
      </c>
      <c r="G143">
        <v>69</v>
      </c>
      <c r="H143" s="3">
        <v>5.7999999999999996E-3</v>
      </c>
      <c r="I143" s="4">
        <v>527.58000000000004</v>
      </c>
      <c r="J143">
        <v>6.06</v>
      </c>
      <c r="K143">
        <v>22.87</v>
      </c>
      <c r="L143">
        <v>0.69</v>
      </c>
      <c r="M143" s="4">
        <v>5.64</v>
      </c>
      <c r="N143">
        <v>1.79</v>
      </c>
      <c r="O143" s="4">
        <v>14.67</v>
      </c>
      <c r="S143" s="4">
        <v>1.64</v>
      </c>
      <c r="T143" s="4">
        <v>0.37</v>
      </c>
    </row>
    <row r="144" spans="1:20" x14ac:dyDescent="0.25">
      <c r="B144" t="s">
        <v>43</v>
      </c>
      <c r="C144" s="16">
        <v>44344.503888888888</v>
      </c>
      <c r="D144">
        <v>22</v>
      </c>
      <c r="E144">
        <v>2021</v>
      </c>
      <c r="F144" s="1">
        <v>11711</v>
      </c>
      <c r="G144">
        <v>18</v>
      </c>
      <c r="H144" s="3">
        <v>1.5E-3</v>
      </c>
      <c r="I144" s="4">
        <v>118.12</v>
      </c>
      <c r="J144">
        <v>6.15</v>
      </c>
      <c r="K144">
        <v>24.88</v>
      </c>
      <c r="L144">
        <v>0.7</v>
      </c>
      <c r="M144" s="4">
        <v>5.88</v>
      </c>
      <c r="N144">
        <v>1.64</v>
      </c>
      <c r="O144" s="4">
        <v>13.83</v>
      </c>
      <c r="S144" s="4">
        <v>0.31</v>
      </c>
      <c r="T144" s="4">
        <v>0.37</v>
      </c>
    </row>
    <row r="145" spans="1:20" x14ac:dyDescent="0.25">
      <c r="B145" t="s">
        <v>44</v>
      </c>
      <c r="C145" s="16">
        <v>44344.504178240742</v>
      </c>
      <c r="D145">
        <v>22</v>
      </c>
      <c r="E145">
        <v>2021</v>
      </c>
      <c r="F145" s="1">
        <v>10803</v>
      </c>
      <c r="G145">
        <v>46</v>
      </c>
      <c r="H145" s="3">
        <v>4.3E-3</v>
      </c>
      <c r="I145" s="4">
        <v>268.33</v>
      </c>
      <c r="J145">
        <v>6.36</v>
      </c>
      <c r="K145">
        <v>24.08</v>
      </c>
      <c r="L145">
        <v>0.59</v>
      </c>
      <c r="M145" s="4">
        <v>5.09</v>
      </c>
      <c r="N145">
        <v>1.38</v>
      </c>
      <c r="O145" s="4">
        <v>11.95</v>
      </c>
      <c r="S145" s="4">
        <v>0.34</v>
      </c>
      <c r="T145" s="4">
        <v>0.41</v>
      </c>
    </row>
    <row r="146" spans="1:20" x14ac:dyDescent="0.25">
      <c r="A146" t="s">
        <v>81</v>
      </c>
    </row>
    <row r="147" spans="1:20" x14ac:dyDescent="0.25">
      <c r="B147" t="s">
        <v>42</v>
      </c>
      <c r="C147" s="16">
        <v>44352.492731481485</v>
      </c>
      <c r="D147">
        <v>23</v>
      </c>
      <c r="E147">
        <v>2021</v>
      </c>
      <c r="F147" s="1">
        <v>14302</v>
      </c>
      <c r="J147">
        <v>2.64</v>
      </c>
      <c r="K147">
        <v>15.89</v>
      </c>
      <c r="L147">
        <v>0.06</v>
      </c>
      <c r="M147" s="4">
        <v>0.66</v>
      </c>
      <c r="N147">
        <v>0.55000000000000004</v>
      </c>
      <c r="O147" s="4">
        <v>5.69</v>
      </c>
      <c r="S147" s="4">
        <v>0.17</v>
      </c>
      <c r="T147" s="4">
        <v>0.3</v>
      </c>
    </row>
    <row r="148" spans="1:20" x14ac:dyDescent="0.25">
      <c r="B148" t="s">
        <v>41</v>
      </c>
      <c r="C148" s="16">
        <v>44352.492488425924</v>
      </c>
      <c r="D148">
        <v>23</v>
      </c>
      <c r="E148">
        <v>2021</v>
      </c>
      <c r="F148" s="1">
        <v>14137</v>
      </c>
      <c r="G148">
        <v>33</v>
      </c>
      <c r="H148" s="3">
        <v>2.3E-3</v>
      </c>
      <c r="I148" s="4">
        <v>238.09</v>
      </c>
      <c r="J148">
        <v>6.65</v>
      </c>
      <c r="K148">
        <v>21.81</v>
      </c>
      <c r="L148">
        <v>0.64</v>
      </c>
      <c r="M148" s="4">
        <v>5.59</v>
      </c>
      <c r="N148">
        <v>1.6</v>
      </c>
      <c r="O148" s="4">
        <v>13.89</v>
      </c>
      <c r="S148" s="4">
        <v>1.32</v>
      </c>
      <c r="T148" s="4">
        <v>0.3</v>
      </c>
    </row>
    <row r="149" spans="1:20" x14ac:dyDescent="0.25">
      <c r="B149" t="s">
        <v>40</v>
      </c>
      <c r="C149" s="16">
        <v>44352.492118055554</v>
      </c>
      <c r="D149">
        <v>23</v>
      </c>
      <c r="E149">
        <v>2021</v>
      </c>
      <c r="F149" s="1">
        <v>14089</v>
      </c>
      <c r="G149">
        <v>44</v>
      </c>
      <c r="H149" s="3">
        <v>3.0999999999999999E-3</v>
      </c>
      <c r="I149" s="4">
        <v>318.39</v>
      </c>
      <c r="J149">
        <v>6.39</v>
      </c>
      <c r="K149">
        <v>21.92</v>
      </c>
      <c r="L149">
        <v>0.64</v>
      </c>
      <c r="M149" s="4">
        <v>5.53</v>
      </c>
      <c r="N149">
        <v>1.66</v>
      </c>
      <c r="O149" s="4">
        <v>14.22</v>
      </c>
      <c r="S149" s="4">
        <v>1.4</v>
      </c>
      <c r="T149" s="4">
        <v>0.3</v>
      </c>
    </row>
    <row r="150" spans="1:20" x14ac:dyDescent="0.25">
      <c r="B150" t="s">
        <v>45</v>
      </c>
      <c r="C150" s="16">
        <v>44352.493668981479</v>
      </c>
      <c r="D150">
        <v>23</v>
      </c>
      <c r="E150">
        <v>2021</v>
      </c>
      <c r="F150" s="1">
        <v>11842</v>
      </c>
      <c r="G150">
        <v>48</v>
      </c>
      <c r="H150" s="3">
        <v>4.1000000000000003E-3</v>
      </c>
      <c r="I150" s="4">
        <v>213.87</v>
      </c>
      <c r="J150">
        <v>6.11</v>
      </c>
      <c r="K150">
        <v>22.6</v>
      </c>
      <c r="L150">
        <v>0.46</v>
      </c>
      <c r="M150" s="4">
        <v>3.9</v>
      </c>
      <c r="N150">
        <v>1.2</v>
      </c>
      <c r="O150" s="4">
        <v>10.16</v>
      </c>
      <c r="S150" s="4">
        <v>0.2</v>
      </c>
      <c r="T150" s="4">
        <v>0.35</v>
      </c>
    </row>
    <row r="151" spans="1:20" x14ac:dyDescent="0.25">
      <c r="B151" t="s">
        <v>43</v>
      </c>
      <c r="C151" s="16">
        <v>44352.493009259262</v>
      </c>
      <c r="D151">
        <v>23</v>
      </c>
      <c r="E151">
        <v>2021</v>
      </c>
      <c r="F151" s="1">
        <v>11690</v>
      </c>
      <c r="G151">
        <v>21</v>
      </c>
      <c r="H151" s="3">
        <v>1.8E-3</v>
      </c>
      <c r="I151" s="4">
        <v>96.71</v>
      </c>
      <c r="J151">
        <v>6.07</v>
      </c>
      <c r="K151">
        <v>24.8</v>
      </c>
      <c r="L151">
        <v>0.47</v>
      </c>
      <c r="M151" s="4">
        <v>4.04</v>
      </c>
      <c r="N151">
        <v>1.1200000000000001</v>
      </c>
      <c r="O151" s="4">
        <v>9.67</v>
      </c>
      <c r="S151" s="4">
        <v>0.21</v>
      </c>
      <c r="T151" s="4">
        <v>0.36</v>
      </c>
    </row>
    <row r="152" spans="1:20" x14ac:dyDescent="0.25">
      <c r="B152" t="s">
        <v>44</v>
      </c>
      <c r="C152" s="16">
        <v>44352.493391203701</v>
      </c>
      <c r="D152">
        <v>23</v>
      </c>
      <c r="E152">
        <v>2021</v>
      </c>
      <c r="F152" s="1">
        <v>10763</v>
      </c>
      <c r="G152">
        <v>40</v>
      </c>
      <c r="H152" s="3">
        <v>3.7000000000000002E-3</v>
      </c>
      <c r="I152" s="4">
        <v>264.81</v>
      </c>
      <c r="J152">
        <v>6.22</v>
      </c>
      <c r="K152">
        <v>24.61</v>
      </c>
      <c r="L152">
        <v>0.68</v>
      </c>
      <c r="M152" s="4">
        <v>6</v>
      </c>
      <c r="N152">
        <v>1.59</v>
      </c>
      <c r="O152" s="4">
        <v>14.1</v>
      </c>
      <c r="S152" s="4">
        <v>0.22</v>
      </c>
      <c r="T152" s="4">
        <v>0.4</v>
      </c>
    </row>
    <row r="153" spans="1:20" x14ac:dyDescent="0.25">
      <c r="A153" t="s">
        <v>82</v>
      </c>
    </row>
    <row r="154" spans="1:20" x14ac:dyDescent="0.25">
      <c r="B154" t="s">
        <v>42</v>
      </c>
      <c r="C154" s="16">
        <v>44359.468124999999</v>
      </c>
      <c r="D154">
        <v>24</v>
      </c>
      <c r="E154">
        <v>2021</v>
      </c>
      <c r="F154" s="1">
        <v>14295</v>
      </c>
      <c r="G154">
        <v>7</v>
      </c>
      <c r="H154" s="3">
        <v>5.0000000000000001E-4</v>
      </c>
      <c r="I154" s="4">
        <v>24.27</v>
      </c>
      <c r="J154">
        <v>4.7300000000000004</v>
      </c>
      <c r="K154">
        <v>17.239999999999998</v>
      </c>
      <c r="L154">
        <v>0.32</v>
      </c>
      <c r="M154" s="4">
        <v>2.99</v>
      </c>
      <c r="N154">
        <v>1.4</v>
      </c>
      <c r="O154" s="4">
        <v>13.18</v>
      </c>
      <c r="S154" s="4">
        <v>0.15</v>
      </c>
      <c r="T154" s="4">
        <v>0.33</v>
      </c>
    </row>
    <row r="155" spans="1:20" x14ac:dyDescent="0.25">
      <c r="B155" t="s">
        <v>41</v>
      </c>
      <c r="C155" s="16">
        <v>44359.467858796299</v>
      </c>
      <c r="D155">
        <v>24</v>
      </c>
      <c r="E155">
        <v>2021</v>
      </c>
      <c r="F155" s="1">
        <v>14099</v>
      </c>
      <c r="G155">
        <v>38</v>
      </c>
      <c r="H155" s="3">
        <v>2.7000000000000001E-3</v>
      </c>
      <c r="I155" s="4">
        <v>282.05</v>
      </c>
      <c r="J155">
        <v>6.66</v>
      </c>
      <c r="K155">
        <v>21.86</v>
      </c>
      <c r="L155">
        <v>0.64</v>
      </c>
      <c r="M155" s="4">
        <v>5.78</v>
      </c>
      <c r="N155">
        <v>1.59</v>
      </c>
      <c r="O155" s="4">
        <v>14.28</v>
      </c>
      <c r="S155" s="4">
        <v>1.31</v>
      </c>
      <c r="T155" s="4">
        <v>0.33</v>
      </c>
    </row>
    <row r="156" spans="1:20" x14ac:dyDescent="0.25">
      <c r="B156" t="s">
        <v>40</v>
      </c>
      <c r="C156" s="16">
        <v>44359.483530092592</v>
      </c>
      <c r="D156">
        <v>24</v>
      </c>
      <c r="E156">
        <v>2021</v>
      </c>
      <c r="F156" s="1">
        <v>14046</v>
      </c>
      <c r="G156">
        <v>43</v>
      </c>
      <c r="H156" s="3">
        <v>3.0999999999999999E-3</v>
      </c>
      <c r="I156" s="4">
        <v>320.23</v>
      </c>
      <c r="J156">
        <v>6.38</v>
      </c>
      <c r="K156">
        <v>25.15</v>
      </c>
      <c r="L156">
        <v>0.65</v>
      </c>
      <c r="M156" s="4">
        <v>5.72</v>
      </c>
      <c r="N156">
        <v>1.46</v>
      </c>
      <c r="O156" s="4">
        <v>12.88</v>
      </c>
      <c r="S156" s="4">
        <v>1.39</v>
      </c>
      <c r="T156" s="4">
        <v>0.34</v>
      </c>
    </row>
    <row r="157" spans="1:20" x14ac:dyDescent="0.25">
      <c r="B157" t="s">
        <v>43</v>
      </c>
      <c r="C157" s="16">
        <v>44359.46837962963</v>
      </c>
      <c r="D157">
        <v>24</v>
      </c>
      <c r="E157">
        <v>2021</v>
      </c>
      <c r="F157" s="1">
        <v>11690</v>
      </c>
      <c r="J157">
        <v>6.07</v>
      </c>
      <c r="K157">
        <v>24.6</v>
      </c>
      <c r="L157">
        <v>0.78</v>
      </c>
      <c r="M157" s="4">
        <v>6.95</v>
      </c>
      <c r="N157">
        <v>1.87</v>
      </c>
      <c r="O157" s="4">
        <v>16.77</v>
      </c>
      <c r="S157" s="4">
        <v>0.18</v>
      </c>
      <c r="T157" s="4">
        <v>0.38</v>
      </c>
    </row>
    <row r="158" spans="1:20" x14ac:dyDescent="0.25">
      <c r="B158" t="s">
        <v>45</v>
      </c>
      <c r="C158" s="16">
        <v>44359.46912037037</v>
      </c>
      <c r="D158">
        <v>24</v>
      </c>
      <c r="E158">
        <v>2021</v>
      </c>
      <c r="F158" s="1">
        <v>11803</v>
      </c>
      <c r="G158">
        <v>39</v>
      </c>
      <c r="H158" s="3">
        <v>3.3E-3</v>
      </c>
      <c r="I158" s="4">
        <v>259.89999999999998</v>
      </c>
      <c r="J158">
        <v>6.1</v>
      </c>
      <c r="K158">
        <v>22.68</v>
      </c>
      <c r="L158">
        <v>0.69</v>
      </c>
      <c r="M158" s="4">
        <v>6.09</v>
      </c>
      <c r="N158">
        <v>1.8</v>
      </c>
      <c r="O158" s="4">
        <v>15.84</v>
      </c>
      <c r="S158" s="4">
        <v>0.18</v>
      </c>
      <c r="T158" s="4">
        <v>0.4</v>
      </c>
    </row>
    <row r="159" spans="1:20" x14ac:dyDescent="0.25">
      <c r="B159" t="s">
        <v>44</v>
      </c>
      <c r="C159" s="16">
        <v>44359.4687037037</v>
      </c>
      <c r="D159">
        <v>24</v>
      </c>
      <c r="E159">
        <v>2021</v>
      </c>
      <c r="F159" s="1">
        <v>10744</v>
      </c>
      <c r="G159">
        <v>19</v>
      </c>
      <c r="H159" s="3">
        <v>1.8E-3</v>
      </c>
      <c r="I159" s="4">
        <v>115.07</v>
      </c>
      <c r="J159">
        <v>6.27</v>
      </c>
      <c r="K159">
        <v>24.67</v>
      </c>
      <c r="L159">
        <v>0.59</v>
      </c>
      <c r="M159" s="4">
        <v>5.41</v>
      </c>
      <c r="N159">
        <v>1.38</v>
      </c>
      <c r="O159" s="4">
        <v>12.61</v>
      </c>
      <c r="S159" s="4">
        <v>0.2</v>
      </c>
      <c r="T159" s="4">
        <v>0.44</v>
      </c>
    </row>
    <row r="160" spans="1:20" x14ac:dyDescent="0.25">
      <c r="A160" t="s">
        <v>83</v>
      </c>
    </row>
    <row r="161" spans="1:20" x14ac:dyDescent="0.25">
      <c r="B161" t="s">
        <v>42</v>
      </c>
      <c r="C161" s="16">
        <v>44365.432546296295</v>
      </c>
      <c r="D161">
        <v>25</v>
      </c>
      <c r="E161">
        <v>2021</v>
      </c>
      <c r="F161" s="1">
        <v>14283</v>
      </c>
      <c r="G161">
        <v>12</v>
      </c>
      <c r="H161" s="3">
        <v>8.0000000000000004E-4</v>
      </c>
      <c r="I161" s="4">
        <v>79.48</v>
      </c>
      <c r="J161">
        <v>5.17</v>
      </c>
      <c r="K161">
        <v>18.23</v>
      </c>
      <c r="L161">
        <v>0.67</v>
      </c>
      <c r="M161" s="4">
        <v>6.17</v>
      </c>
      <c r="N161">
        <v>2.5499999999999998</v>
      </c>
      <c r="O161" s="4">
        <v>23.58</v>
      </c>
      <c r="S161" s="4">
        <v>0.13</v>
      </c>
      <c r="T161" s="4">
        <v>0.32</v>
      </c>
    </row>
    <row r="162" spans="1:20" x14ac:dyDescent="0.25">
      <c r="B162" t="s">
        <v>41</v>
      </c>
      <c r="C162" s="16">
        <v>44365.432187500002</v>
      </c>
      <c r="D162">
        <v>25</v>
      </c>
      <c r="E162">
        <v>2021</v>
      </c>
      <c r="F162" s="1">
        <v>14050</v>
      </c>
      <c r="G162">
        <v>49</v>
      </c>
      <c r="H162" s="3">
        <v>3.5000000000000001E-3</v>
      </c>
      <c r="I162" s="4">
        <v>363.22</v>
      </c>
      <c r="J162">
        <v>5.64</v>
      </c>
      <c r="K162">
        <v>22.12</v>
      </c>
      <c r="L162">
        <v>0.65</v>
      </c>
      <c r="M162" s="4">
        <v>5.79</v>
      </c>
      <c r="N162">
        <v>1.87</v>
      </c>
      <c r="O162" s="4">
        <v>16.72</v>
      </c>
      <c r="S162" s="4">
        <v>1.29</v>
      </c>
      <c r="T162" s="4">
        <v>0.33</v>
      </c>
    </row>
    <row r="163" spans="1:20" x14ac:dyDescent="0.25">
      <c r="B163" t="s">
        <v>40</v>
      </c>
      <c r="C163" s="16">
        <v>44365.431979166664</v>
      </c>
      <c r="D163">
        <v>25</v>
      </c>
      <c r="E163">
        <v>2021</v>
      </c>
      <c r="F163" s="1">
        <v>14008</v>
      </c>
      <c r="G163">
        <v>38</v>
      </c>
      <c r="H163" s="3">
        <v>2.7000000000000001E-3</v>
      </c>
      <c r="I163" s="4">
        <v>283.41000000000003</v>
      </c>
      <c r="J163">
        <v>5.42</v>
      </c>
      <c r="K163">
        <v>22.37</v>
      </c>
      <c r="L163">
        <v>0.65</v>
      </c>
      <c r="M163" s="4">
        <v>5.75</v>
      </c>
      <c r="N163">
        <v>1.92</v>
      </c>
      <c r="O163" s="4">
        <v>17.059999999999999</v>
      </c>
      <c r="S163" s="4">
        <v>1.37</v>
      </c>
      <c r="T163" s="4">
        <v>0.33</v>
      </c>
    </row>
    <row r="164" spans="1:20" x14ac:dyDescent="0.25">
      <c r="B164" t="s">
        <v>43</v>
      </c>
      <c r="C164" s="16">
        <v>44365.432766203703</v>
      </c>
      <c r="D164">
        <v>25</v>
      </c>
      <c r="E164">
        <v>2021</v>
      </c>
      <c r="F164" s="1">
        <v>11671</v>
      </c>
      <c r="G164">
        <v>19</v>
      </c>
      <c r="H164" s="3">
        <v>1.6000000000000001E-3</v>
      </c>
      <c r="I164" s="4">
        <v>129.22999999999999</v>
      </c>
      <c r="J164">
        <v>5.12</v>
      </c>
      <c r="K164">
        <v>24.53</v>
      </c>
      <c r="L164">
        <v>0.7</v>
      </c>
      <c r="M164" s="4">
        <v>6.27</v>
      </c>
      <c r="N164">
        <v>2.0099999999999998</v>
      </c>
      <c r="O164" s="4">
        <v>17.96</v>
      </c>
      <c r="S164" s="4">
        <v>0.16</v>
      </c>
      <c r="T164" s="4">
        <v>0.38</v>
      </c>
    </row>
    <row r="165" spans="1:20" x14ac:dyDescent="0.25">
      <c r="B165" t="s">
        <v>45</v>
      </c>
      <c r="C165" s="16">
        <v>44365.433333333334</v>
      </c>
      <c r="D165">
        <v>25</v>
      </c>
      <c r="E165">
        <v>2021</v>
      </c>
      <c r="F165" s="1">
        <v>11775</v>
      </c>
      <c r="G165">
        <v>28</v>
      </c>
      <c r="H165" s="3">
        <v>2.3999999999999998E-3</v>
      </c>
      <c r="I165" s="4">
        <v>205</v>
      </c>
      <c r="J165">
        <v>5.17</v>
      </c>
      <c r="K165">
        <v>22.95</v>
      </c>
      <c r="L165">
        <v>0.77</v>
      </c>
      <c r="M165" s="4">
        <v>6.77</v>
      </c>
      <c r="N165">
        <v>2.34</v>
      </c>
      <c r="O165" s="4">
        <v>20.56</v>
      </c>
      <c r="S165" s="4">
        <v>0.16</v>
      </c>
      <c r="T165" s="4">
        <v>0.39</v>
      </c>
    </row>
    <row r="166" spans="1:20" x14ac:dyDescent="0.25">
      <c r="B166" t="s">
        <v>44</v>
      </c>
      <c r="C166" s="16">
        <v>44365.433067129627</v>
      </c>
      <c r="D166">
        <v>25</v>
      </c>
      <c r="E166">
        <v>2021</v>
      </c>
      <c r="F166" s="1">
        <v>10720</v>
      </c>
      <c r="G166">
        <v>24</v>
      </c>
      <c r="H166" s="3">
        <v>2.2000000000000001E-3</v>
      </c>
      <c r="I166" s="4">
        <v>200.48</v>
      </c>
      <c r="J166">
        <v>5.31</v>
      </c>
      <c r="K166">
        <v>24.68</v>
      </c>
      <c r="L166">
        <v>0.85</v>
      </c>
      <c r="M166" s="4">
        <v>7.74</v>
      </c>
      <c r="N166">
        <v>2.33</v>
      </c>
      <c r="O166" s="4">
        <v>21.29</v>
      </c>
      <c r="S166" s="4">
        <v>0.17</v>
      </c>
      <c r="T166" s="4">
        <v>0.44</v>
      </c>
    </row>
    <row r="167" spans="1:20" x14ac:dyDescent="0.25">
      <c r="A167" t="s">
        <v>84</v>
      </c>
    </row>
    <row r="168" spans="1:20" x14ac:dyDescent="0.25">
      <c r="B168" t="s">
        <v>43</v>
      </c>
      <c r="C168" s="16">
        <v>44372.695636574077</v>
      </c>
      <c r="D168">
        <v>26</v>
      </c>
      <c r="E168">
        <v>2021</v>
      </c>
      <c r="F168" s="1">
        <v>11644</v>
      </c>
      <c r="G168">
        <v>27</v>
      </c>
      <c r="H168" s="3">
        <v>2.3E-3</v>
      </c>
      <c r="I168" s="4">
        <v>196.13</v>
      </c>
      <c r="J168">
        <v>6.86</v>
      </c>
      <c r="K168">
        <v>27.62</v>
      </c>
      <c r="L168">
        <v>0.78</v>
      </c>
      <c r="M168" s="4">
        <v>7.05</v>
      </c>
      <c r="N168">
        <v>1.49</v>
      </c>
      <c r="O168" s="4">
        <v>13.44</v>
      </c>
      <c r="S168" s="4">
        <v>0.22</v>
      </c>
    </row>
    <row r="169" spans="1:20" x14ac:dyDescent="0.25">
      <c r="B169" t="s">
        <v>44</v>
      </c>
      <c r="C169" s="16">
        <v>44372.688136574077</v>
      </c>
      <c r="D169">
        <v>26</v>
      </c>
      <c r="E169">
        <v>2021</v>
      </c>
      <c r="F169" s="1">
        <v>10690</v>
      </c>
      <c r="G169">
        <v>30</v>
      </c>
      <c r="H169" s="3">
        <v>2.8E-3</v>
      </c>
      <c r="I169" s="4">
        <v>193.66</v>
      </c>
      <c r="J169">
        <v>7.07</v>
      </c>
      <c r="K169">
        <v>24.71</v>
      </c>
      <c r="L169">
        <v>0.68</v>
      </c>
      <c r="M169" s="4">
        <v>6.22</v>
      </c>
      <c r="N169">
        <v>1.4</v>
      </c>
      <c r="O169" s="4">
        <v>12.81</v>
      </c>
      <c r="S169" s="4">
        <v>0.24</v>
      </c>
    </row>
    <row r="170" spans="1:20" x14ac:dyDescent="0.25">
      <c r="B170" t="s">
        <v>45</v>
      </c>
      <c r="C170" s="16">
        <v>44372.688368055555</v>
      </c>
      <c r="D170">
        <v>26</v>
      </c>
      <c r="E170">
        <v>2021</v>
      </c>
      <c r="F170" s="1">
        <v>11728</v>
      </c>
      <c r="G170">
        <v>47</v>
      </c>
      <c r="H170" s="3">
        <v>4.0000000000000001E-3</v>
      </c>
      <c r="I170" s="4">
        <v>298.10000000000002</v>
      </c>
      <c r="J170">
        <v>6.94</v>
      </c>
      <c r="K170">
        <v>23.07</v>
      </c>
      <c r="L170">
        <v>0.7</v>
      </c>
      <c r="M170" s="4">
        <v>6.13</v>
      </c>
      <c r="N170">
        <v>1.57</v>
      </c>
      <c r="O170" s="4">
        <v>13.78</v>
      </c>
      <c r="S170" s="4">
        <v>0.22</v>
      </c>
    </row>
    <row r="171" spans="1:20" x14ac:dyDescent="0.25">
      <c r="B171" t="s">
        <v>42</v>
      </c>
      <c r="C171" s="16">
        <v>44372.687337962961</v>
      </c>
      <c r="D171">
        <v>26</v>
      </c>
      <c r="E171">
        <v>2021</v>
      </c>
      <c r="F171" s="1">
        <v>14278</v>
      </c>
      <c r="G171">
        <v>5</v>
      </c>
      <c r="H171" s="3">
        <v>4.0000000000000002E-4</v>
      </c>
      <c r="I171" s="4">
        <v>33.4</v>
      </c>
      <c r="J171">
        <v>7.36</v>
      </c>
      <c r="K171">
        <v>19</v>
      </c>
      <c r="L171">
        <v>0.67</v>
      </c>
      <c r="M171" s="4">
        <v>6.17</v>
      </c>
      <c r="N171">
        <v>1.72</v>
      </c>
      <c r="O171" s="4">
        <v>15.89</v>
      </c>
      <c r="S171" s="4">
        <v>0.18</v>
      </c>
      <c r="T171" s="4">
        <v>0.33</v>
      </c>
    </row>
    <row r="172" spans="1:20" x14ac:dyDescent="0.25">
      <c r="B172" t="s">
        <v>41</v>
      </c>
      <c r="C172" s="16">
        <v>44372.68712962963</v>
      </c>
      <c r="D172">
        <v>26</v>
      </c>
      <c r="E172">
        <v>2021</v>
      </c>
      <c r="F172" s="1">
        <v>14010</v>
      </c>
      <c r="G172">
        <v>40</v>
      </c>
      <c r="H172" s="3">
        <v>2.8999999999999998E-3</v>
      </c>
      <c r="I172" s="4">
        <v>302.04000000000002</v>
      </c>
      <c r="J172">
        <v>7.48</v>
      </c>
      <c r="K172">
        <v>25.06</v>
      </c>
      <c r="L172">
        <v>0.65</v>
      </c>
      <c r="M172" s="4">
        <v>5.87</v>
      </c>
      <c r="N172">
        <v>1.25</v>
      </c>
      <c r="O172" s="4">
        <v>11.32</v>
      </c>
      <c r="S172" s="4">
        <v>1.35</v>
      </c>
      <c r="T172" s="4">
        <v>0.33</v>
      </c>
    </row>
    <row r="173" spans="1:20" x14ac:dyDescent="0.25">
      <c r="B173" t="s">
        <v>40</v>
      </c>
      <c r="C173" s="16">
        <v>44372.686747685184</v>
      </c>
      <c r="D173">
        <v>26</v>
      </c>
      <c r="E173">
        <v>2021</v>
      </c>
      <c r="F173" s="1">
        <v>13969</v>
      </c>
      <c r="G173">
        <v>39</v>
      </c>
      <c r="H173" s="3">
        <v>2.8E-3</v>
      </c>
      <c r="I173" s="4">
        <v>296.72000000000003</v>
      </c>
      <c r="J173">
        <v>7.4</v>
      </c>
      <c r="K173">
        <v>28.07</v>
      </c>
      <c r="L173">
        <v>0.65</v>
      </c>
      <c r="M173" s="4">
        <v>5.84</v>
      </c>
      <c r="N173">
        <v>1.1399999999999999</v>
      </c>
      <c r="O173" s="4">
        <v>10.199999999999999</v>
      </c>
      <c r="S173" s="4">
        <v>1.43</v>
      </c>
      <c r="T173" s="4">
        <v>0.34</v>
      </c>
    </row>
    <row r="174" spans="1:20" x14ac:dyDescent="0.25">
      <c r="A174" t="s">
        <v>85</v>
      </c>
    </row>
    <row r="175" spans="1:20" x14ac:dyDescent="0.25">
      <c r="B175" t="s">
        <v>42</v>
      </c>
      <c r="C175" s="16">
        <v>44379.74013888889</v>
      </c>
      <c r="D175">
        <v>27</v>
      </c>
      <c r="E175">
        <v>2021</v>
      </c>
      <c r="F175" s="1">
        <v>14269</v>
      </c>
      <c r="G175">
        <v>9</v>
      </c>
      <c r="H175" s="3">
        <v>5.9999999999999995E-4</v>
      </c>
      <c r="I175" s="4">
        <v>74.12</v>
      </c>
      <c r="J175">
        <v>6.61</v>
      </c>
      <c r="K175">
        <v>19.760000000000002</v>
      </c>
      <c r="L175">
        <v>0.64</v>
      </c>
      <c r="M175" s="4">
        <v>5.93</v>
      </c>
      <c r="N175">
        <v>1.75</v>
      </c>
      <c r="O175" s="4">
        <v>16.329999999999998</v>
      </c>
      <c r="S175" s="4">
        <v>1.97</v>
      </c>
      <c r="T175" s="4">
        <v>0.34</v>
      </c>
    </row>
    <row r="176" spans="1:20" x14ac:dyDescent="0.25">
      <c r="B176" t="s">
        <v>41</v>
      </c>
      <c r="C176" s="16">
        <v>44379.739803240744</v>
      </c>
      <c r="D176">
        <v>27</v>
      </c>
      <c r="E176">
        <v>2021</v>
      </c>
      <c r="F176" s="1">
        <v>13974</v>
      </c>
      <c r="G176">
        <v>36</v>
      </c>
      <c r="H176" s="3">
        <v>2.5999999999999999E-3</v>
      </c>
      <c r="I176" s="4">
        <v>272.47000000000003</v>
      </c>
      <c r="J176">
        <v>6.6</v>
      </c>
      <c r="K176">
        <v>22.43</v>
      </c>
      <c r="L176">
        <v>0.65</v>
      </c>
      <c r="M176" s="4">
        <v>5.87</v>
      </c>
      <c r="N176">
        <v>1.58</v>
      </c>
      <c r="O176" s="4">
        <v>14.28</v>
      </c>
      <c r="S176" s="4">
        <v>1.35</v>
      </c>
      <c r="T176" s="4">
        <v>0.35</v>
      </c>
    </row>
    <row r="177" spans="1:20" x14ac:dyDescent="0.25">
      <c r="B177" t="s">
        <v>40</v>
      </c>
      <c r="C177" s="16">
        <v>44379.739490740743</v>
      </c>
      <c r="D177">
        <v>27</v>
      </c>
      <c r="E177">
        <v>2021</v>
      </c>
      <c r="F177" s="1">
        <v>13946</v>
      </c>
      <c r="G177">
        <v>23</v>
      </c>
      <c r="H177" s="3">
        <v>1.6000000000000001E-3</v>
      </c>
      <c r="I177" s="4">
        <v>240.27</v>
      </c>
      <c r="J177">
        <v>6.45</v>
      </c>
      <c r="K177">
        <v>22.44</v>
      </c>
      <c r="L177">
        <v>0.78</v>
      </c>
      <c r="M177" s="4">
        <v>8.66</v>
      </c>
      <c r="N177">
        <v>1.94</v>
      </c>
      <c r="O177" s="4">
        <v>21.54</v>
      </c>
      <c r="S177" s="4">
        <v>1.43</v>
      </c>
      <c r="T177" s="4">
        <v>0.35</v>
      </c>
    </row>
    <row r="178" spans="1:20" x14ac:dyDescent="0.25">
      <c r="B178" t="s">
        <v>43</v>
      </c>
      <c r="C178" s="16">
        <v>44379.740439814814</v>
      </c>
      <c r="D178">
        <v>27</v>
      </c>
      <c r="E178">
        <v>2021</v>
      </c>
      <c r="F178" s="1">
        <v>11622</v>
      </c>
      <c r="G178">
        <v>22</v>
      </c>
      <c r="H178" s="3">
        <v>1.9E-3</v>
      </c>
      <c r="I178" s="4">
        <v>136.97</v>
      </c>
      <c r="J178">
        <v>5.95</v>
      </c>
      <c r="K178">
        <v>24.64</v>
      </c>
      <c r="L178">
        <v>0.63</v>
      </c>
      <c r="M178" s="4">
        <v>5.63</v>
      </c>
      <c r="N178">
        <v>1.54</v>
      </c>
      <c r="O178" s="4">
        <v>13.83</v>
      </c>
      <c r="S178" s="4">
        <v>0.22</v>
      </c>
      <c r="T178" s="4">
        <v>0.37</v>
      </c>
    </row>
    <row r="179" spans="1:20" x14ac:dyDescent="0.25">
      <c r="B179" t="s">
        <v>45</v>
      </c>
      <c r="C179" s="16">
        <v>44379.741018518522</v>
      </c>
      <c r="D179">
        <v>27</v>
      </c>
      <c r="E179">
        <v>2021</v>
      </c>
      <c r="F179" s="1">
        <v>11692</v>
      </c>
      <c r="G179">
        <v>36</v>
      </c>
      <c r="H179" s="3">
        <v>3.0999999999999999E-3</v>
      </c>
      <c r="I179" s="4">
        <v>219.54</v>
      </c>
      <c r="J179">
        <v>5.97</v>
      </c>
      <c r="K179">
        <v>26.4</v>
      </c>
      <c r="L179">
        <v>0.62</v>
      </c>
      <c r="M179" s="4">
        <v>5.47</v>
      </c>
      <c r="N179">
        <v>1.43</v>
      </c>
      <c r="O179" s="4">
        <v>12.55</v>
      </c>
      <c r="S179" s="4">
        <v>0.22</v>
      </c>
      <c r="T179" s="4">
        <v>0.41</v>
      </c>
    </row>
    <row r="180" spans="1:20" x14ac:dyDescent="0.25">
      <c r="B180" t="s">
        <v>44</v>
      </c>
      <c r="C180" s="16">
        <v>44379.740682870368</v>
      </c>
      <c r="D180">
        <v>27</v>
      </c>
      <c r="E180">
        <v>2021</v>
      </c>
      <c r="F180" s="1">
        <v>10673</v>
      </c>
      <c r="G180">
        <v>17</v>
      </c>
      <c r="H180" s="3">
        <v>1.6000000000000001E-3</v>
      </c>
      <c r="I180" s="4">
        <v>118.2</v>
      </c>
      <c r="J180">
        <v>6.21</v>
      </c>
      <c r="K180">
        <v>24.97</v>
      </c>
      <c r="L180">
        <v>0.68</v>
      </c>
      <c r="M180" s="4">
        <v>6.25</v>
      </c>
      <c r="N180">
        <v>1.58</v>
      </c>
      <c r="O180" s="4">
        <v>14.52</v>
      </c>
      <c r="S180" s="4">
        <v>0.24</v>
      </c>
      <c r="T180" s="4">
        <v>0.46</v>
      </c>
    </row>
    <row r="181" spans="1:20" x14ac:dyDescent="0.25">
      <c r="A181" t="s">
        <v>86</v>
      </c>
    </row>
    <row r="182" spans="1:20" x14ac:dyDescent="0.25">
      <c r="B182" t="s">
        <v>42</v>
      </c>
      <c r="C182" s="16">
        <v>44386.508842592593</v>
      </c>
      <c r="D182">
        <v>28</v>
      </c>
      <c r="E182">
        <v>2021</v>
      </c>
      <c r="F182" s="1">
        <v>14263</v>
      </c>
      <c r="G182">
        <v>6</v>
      </c>
      <c r="H182" s="3">
        <v>4.0000000000000002E-4</v>
      </c>
      <c r="I182" s="4">
        <v>49.6</v>
      </c>
      <c r="J182">
        <v>6.64</v>
      </c>
      <c r="K182">
        <v>20.07</v>
      </c>
      <c r="L182">
        <v>0.64</v>
      </c>
      <c r="M182" s="4">
        <v>5.99</v>
      </c>
      <c r="N182">
        <v>1.72</v>
      </c>
      <c r="O182" s="4">
        <v>16.18</v>
      </c>
      <c r="S182" s="4">
        <v>1.93</v>
      </c>
      <c r="T182" s="4">
        <v>0.35</v>
      </c>
    </row>
    <row r="183" spans="1:20" x14ac:dyDescent="0.25">
      <c r="B183" t="s">
        <v>41</v>
      </c>
      <c r="C183" s="16">
        <v>44386.508622685185</v>
      </c>
      <c r="D183">
        <v>28</v>
      </c>
      <c r="E183">
        <v>2021</v>
      </c>
      <c r="F183" s="1">
        <v>13940</v>
      </c>
      <c r="G183">
        <v>34</v>
      </c>
      <c r="H183" s="3">
        <v>2.3999999999999998E-3</v>
      </c>
      <c r="I183" s="4">
        <v>263.95</v>
      </c>
      <c r="J183">
        <v>6.22</v>
      </c>
      <c r="K183">
        <v>22.52</v>
      </c>
      <c r="L183">
        <v>0.65</v>
      </c>
      <c r="M183" s="4">
        <v>6.09</v>
      </c>
      <c r="N183">
        <v>1.67</v>
      </c>
      <c r="O183" s="4">
        <v>15.64</v>
      </c>
      <c r="S183" s="4">
        <v>1.32</v>
      </c>
      <c r="T183" s="4">
        <v>0.36</v>
      </c>
    </row>
    <row r="184" spans="1:20" x14ac:dyDescent="0.25">
      <c r="B184" t="s">
        <v>40</v>
      </c>
      <c r="C184" s="16">
        <v>44386.508414351854</v>
      </c>
      <c r="D184">
        <v>28</v>
      </c>
      <c r="E184">
        <v>2021</v>
      </c>
      <c r="F184" s="1">
        <v>13919</v>
      </c>
      <c r="G184">
        <v>27</v>
      </c>
      <c r="H184" s="3">
        <v>1.9E-3</v>
      </c>
      <c r="I184" s="4">
        <v>209.56</v>
      </c>
      <c r="J184">
        <v>6.65</v>
      </c>
      <c r="K184">
        <v>22.29</v>
      </c>
      <c r="L184">
        <v>0.65</v>
      </c>
      <c r="M184" s="4">
        <v>6.01</v>
      </c>
      <c r="N184">
        <v>1.59</v>
      </c>
      <c r="O184" s="4">
        <v>14.59</v>
      </c>
      <c r="S184" s="4">
        <v>1.39</v>
      </c>
      <c r="T184" s="4">
        <v>0.36</v>
      </c>
    </row>
    <row r="185" spans="1:20" x14ac:dyDescent="0.25">
      <c r="B185" t="s">
        <v>45</v>
      </c>
      <c r="C185" s="16">
        <v>44386.509652777779</v>
      </c>
      <c r="D185">
        <v>28</v>
      </c>
      <c r="E185">
        <v>2021</v>
      </c>
      <c r="F185" s="1">
        <v>11649</v>
      </c>
      <c r="G185">
        <v>43</v>
      </c>
      <c r="H185" s="3">
        <v>3.7000000000000002E-3</v>
      </c>
      <c r="I185" s="4">
        <v>305.06</v>
      </c>
      <c r="J185">
        <v>5.87</v>
      </c>
      <c r="K185">
        <v>23.26</v>
      </c>
      <c r="L185">
        <v>0.7</v>
      </c>
      <c r="M185" s="4">
        <v>6.4</v>
      </c>
      <c r="N185">
        <v>1.85</v>
      </c>
      <c r="O185" s="4">
        <v>16.87</v>
      </c>
      <c r="Q185" s="4">
        <v>0.09</v>
      </c>
      <c r="S185" s="4">
        <v>0.17</v>
      </c>
      <c r="T185" s="4">
        <v>0.43</v>
      </c>
    </row>
    <row r="186" spans="1:20" x14ac:dyDescent="0.25">
      <c r="B186" t="s">
        <v>43</v>
      </c>
      <c r="C186" s="16">
        <v>44386.509085648147</v>
      </c>
      <c r="D186">
        <v>28</v>
      </c>
      <c r="E186">
        <v>2021</v>
      </c>
      <c r="F186" s="1">
        <v>11612</v>
      </c>
      <c r="G186">
        <v>10</v>
      </c>
      <c r="H186" s="3">
        <v>8.9999999999999998E-4</v>
      </c>
      <c r="I186" s="4">
        <v>77.28</v>
      </c>
      <c r="J186">
        <v>5.95</v>
      </c>
      <c r="K186">
        <v>24.69</v>
      </c>
      <c r="L186">
        <v>0.78</v>
      </c>
      <c r="M186" s="4">
        <v>7.12</v>
      </c>
      <c r="N186">
        <v>1.92</v>
      </c>
      <c r="O186" s="4">
        <v>17.45</v>
      </c>
      <c r="S186" s="4">
        <v>0.17</v>
      </c>
      <c r="T186" s="4">
        <v>0.43</v>
      </c>
    </row>
    <row r="187" spans="1:20" x14ac:dyDescent="0.25">
      <c r="B187" t="s">
        <v>44</v>
      </c>
      <c r="C187" s="16">
        <v>44386.509386574071</v>
      </c>
      <c r="D187">
        <v>28</v>
      </c>
      <c r="E187">
        <v>2021</v>
      </c>
      <c r="F187" s="1">
        <v>10648</v>
      </c>
      <c r="G187">
        <v>25</v>
      </c>
      <c r="H187" s="3">
        <v>2.3E-3</v>
      </c>
      <c r="I187" s="4">
        <v>199.61</v>
      </c>
      <c r="J187">
        <v>6.25</v>
      </c>
      <c r="K187">
        <v>25.12</v>
      </c>
      <c r="L187">
        <v>0.77</v>
      </c>
      <c r="M187" s="4">
        <v>7.32</v>
      </c>
      <c r="N187">
        <v>1.76</v>
      </c>
      <c r="O187" s="4">
        <v>16.78</v>
      </c>
      <c r="S187" s="4">
        <v>0.19</v>
      </c>
      <c r="T187" s="4">
        <v>0.47</v>
      </c>
    </row>
    <row r="188" spans="1:20" x14ac:dyDescent="0.25">
      <c r="A188" t="s">
        <v>87</v>
      </c>
    </row>
    <row r="189" spans="1:20" x14ac:dyDescent="0.25">
      <c r="B189" t="s">
        <v>42</v>
      </c>
      <c r="C189" s="16">
        <v>44394.355254629627</v>
      </c>
      <c r="D189">
        <v>29</v>
      </c>
      <c r="E189">
        <v>2021</v>
      </c>
      <c r="F189" s="1">
        <v>14256</v>
      </c>
      <c r="G189">
        <v>7</v>
      </c>
      <c r="H189" s="3">
        <v>5.0000000000000001E-4</v>
      </c>
      <c r="I189" s="4">
        <v>56.77</v>
      </c>
      <c r="J189">
        <v>6.59</v>
      </c>
      <c r="K189">
        <v>20.18</v>
      </c>
      <c r="L189">
        <v>0.64</v>
      </c>
      <c r="M189" s="4">
        <v>5.97</v>
      </c>
      <c r="N189">
        <v>1.72</v>
      </c>
      <c r="O189" s="4">
        <v>16.16</v>
      </c>
      <c r="S189" s="4">
        <v>1.91</v>
      </c>
      <c r="T189" s="4">
        <v>0.23</v>
      </c>
    </row>
    <row r="190" spans="1:20" x14ac:dyDescent="0.25">
      <c r="B190" t="s">
        <v>41</v>
      </c>
      <c r="C190" s="16">
        <v>44394.35491898148</v>
      </c>
      <c r="D190">
        <v>29</v>
      </c>
      <c r="E190">
        <v>2021</v>
      </c>
      <c r="F190" s="1">
        <v>13896</v>
      </c>
      <c r="G190">
        <v>44</v>
      </c>
      <c r="H190" s="3">
        <v>3.2000000000000002E-3</v>
      </c>
      <c r="I190" s="4">
        <v>387.27</v>
      </c>
      <c r="J190">
        <v>6.5</v>
      </c>
      <c r="K190">
        <v>22.47</v>
      </c>
      <c r="L190">
        <v>0.78</v>
      </c>
      <c r="M190" s="4">
        <v>7.15</v>
      </c>
      <c r="N190">
        <v>1.93</v>
      </c>
      <c r="O190" s="4">
        <v>17.61</v>
      </c>
      <c r="S190" s="4">
        <v>1.29</v>
      </c>
      <c r="T190" s="4">
        <v>0.36</v>
      </c>
    </row>
    <row r="191" spans="1:20" x14ac:dyDescent="0.25">
      <c r="B191" t="s">
        <v>40</v>
      </c>
      <c r="C191" s="16">
        <v>44394.354201388887</v>
      </c>
      <c r="D191">
        <v>29</v>
      </c>
      <c r="E191">
        <v>2021</v>
      </c>
      <c r="F191" s="1">
        <v>13897</v>
      </c>
      <c r="G191">
        <v>22</v>
      </c>
      <c r="H191" s="3">
        <v>1.6000000000000001E-3</v>
      </c>
      <c r="I191" s="4">
        <v>168.71</v>
      </c>
      <c r="J191">
        <v>6.55</v>
      </c>
      <c r="K191">
        <v>22.75</v>
      </c>
      <c r="L191">
        <v>0.65</v>
      </c>
      <c r="M191" s="4">
        <v>5.94</v>
      </c>
      <c r="N191">
        <v>1.58</v>
      </c>
      <c r="O191" s="4">
        <v>14.33</v>
      </c>
      <c r="S191" s="4">
        <v>1.37</v>
      </c>
      <c r="T191" s="4">
        <v>0.36</v>
      </c>
    </row>
    <row r="192" spans="1:20" x14ac:dyDescent="0.25">
      <c r="B192" t="s">
        <v>43</v>
      </c>
      <c r="C192" s="16">
        <v>44394.355752314812</v>
      </c>
      <c r="D192">
        <v>29</v>
      </c>
      <c r="E192">
        <v>2021</v>
      </c>
      <c r="F192" s="1">
        <v>11601</v>
      </c>
      <c r="G192">
        <v>11</v>
      </c>
      <c r="H192" s="3">
        <v>8.9999999999999998E-4</v>
      </c>
      <c r="I192" s="4">
        <v>84.39</v>
      </c>
      <c r="J192">
        <v>5.96</v>
      </c>
      <c r="K192">
        <v>24.56</v>
      </c>
      <c r="L192">
        <v>0.78</v>
      </c>
      <c r="M192" s="4">
        <v>7.09</v>
      </c>
      <c r="N192">
        <v>1.93</v>
      </c>
      <c r="O192" s="4">
        <v>17.440000000000001</v>
      </c>
      <c r="Q192" s="4">
        <v>0.01</v>
      </c>
      <c r="S192" s="4">
        <v>0.14000000000000001</v>
      </c>
      <c r="T192" s="4">
        <v>0.43</v>
      </c>
    </row>
    <row r="193" spans="1:20" x14ac:dyDescent="0.25">
      <c r="B193" t="s">
        <v>45</v>
      </c>
      <c r="C193" s="16">
        <v>44394.356446759259</v>
      </c>
      <c r="D193">
        <v>29</v>
      </c>
      <c r="E193">
        <v>2021</v>
      </c>
      <c r="F193" s="1">
        <v>11587</v>
      </c>
      <c r="G193">
        <v>62</v>
      </c>
      <c r="H193" s="3">
        <v>5.4000000000000003E-3</v>
      </c>
      <c r="I193" s="4">
        <v>438.4</v>
      </c>
      <c r="J193">
        <v>6.09</v>
      </c>
      <c r="K193">
        <v>26.75</v>
      </c>
      <c r="L193">
        <v>0.71</v>
      </c>
      <c r="M193" s="4">
        <v>6.5</v>
      </c>
      <c r="N193">
        <v>1.57</v>
      </c>
      <c r="O193" s="4">
        <v>14.43</v>
      </c>
      <c r="S193" s="4">
        <v>0.14000000000000001</v>
      </c>
      <c r="T193" s="4">
        <v>0.43</v>
      </c>
    </row>
    <row r="194" spans="1:20" x14ac:dyDescent="0.25">
      <c r="B194" t="s">
        <v>44</v>
      </c>
      <c r="C194" s="16">
        <v>44394.356122685182</v>
      </c>
      <c r="D194">
        <v>29</v>
      </c>
      <c r="E194">
        <v>2021</v>
      </c>
      <c r="F194" s="1">
        <v>10636</v>
      </c>
      <c r="G194">
        <v>12</v>
      </c>
      <c r="H194" s="3">
        <v>1.1000000000000001E-3</v>
      </c>
      <c r="I194" s="4">
        <v>83.35</v>
      </c>
      <c r="J194">
        <v>6.23</v>
      </c>
      <c r="K194">
        <v>25.07</v>
      </c>
      <c r="L194">
        <v>0.68</v>
      </c>
      <c r="M194" s="4">
        <v>6.31</v>
      </c>
      <c r="N194">
        <v>1.57</v>
      </c>
      <c r="O194" s="4">
        <v>14.55</v>
      </c>
      <c r="S194" s="4">
        <v>0.16</v>
      </c>
      <c r="T194" s="4">
        <v>0.48</v>
      </c>
    </row>
    <row r="195" spans="1:20" x14ac:dyDescent="0.25">
      <c r="A195" t="s">
        <v>88</v>
      </c>
    </row>
    <row r="196" spans="1:20" x14ac:dyDescent="0.25">
      <c r="B196" t="s">
        <v>42</v>
      </c>
      <c r="C196" s="16">
        <v>44400.473611111112</v>
      </c>
      <c r="D196">
        <v>30</v>
      </c>
      <c r="E196">
        <v>2021</v>
      </c>
      <c r="F196" s="1">
        <v>14238</v>
      </c>
      <c r="G196">
        <v>18</v>
      </c>
      <c r="H196" s="3">
        <v>1.2999999999999999E-3</v>
      </c>
      <c r="I196" s="4">
        <v>138.46</v>
      </c>
      <c r="J196">
        <v>6.57</v>
      </c>
      <c r="K196">
        <v>20.399999999999999</v>
      </c>
      <c r="L196">
        <v>0.56999999999999995</v>
      </c>
      <c r="M196" s="4">
        <v>5.36</v>
      </c>
      <c r="N196">
        <v>1.54</v>
      </c>
      <c r="O196" s="4">
        <v>14.4</v>
      </c>
      <c r="S196" s="4">
        <v>1.98</v>
      </c>
      <c r="T196" s="4">
        <v>0.35</v>
      </c>
    </row>
    <row r="197" spans="1:20" x14ac:dyDescent="0.25">
      <c r="B197" t="s">
        <v>41</v>
      </c>
      <c r="C197" s="16">
        <v>44400.473368055558</v>
      </c>
      <c r="D197">
        <v>30</v>
      </c>
      <c r="E197">
        <v>2021</v>
      </c>
      <c r="F197" s="1">
        <v>13875</v>
      </c>
      <c r="G197">
        <v>21</v>
      </c>
      <c r="H197" s="3">
        <v>1.5E-3</v>
      </c>
      <c r="I197" s="4">
        <v>160.91</v>
      </c>
      <c r="J197">
        <v>6.51</v>
      </c>
      <c r="K197">
        <v>22.54</v>
      </c>
      <c r="L197">
        <v>0.65</v>
      </c>
      <c r="M197" s="4">
        <v>5.94</v>
      </c>
      <c r="N197">
        <v>1.61</v>
      </c>
      <c r="O197" s="4">
        <v>14.56</v>
      </c>
      <c r="S197" s="4">
        <v>1.37</v>
      </c>
      <c r="T197" s="4">
        <v>0.36</v>
      </c>
    </row>
    <row r="198" spans="1:20" x14ac:dyDescent="0.25">
      <c r="B198" t="s">
        <v>40</v>
      </c>
      <c r="C198" s="16">
        <v>44400.473124999997</v>
      </c>
      <c r="D198">
        <v>30</v>
      </c>
      <c r="E198">
        <v>2021</v>
      </c>
      <c r="F198" s="1">
        <v>13878</v>
      </c>
      <c r="G198">
        <v>19</v>
      </c>
      <c r="H198" s="3">
        <v>1.4E-3</v>
      </c>
      <c r="I198" s="4">
        <v>150.57</v>
      </c>
      <c r="J198">
        <v>6.33</v>
      </c>
      <c r="K198">
        <v>22.57</v>
      </c>
      <c r="L198">
        <v>0.65</v>
      </c>
      <c r="M198" s="4">
        <v>6.12</v>
      </c>
      <c r="N198">
        <v>1.65</v>
      </c>
      <c r="O198" s="4">
        <v>15.43</v>
      </c>
      <c r="S198" s="4">
        <v>1.44</v>
      </c>
      <c r="T198" s="4">
        <v>0.36</v>
      </c>
    </row>
    <row r="199" spans="1:20" x14ac:dyDescent="0.25">
      <c r="B199" t="s">
        <v>45</v>
      </c>
      <c r="C199" s="16">
        <v>44400.474479166667</v>
      </c>
      <c r="D199">
        <v>30</v>
      </c>
      <c r="E199">
        <v>2021</v>
      </c>
      <c r="F199" s="1">
        <v>11544</v>
      </c>
      <c r="G199">
        <v>43</v>
      </c>
      <c r="H199" s="3">
        <v>3.7000000000000002E-3</v>
      </c>
      <c r="I199" s="4">
        <v>265.86</v>
      </c>
      <c r="J199">
        <v>5.8</v>
      </c>
      <c r="K199">
        <v>23.04</v>
      </c>
      <c r="L199">
        <v>0.63</v>
      </c>
      <c r="M199" s="4">
        <v>5.55</v>
      </c>
      <c r="N199">
        <v>1.7</v>
      </c>
      <c r="O199" s="4">
        <v>14.95</v>
      </c>
      <c r="S199" s="4">
        <v>0.23</v>
      </c>
      <c r="T199" s="4">
        <v>0.4</v>
      </c>
    </row>
    <row r="200" spans="1:20" x14ac:dyDescent="0.25">
      <c r="B200" t="s">
        <v>43</v>
      </c>
      <c r="C200" s="16">
        <v>44400.473923611113</v>
      </c>
      <c r="D200">
        <v>30</v>
      </c>
      <c r="E200">
        <v>2021</v>
      </c>
      <c r="F200" s="1">
        <v>11577</v>
      </c>
      <c r="G200">
        <v>24</v>
      </c>
      <c r="H200" s="3">
        <v>2.0999999999999999E-3</v>
      </c>
      <c r="I200" s="4">
        <v>185.9</v>
      </c>
      <c r="J200">
        <v>5.78</v>
      </c>
      <c r="K200">
        <v>24.46</v>
      </c>
      <c r="L200">
        <v>0.78</v>
      </c>
      <c r="M200" s="4">
        <v>7.09</v>
      </c>
      <c r="N200">
        <v>2</v>
      </c>
      <c r="O200" s="4">
        <v>18.03</v>
      </c>
      <c r="S200" s="4">
        <v>0.23</v>
      </c>
      <c r="T200" s="4">
        <v>0.43</v>
      </c>
    </row>
    <row r="201" spans="1:20" x14ac:dyDescent="0.25">
      <c r="B201" t="s">
        <v>44</v>
      </c>
      <c r="C201" s="16">
        <v>44400.474166666667</v>
      </c>
      <c r="D201">
        <v>30</v>
      </c>
      <c r="E201">
        <v>2021</v>
      </c>
      <c r="F201" s="1">
        <v>10620</v>
      </c>
      <c r="G201">
        <v>16</v>
      </c>
      <c r="H201" s="3">
        <v>1.5E-3</v>
      </c>
      <c r="I201" s="4">
        <v>122.83</v>
      </c>
      <c r="J201">
        <v>6.1</v>
      </c>
      <c r="K201">
        <v>24.95</v>
      </c>
      <c r="L201">
        <v>0.77</v>
      </c>
      <c r="M201" s="4">
        <v>6.95</v>
      </c>
      <c r="N201">
        <v>1.82</v>
      </c>
      <c r="O201" s="4">
        <v>16.45</v>
      </c>
      <c r="S201" s="4">
        <v>0.25</v>
      </c>
      <c r="T201" s="4">
        <v>0.47</v>
      </c>
    </row>
    <row r="202" spans="1:20" x14ac:dyDescent="0.25">
      <c r="A202" t="s">
        <v>89</v>
      </c>
    </row>
    <row r="203" spans="1:20" x14ac:dyDescent="0.25">
      <c r="B203" t="s">
        <v>42</v>
      </c>
      <c r="C203" s="16">
        <v>44407.398136574076</v>
      </c>
      <c r="D203">
        <v>31</v>
      </c>
      <c r="E203">
        <v>2021</v>
      </c>
      <c r="F203" s="1">
        <v>14231</v>
      </c>
      <c r="G203">
        <v>7</v>
      </c>
      <c r="H203" s="3">
        <v>5.0000000000000001E-4</v>
      </c>
      <c r="I203" s="4">
        <v>65.22</v>
      </c>
      <c r="J203">
        <v>6.65</v>
      </c>
      <c r="K203">
        <v>20.66</v>
      </c>
      <c r="L203">
        <v>0.77</v>
      </c>
      <c r="M203" s="4">
        <v>7.16</v>
      </c>
      <c r="N203">
        <v>2.0099999999999998</v>
      </c>
      <c r="O203" s="4">
        <v>18.760000000000002</v>
      </c>
      <c r="S203" s="4">
        <v>1.8</v>
      </c>
      <c r="T203" s="4">
        <v>0.35</v>
      </c>
    </row>
    <row r="204" spans="1:20" x14ac:dyDescent="0.25">
      <c r="B204" t="s">
        <v>40</v>
      </c>
      <c r="C204" s="16">
        <v>44407.397453703707</v>
      </c>
      <c r="D204">
        <v>31</v>
      </c>
      <c r="E204">
        <v>2021</v>
      </c>
      <c r="F204" s="1">
        <v>13860</v>
      </c>
      <c r="G204">
        <v>18</v>
      </c>
      <c r="H204" s="3">
        <v>1.2999999999999999E-3</v>
      </c>
      <c r="I204" s="4">
        <v>135.86000000000001</v>
      </c>
      <c r="J204">
        <v>6.31</v>
      </c>
      <c r="K204">
        <v>22.32</v>
      </c>
      <c r="L204">
        <v>0.66</v>
      </c>
      <c r="M204" s="4">
        <v>5.93</v>
      </c>
      <c r="N204">
        <v>1.67</v>
      </c>
      <c r="O204" s="4">
        <v>15.14</v>
      </c>
      <c r="S204" s="4">
        <v>1.26</v>
      </c>
      <c r="T204" s="4">
        <v>0.36</v>
      </c>
    </row>
    <row r="205" spans="1:20" x14ac:dyDescent="0.25">
      <c r="B205" t="s">
        <v>41</v>
      </c>
      <c r="C205" s="16">
        <v>44407.397824074076</v>
      </c>
      <c r="D205">
        <v>31</v>
      </c>
      <c r="E205">
        <v>2021</v>
      </c>
      <c r="F205" s="1">
        <v>13845</v>
      </c>
      <c r="G205">
        <v>30</v>
      </c>
      <c r="H205" s="3">
        <v>2.2000000000000001E-3</v>
      </c>
      <c r="I205" s="4">
        <v>225.34</v>
      </c>
      <c r="J205">
        <v>6.47</v>
      </c>
      <c r="K205">
        <v>22.38</v>
      </c>
      <c r="L205">
        <v>0.66</v>
      </c>
      <c r="M205" s="4">
        <v>5.96</v>
      </c>
      <c r="N205">
        <v>1.63</v>
      </c>
      <c r="O205" s="4">
        <v>14.81</v>
      </c>
      <c r="S205" s="4">
        <v>1.19</v>
      </c>
      <c r="T205" s="4">
        <v>0.36</v>
      </c>
    </row>
    <row r="206" spans="1:20" x14ac:dyDescent="0.25">
      <c r="B206" t="s">
        <v>43</v>
      </c>
      <c r="C206" s="16">
        <v>44407.398414351854</v>
      </c>
      <c r="D206">
        <v>31</v>
      </c>
      <c r="E206">
        <v>2021</v>
      </c>
      <c r="F206" s="1">
        <v>11536</v>
      </c>
      <c r="G206">
        <v>41</v>
      </c>
      <c r="H206" s="3">
        <v>3.5999999999999999E-3</v>
      </c>
      <c r="I206" s="4">
        <v>281.23</v>
      </c>
      <c r="J206">
        <v>5.71</v>
      </c>
      <c r="K206">
        <v>24.25</v>
      </c>
      <c r="L206">
        <v>0.71</v>
      </c>
      <c r="M206" s="4">
        <v>6.41</v>
      </c>
      <c r="N206">
        <v>1.84</v>
      </c>
      <c r="O206" s="4">
        <v>16.670000000000002</v>
      </c>
      <c r="S206" s="4">
        <v>0.01</v>
      </c>
      <c r="T206" s="4">
        <v>0.43</v>
      </c>
    </row>
    <row r="207" spans="1:20" x14ac:dyDescent="0.25">
      <c r="B207" t="s">
        <v>45</v>
      </c>
      <c r="C207" s="16">
        <v>44407.398981481485</v>
      </c>
      <c r="D207">
        <v>31</v>
      </c>
      <c r="E207">
        <v>2021</v>
      </c>
      <c r="F207" s="1">
        <v>11483</v>
      </c>
      <c r="G207">
        <v>61</v>
      </c>
      <c r="H207" s="3">
        <v>5.3E-3</v>
      </c>
      <c r="I207" s="4">
        <v>390.25</v>
      </c>
      <c r="J207">
        <v>5.74</v>
      </c>
      <c r="K207">
        <v>22.84</v>
      </c>
      <c r="L207">
        <v>0.63</v>
      </c>
      <c r="M207" s="4">
        <v>5.8</v>
      </c>
      <c r="N207">
        <v>1.74</v>
      </c>
      <c r="O207" s="4">
        <v>15.92</v>
      </c>
      <c r="Q207" s="4">
        <v>0.15</v>
      </c>
      <c r="S207" s="4">
        <v>0.01</v>
      </c>
      <c r="T207" s="4">
        <v>0.44</v>
      </c>
    </row>
    <row r="208" spans="1:20" x14ac:dyDescent="0.25">
      <c r="B208" t="s">
        <v>44</v>
      </c>
      <c r="C208" s="16">
        <v>44407.398738425924</v>
      </c>
      <c r="D208">
        <v>31</v>
      </c>
      <c r="E208">
        <v>2021</v>
      </c>
      <c r="F208" s="1">
        <v>10597</v>
      </c>
      <c r="G208">
        <v>23</v>
      </c>
      <c r="H208" s="3">
        <v>2.2000000000000001E-3</v>
      </c>
      <c r="I208" s="4">
        <v>171.76</v>
      </c>
      <c r="J208">
        <v>6.15</v>
      </c>
      <c r="K208">
        <v>24.89</v>
      </c>
      <c r="L208">
        <v>0.77</v>
      </c>
      <c r="M208" s="4">
        <v>6.98</v>
      </c>
      <c r="N208">
        <v>1.81</v>
      </c>
      <c r="O208" s="4">
        <v>16.420000000000002</v>
      </c>
      <c r="S208" s="4">
        <v>0.01</v>
      </c>
      <c r="T208" s="4">
        <v>0.47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51AC-6F26-4ECB-99BC-52F35E137F81}">
  <dimension ref="A1:L2"/>
  <sheetViews>
    <sheetView workbookViewId="0">
      <selection sqref="A1:L2"/>
    </sheetView>
  </sheetViews>
  <sheetFormatPr baseColWidth="10" defaultRowHeight="15" x14ac:dyDescent="0.25"/>
  <sheetData>
    <row r="1" spans="1:12" x14ac:dyDescent="0.25">
      <c r="A1" t="s">
        <v>49</v>
      </c>
      <c r="B1" t="s">
        <v>0</v>
      </c>
      <c r="C1" t="s">
        <v>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32</v>
      </c>
      <c r="J1" t="s">
        <v>55</v>
      </c>
      <c r="K1" t="s">
        <v>36</v>
      </c>
      <c r="L1" t="s">
        <v>56</v>
      </c>
    </row>
    <row r="2" spans="1:12" x14ac:dyDescent="0.25">
      <c r="A2" t="s">
        <v>57</v>
      </c>
      <c r="B2">
        <v>23</v>
      </c>
      <c r="C2">
        <v>2021</v>
      </c>
      <c r="D2">
        <v>14302</v>
      </c>
      <c r="E2">
        <v>1480488.6924000001</v>
      </c>
      <c r="F2">
        <v>85358.39</v>
      </c>
      <c r="G2">
        <v>852590.119372866</v>
      </c>
      <c r="I2">
        <v>51595.369002380299</v>
      </c>
      <c r="J2">
        <v>4715.1317567567603</v>
      </c>
      <c r="K2">
        <v>73526.001264731807</v>
      </c>
      <c r="L2">
        <v>238361.759148938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3356-D0AA-41C7-BFBE-858C7821CB81}">
  <dimension ref="A1"/>
  <sheetViews>
    <sheetView tabSelected="1" workbookViewId="0">
      <selection activeCell="R45" sqref="R4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VENTA SEM</vt:lpstr>
      <vt:lpstr>Recoleccion sem</vt:lpstr>
      <vt:lpstr>Hoja6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Gamez</dc:creator>
  <cp:lastModifiedBy>Natasha GO</cp:lastModifiedBy>
  <dcterms:created xsi:type="dcterms:W3CDTF">2015-06-05T18:19:34Z</dcterms:created>
  <dcterms:modified xsi:type="dcterms:W3CDTF">2021-08-04T18:24:32Z</dcterms:modified>
</cp:coreProperties>
</file>