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troth/Documents/FHS/6Semester/Bac2/git/EvaluationResults/"/>
    </mc:Choice>
  </mc:AlternateContent>
  <xr:revisionPtr revIDLastSave="0" documentId="13_ncr:1_{8B61A79D-B299-4545-BE60-FDEE67D70B5C}" xr6:coauthVersionLast="45" xr6:coauthVersionMax="45" xr10:uidLastSave="{00000000-0000-0000-0000-000000000000}"/>
  <bookViews>
    <workbookView xWindow="60" yWindow="460" windowWidth="30500" windowHeight="20000" xr2:uid="{2B1A50F0-DC49-944D-9698-B5EFC79A75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3" i="1" l="1"/>
  <c r="I382" i="1"/>
  <c r="I414" i="1" l="1"/>
  <c r="I421" i="1"/>
  <c r="I420" i="1"/>
  <c r="I419" i="1"/>
  <c r="I416" i="1"/>
  <c r="I415" i="1"/>
  <c r="I398" i="1"/>
  <c r="I397" i="1"/>
  <c r="I396" i="1"/>
  <c r="I393" i="1"/>
  <c r="I392" i="1"/>
  <c r="I391" i="1"/>
  <c r="I377" i="1"/>
  <c r="I383" i="1"/>
  <c r="I381" i="1"/>
  <c r="I378" i="1"/>
  <c r="I376" i="1"/>
  <c r="I361" i="1"/>
  <c r="I368" i="1"/>
  <c r="I367" i="1"/>
  <c r="I366" i="1"/>
  <c r="I362" i="1"/>
  <c r="I353" i="1"/>
  <c r="I352" i="1"/>
  <c r="I351" i="1"/>
  <c r="I348" i="1"/>
  <c r="I347" i="1"/>
  <c r="I346" i="1"/>
  <c r="A298" i="1" l="1"/>
  <c r="A274" i="1"/>
  <c r="B111" i="1"/>
  <c r="B233" i="1" s="1"/>
  <c r="C111" i="1"/>
  <c r="C233" i="1" s="1"/>
  <c r="D111" i="1"/>
  <c r="D233" i="1" s="1"/>
  <c r="E111" i="1"/>
  <c r="E233" i="1" s="1"/>
  <c r="G322" i="1" s="1"/>
  <c r="F111" i="1"/>
  <c r="F233" i="1" s="1"/>
  <c r="G111" i="1"/>
  <c r="G233" i="1" s="1"/>
  <c r="C254" i="1" s="1"/>
  <c r="B112" i="1"/>
  <c r="B234" i="1" s="1"/>
  <c r="C112" i="1"/>
  <c r="C234" i="1" s="1"/>
  <c r="D112" i="1"/>
  <c r="D234" i="1" s="1"/>
  <c r="E112" i="1"/>
  <c r="E234" i="1" s="1"/>
  <c r="G323" i="1" s="1"/>
  <c r="F112" i="1"/>
  <c r="F234" i="1" s="1"/>
  <c r="G112" i="1"/>
  <c r="G234" i="1" s="1"/>
  <c r="C255" i="1" s="1"/>
  <c r="B113" i="1"/>
  <c r="B235" i="1" s="1"/>
  <c r="C113" i="1"/>
  <c r="C235" i="1" s="1"/>
  <c r="D113" i="1"/>
  <c r="D235" i="1" s="1"/>
  <c r="E113" i="1"/>
  <c r="E235" i="1" s="1"/>
  <c r="G324" i="1" s="1"/>
  <c r="F113" i="1"/>
  <c r="F235" i="1" s="1"/>
  <c r="G113" i="1"/>
  <c r="G235" i="1" s="1"/>
  <c r="C256" i="1" s="1"/>
  <c r="B107" i="1"/>
  <c r="B229" i="1" s="1"/>
  <c r="C107" i="1"/>
  <c r="C229" i="1" s="1"/>
  <c r="D107" i="1"/>
  <c r="D229" i="1" s="1"/>
  <c r="E107" i="1"/>
  <c r="E229" i="1" s="1"/>
  <c r="G318" i="1" s="1"/>
  <c r="F107" i="1"/>
  <c r="G107" i="1"/>
  <c r="G229" i="1" s="1"/>
  <c r="C250" i="1" s="1"/>
  <c r="B108" i="1"/>
  <c r="B230" i="1" s="1"/>
  <c r="C108" i="1"/>
  <c r="C230" i="1" s="1"/>
  <c r="D108" i="1"/>
  <c r="D230" i="1" s="1"/>
  <c r="E108" i="1"/>
  <c r="E230" i="1" s="1"/>
  <c r="G319" i="1" s="1"/>
  <c r="F108" i="1"/>
  <c r="F230" i="1" s="1"/>
  <c r="G108" i="1"/>
  <c r="G230" i="1" s="1"/>
  <c r="C251" i="1" s="1"/>
  <c r="C106" i="1"/>
  <c r="C228" i="1" s="1"/>
  <c r="D106" i="1"/>
  <c r="D228" i="1" s="1"/>
  <c r="E106" i="1"/>
  <c r="E228" i="1" s="1"/>
  <c r="G317" i="1" s="1"/>
  <c r="F106" i="1"/>
  <c r="F228" i="1" s="1"/>
  <c r="G106" i="1"/>
  <c r="G228" i="1" s="1"/>
  <c r="C249" i="1" s="1"/>
  <c r="B106" i="1"/>
  <c r="B228" i="1" s="1"/>
  <c r="B96" i="1"/>
  <c r="C96" i="1"/>
  <c r="C218" i="1" s="1"/>
  <c r="C322" i="1" s="1"/>
  <c r="D96" i="1"/>
  <c r="D218" i="1" s="1"/>
  <c r="E96" i="1"/>
  <c r="E218" i="1" s="1"/>
  <c r="B254" i="1" s="1"/>
  <c r="B97" i="1"/>
  <c r="B219" i="1" s="1"/>
  <c r="C97" i="1"/>
  <c r="C219" i="1" s="1"/>
  <c r="C323" i="1" s="1"/>
  <c r="D97" i="1"/>
  <c r="D219" i="1" s="1"/>
  <c r="E97" i="1"/>
  <c r="E219" i="1" s="1"/>
  <c r="B255" i="1" s="1"/>
  <c r="B98" i="1"/>
  <c r="B220" i="1" s="1"/>
  <c r="C98" i="1"/>
  <c r="C220" i="1" s="1"/>
  <c r="C324" i="1" s="1"/>
  <c r="D98" i="1"/>
  <c r="D220" i="1" s="1"/>
  <c r="E98" i="1"/>
  <c r="E220" i="1" s="1"/>
  <c r="B256" i="1" s="1"/>
  <c r="B93" i="1"/>
  <c r="B215" i="1" s="1"/>
  <c r="B319" i="1" s="1"/>
  <c r="C93" i="1"/>
  <c r="C215" i="1" s="1"/>
  <c r="C319" i="1" s="1"/>
  <c r="D93" i="1"/>
  <c r="D215" i="1" s="1"/>
  <c r="E93" i="1"/>
  <c r="E215" i="1" s="1"/>
  <c r="C92" i="1"/>
  <c r="C214" i="1" s="1"/>
  <c r="C318" i="1" s="1"/>
  <c r="D92" i="1"/>
  <c r="D214" i="1" s="1"/>
  <c r="E92" i="1"/>
  <c r="E214" i="1" s="1"/>
  <c r="B250" i="1" s="1"/>
  <c r="B92" i="1"/>
  <c r="B214" i="1" s="1"/>
  <c r="D91" i="1"/>
  <c r="D213" i="1" s="1"/>
  <c r="E91" i="1"/>
  <c r="E213" i="1" s="1"/>
  <c r="B249" i="1" s="1"/>
  <c r="C91" i="1"/>
  <c r="C213" i="1" s="1"/>
  <c r="C317" i="1" s="1"/>
  <c r="B91" i="1"/>
  <c r="B213" i="1" s="1"/>
  <c r="B317" i="1" s="1"/>
  <c r="J73" i="1"/>
  <c r="J72" i="1"/>
  <c r="J71" i="1"/>
  <c r="J68" i="1"/>
  <c r="J67" i="1"/>
  <c r="J66" i="1"/>
  <c r="J58" i="1"/>
  <c r="J57" i="1"/>
  <c r="J56" i="1"/>
  <c r="J53" i="1"/>
  <c r="J52" i="1"/>
  <c r="J51" i="1"/>
  <c r="J137" i="1"/>
  <c r="J138" i="1"/>
  <c r="J139" i="1"/>
  <c r="J142" i="1"/>
  <c r="J143" i="1"/>
  <c r="J144" i="1"/>
  <c r="J152" i="1"/>
  <c r="J153" i="1"/>
  <c r="J154" i="1"/>
  <c r="J196" i="1"/>
  <c r="J195" i="1"/>
  <c r="J194" i="1"/>
  <c r="J191" i="1"/>
  <c r="J190" i="1"/>
  <c r="J189" i="1"/>
  <c r="J181" i="1"/>
  <c r="J180" i="1"/>
  <c r="J179" i="1"/>
  <c r="J176" i="1"/>
  <c r="J175" i="1"/>
  <c r="J174" i="1"/>
  <c r="J159" i="1"/>
  <c r="J158" i="1"/>
  <c r="J157" i="1"/>
  <c r="J27" i="1"/>
  <c r="J250" i="1" l="1"/>
  <c r="J254" i="1"/>
  <c r="J249" i="1"/>
  <c r="J233" i="1"/>
  <c r="J319" i="1"/>
  <c r="J234" i="1"/>
  <c r="J97" i="1"/>
  <c r="J96" i="1"/>
  <c r="J235" i="1"/>
  <c r="J256" i="1"/>
  <c r="J107" i="1"/>
  <c r="B218" i="1"/>
  <c r="B322" i="1" s="1"/>
  <c r="J322" i="1" s="1"/>
  <c r="J218" i="1"/>
  <c r="J317" i="1"/>
  <c r="J215" i="1"/>
  <c r="B251" i="1"/>
  <c r="J251" i="1" s="1"/>
  <c r="B323" i="1"/>
  <c r="J323" i="1" s="1"/>
  <c r="J219" i="1"/>
  <c r="J214" i="1"/>
  <c r="B318" i="1"/>
  <c r="J318" i="1" s="1"/>
  <c r="J228" i="1"/>
  <c r="J255" i="1"/>
  <c r="J113" i="1"/>
  <c r="F229" i="1"/>
  <c r="J229" i="1" s="1"/>
  <c r="J106" i="1"/>
  <c r="J220" i="1"/>
  <c r="J112" i="1"/>
  <c r="J111" i="1"/>
  <c r="J98" i="1"/>
  <c r="B324" i="1"/>
  <c r="J324" i="1" s="1"/>
  <c r="J230" i="1"/>
  <c r="J108" i="1"/>
  <c r="J213" i="1"/>
  <c r="J93" i="1"/>
  <c r="J92" i="1"/>
  <c r="J91" i="1"/>
  <c r="J32" i="1" l="1"/>
  <c r="J17" i="1"/>
  <c r="J12" i="1"/>
  <c r="J16" i="1"/>
  <c r="J18" i="1"/>
  <c r="J26" i="1"/>
  <c r="J28" i="1"/>
  <c r="J31" i="1"/>
  <c r="J33" i="1"/>
  <c r="J13" i="1"/>
  <c r="J11" i="1"/>
</calcChain>
</file>

<file path=xl/sharedStrings.xml><?xml version="1.0" encoding="utf-8"?>
<sst xmlns="http://schemas.openxmlformats.org/spreadsheetml/2006/main" count="325" uniqueCount="57">
  <si>
    <t>DBSCAN (TSNE)</t>
  </si>
  <si>
    <t>Silhouette</t>
  </si>
  <si>
    <t>Davies Bouldin</t>
  </si>
  <si>
    <t>best values in files (1h or 3h)</t>
  </si>
  <si>
    <t>Calinski Harabasz</t>
  </si>
  <si>
    <t>best values total (1h and 3h)</t>
  </si>
  <si>
    <t>OPTICS</t>
  </si>
  <si>
    <t>1h Files</t>
  </si>
  <si>
    <t>3h Files</t>
  </si>
  <si>
    <t>- Silhouette Score (-1, 1 -&gt; 1 means clustering is correct, -1 means it's wrong)</t>
  </si>
  <si>
    <t>- Davies Bouldin Score (Zero is the lowest possible score. Values closer to zero indicate a better partition.)</t>
  </si>
  <si>
    <t>- Calinksi Harabasz Score (higher Calinski-Harabasz score relates to a model with better defined clusters)</t>
  </si>
  <si>
    <t>higher</t>
  </si>
  <si>
    <t>lower</t>
  </si>
  <si>
    <t>15 min</t>
  </si>
  <si>
    <t>30 min</t>
  </si>
  <si>
    <t>45 min</t>
  </si>
  <si>
    <t>1h</t>
  </si>
  <si>
    <t>1h 30 min</t>
  </si>
  <si>
    <t>2h</t>
  </si>
  <si>
    <t>2h 30 min</t>
  </si>
  <si>
    <t>3h</t>
  </si>
  <si>
    <t>learning rate 20 - 1st run</t>
  </si>
  <si>
    <t>learning rate 20 - 2nd run</t>
  </si>
  <si>
    <t>learning rate 20 - average of 1st and 2nd run</t>
  </si>
  <si>
    <t>1h vs 3h Files</t>
  </si>
  <si>
    <t>Final comparisons</t>
  </si>
  <si>
    <t>TOTAL (1H OR 3H)</t>
  </si>
  <si>
    <t>TOTOAL 1H AND 3H</t>
  </si>
  <si>
    <t>1st</t>
  </si>
  <si>
    <t>30min (1)</t>
  </si>
  <si>
    <t>2nd</t>
  </si>
  <si>
    <t>3rd</t>
  </si>
  <si>
    <t>4th</t>
  </si>
  <si>
    <t>5th</t>
  </si>
  <si>
    <t>30 min (3h)</t>
  </si>
  <si>
    <t>1h (3h)</t>
  </si>
  <si>
    <t>1h (1h)</t>
  </si>
  <si>
    <t>30 min (1h)</t>
  </si>
  <si>
    <t>15 min (1h)</t>
  </si>
  <si>
    <t>2h (3h)</t>
  </si>
  <si>
    <t xml:space="preserve"> </t>
  </si>
  <si>
    <t>2nd Place</t>
  </si>
  <si>
    <t>3rd Place</t>
  </si>
  <si>
    <t>5th Place</t>
  </si>
  <si>
    <t>Best result</t>
  </si>
  <si>
    <t>learning rate 800 average of 2 runs</t>
  </si>
  <si>
    <t>learning rate 20 average of 2 runs</t>
  </si>
  <si>
    <t>Comparison of total average of 1h and 3h files</t>
  </si>
  <si>
    <t>Total: 36</t>
  </si>
  <si>
    <t>Total: 72</t>
  </si>
  <si>
    <t>1h (3)</t>
  </si>
  <si>
    <t>2h (3)</t>
  </si>
  <si>
    <t>30min (3)</t>
  </si>
  <si>
    <t>15 min (1)</t>
  </si>
  <si>
    <t>30 min (1h), 1h (1h), 1h (3h)</t>
  </si>
  <si>
    <t>AVERAGE: run 1, 2, and the separate average run (learning rates 20) &amp; the learning rate 800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</si>
</sst>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ED7D3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2"/>
      <color rgb="FF73B5D7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4472C4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2"/>
      <color rgb="FF6D7A72"/>
      <name val="Menlo"/>
      <family val="2"/>
    </font>
    <font>
      <b/>
      <sz val="14"/>
      <color rgb="FF305496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80008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0D2FF"/>
        <bgColor indexed="64"/>
      </patternFill>
    </fill>
    <fill>
      <patternFill patternType="solid">
        <fgColor rgb="FFF0D2FF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0" fillId="3" borderId="0" xfId="0" applyFill="1"/>
    <xf numFmtId="0" fontId="0" fillId="2" borderId="0" xfId="0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4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3" fillId="0" borderId="0" xfId="0" applyFont="1"/>
    <xf numFmtId="0" fontId="7" fillId="4" borderId="0" xfId="0" applyFont="1" applyFill="1"/>
    <xf numFmtId="0" fontId="7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Fill="1"/>
    <xf numFmtId="0" fontId="8" fillId="0" borderId="0" xfId="0" applyFont="1" applyFill="1" applyAlignment="1">
      <alignment horizontal="right"/>
    </xf>
    <xf numFmtId="0" fontId="6" fillId="0" borderId="0" xfId="0" applyFont="1" applyFill="1"/>
    <xf numFmtId="0" fontId="0" fillId="0" borderId="1" xfId="0" applyFill="1" applyBorder="1"/>
    <xf numFmtId="0" fontId="0" fillId="0" borderId="1" xfId="0" applyBorder="1"/>
    <xf numFmtId="0" fontId="7" fillId="0" borderId="1" xfId="0" applyFont="1" applyFill="1" applyBorder="1"/>
    <xf numFmtId="0" fontId="9" fillId="0" borderId="0" xfId="0" applyFont="1" applyAlignment="1">
      <alignment horizontal="right"/>
    </xf>
    <xf numFmtId="9" fontId="0" fillId="0" borderId="0" xfId="0" applyNumberFormat="1"/>
    <xf numFmtId="0" fontId="12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7" fillId="6" borderId="0" xfId="0" applyFont="1" applyFill="1"/>
    <xf numFmtId="0" fontId="9" fillId="5" borderId="0" xfId="0" applyFont="1" applyFill="1" applyAlignment="1">
      <alignment horizontal="right"/>
    </xf>
    <xf numFmtId="0" fontId="0" fillId="0" borderId="0" xfId="0" applyBorder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D2FF"/>
      <color rgb="FFD883FF"/>
      <color rgb="FF73FDD6"/>
      <color rgb="FFFF534E"/>
      <color rgb="FF00FDFF"/>
      <color rgb="FFB78900"/>
      <color rgb="FF009051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Number of evalutation score wins (1h data files)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6C-8346-B8F7-5EFD75BEE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6C-8346-B8F7-5EFD75BEE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C9-8B4B-BBE2-4EEAF7EBA9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6C-8346-B8F7-5EFD75BEEAD2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C9-8B4B-BBE2-4EEAF7EBA9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Sheet1!$B$271:$E$271</c:f>
              <c:strCache>
                <c:ptCount val="4"/>
                <c:pt idx="0">
                  <c:v>15 min</c:v>
                </c:pt>
                <c:pt idx="1">
                  <c:v>30 min</c:v>
                </c:pt>
                <c:pt idx="2">
                  <c:v>45 min</c:v>
                </c:pt>
                <c:pt idx="3">
                  <c:v>1h</c:v>
                </c:pt>
              </c:strCache>
            </c:strRef>
          </c:cat>
          <c:val>
            <c:numRef>
              <c:f>Sheet1!$B$272:$E$272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9-8B4B-BBE2-4EEAF7EB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65324015218984"/>
          <c:y val="0.92864564060550103"/>
          <c:w val="0.30434282593572043"/>
          <c:h val="4.8446534388915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Number of evalutation score wins (3h data files)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53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F-C14D-8A25-038A8A84E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F-C14D-8A25-038A8A84E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F-C14D-8A25-038A8A84E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F-C14D-8A25-038A8A84E0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FF-C14D-8A25-038A8A84E0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FF-C14D-8A25-038A8A84E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Sheet1!$B$274:$G$274</c:f>
              <c:strCache>
                <c:ptCount val="6"/>
                <c:pt idx="0">
                  <c:v>30 min</c:v>
                </c:pt>
                <c:pt idx="1">
                  <c:v>1h</c:v>
                </c:pt>
                <c:pt idx="2">
                  <c:v>1h 30 min</c:v>
                </c:pt>
                <c:pt idx="3">
                  <c:v>2h</c:v>
                </c:pt>
                <c:pt idx="4">
                  <c:v>2h 30 min</c:v>
                </c:pt>
                <c:pt idx="5">
                  <c:v>3h</c:v>
                </c:pt>
              </c:strCache>
            </c:strRef>
          </c:cat>
          <c:val>
            <c:numRef>
              <c:f>Sheet1!$B$275:$G$275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3-0B4F-BD00-7954807C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Total Number of evalutation score wins  (1h and 3h)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B-7F4A-9F3F-345AE3C10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B-7F4A-9F3F-345AE3C102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80-7F4D-B5E7-83ECAB6EBD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B-7F4A-9F3F-345AE3C102E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BB-7F4A-9F3F-345AE3C102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BB-7F4A-9F3F-345AE3C102E2}"/>
              </c:ext>
            </c:extLst>
          </c:dPt>
          <c:dPt>
            <c:idx val="6"/>
            <c:bubble3D val="0"/>
            <c:spPr>
              <a:solidFill>
                <a:srgbClr val="D883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0-7F4D-B5E7-83ECAB6EBDEB}"/>
              </c:ext>
            </c:extLst>
          </c:dPt>
          <c:dPt>
            <c:idx val="7"/>
            <c:bubble3D val="0"/>
            <c:spPr>
              <a:solidFill>
                <a:srgbClr val="FF53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80-7F4D-B5E7-83ECAB6EBDEB}"/>
              </c:ext>
            </c:extLst>
          </c:dPt>
          <c:dPt>
            <c:idx val="8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0-7F4D-B5E7-83ECAB6EBDEB}"/>
              </c:ext>
            </c:extLst>
          </c:dPt>
          <c:dPt>
            <c:idx val="9"/>
            <c:bubble3D val="0"/>
            <c:spPr>
              <a:solidFill>
                <a:srgbClr val="00FD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F80-7F4D-B5E7-83ECAB6EBDEB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0-7F4D-B5E7-83ECAB6EB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Sheet1!$B$295:$K$295</c:f>
              <c:strCache>
                <c:ptCount val="10"/>
                <c:pt idx="0">
                  <c:v>15 min</c:v>
                </c:pt>
                <c:pt idx="1">
                  <c:v>30 min (1h)</c:v>
                </c:pt>
                <c:pt idx="2">
                  <c:v>45 min</c:v>
                </c:pt>
                <c:pt idx="3">
                  <c:v>1h (1h)</c:v>
                </c:pt>
                <c:pt idx="4">
                  <c:v>30 min (3h)</c:v>
                </c:pt>
                <c:pt idx="5">
                  <c:v>1h (3h)</c:v>
                </c:pt>
                <c:pt idx="6">
                  <c:v>1h 30 min</c:v>
                </c:pt>
                <c:pt idx="7">
                  <c:v>2h</c:v>
                </c:pt>
                <c:pt idx="8">
                  <c:v>2h 30 min</c:v>
                </c:pt>
                <c:pt idx="9">
                  <c:v>3h</c:v>
                </c:pt>
              </c:strCache>
            </c:strRef>
          </c:cat>
          <c:val>
            <c:numRef>
              <c:f>Sheet1!$B$296:$K$296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0-7F4D-B5E7-83ECAB6EBD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1098514</xdr:colOff>
      <xdr:row>264</xdr:row>
      <xdr:rowOff>99161</xdr:rowOff>
    </xdr:from>
    <xdr:to>
      <xdr:col>13</xdr:col>
      <xdr:colOff>945570</xdr:colOff>
      <xdr:row>285</xdr:row>
      <xdr:rowOff>200179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2F0E0-C58B-3548-A3B7-0197B8556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1157654</xdr:colOff>
      <xdr:row>265</xdr:row>
      <xdr:rowOff>5931</xdr:rowOff>
    </xdr:from>
    <xdr:to>
      <xdr:col>22</xdr:col>
      <xdr:colOff>125604</xdr:colOff>
      <xdr:row>284</xdr:row>
      <xdr:rowOff>184917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A7A82-2B58-954E-B6EC-859872F1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363735</xdr:colOff>
      <xdr:row>286</xdr:row>
      <xdr:rowOff>167176</xdr:rowOff>
    </xdr:from>
    <xdr:to>
      <xdr:col>20</xdr:col>
      <xdr:colOff>287261</xdr:colOff>
      <xdr:row>307</xdr:row>
      <xdr:rowOff>167384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32EDC-5B31-AC4C-8000-68D5C328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41F2-52D7-8E42-8F6C-1A7EFDB69055}">
  <dimension ref="A1:R424"/>
  <sheetViews>
    <sheetView tabSelected="1" topLeftCell="A336" zoomScale="64" zoomScaleNormal="70" workbookViewId="0">
      <selection activeCell="J17" sqref="J17"/>
    </sheetView>
  </sheetViews>
  <sheetFormatPr baseColWidth="10" defaultRowHeight="16"/>
  <cols>
    <col min="1" max="1" width="19.1640625" customWidth="1"/>
    <col min="2" max="11" width="18.1640625" customWidth="1"/>
    <col min="14" max="14" width="17.5" customWidth="1"/>
  </cols>
  <sheetData>
    <row r="1" spans="1:10">
      <c r="A1" s="10" t="s">
        <v>9</v>
      </c>
      <c r="H1" t="s">
        <v>12</v>
      </c>
      <c r="J1" s="33" t="s">
        <v>45</v>
      </c>
    </row>
    <row r="2" spans="1:10">
      <c r="A2" s="10" t="s">
        <v>10</v>
      </c>
      <c r="H2" t="s">
        <v>13</v>
      </c>
    </row>
    <row r="3" spans="1:10">
      <c r="A3" s="10" t="s">
        <v>11</v>
      </c>
      <c r="H3" t="s">
        <v>12</v>
      </c>
    </row>
    <row r="5" spans="1:10">
      <c r="A5" s="3" t="s">
        <v>22</v>
      </c>
    </row>
    <row r="7" spans="1:10" ht="19">
      <c r="A7" s="9" t="s">
        <v>7</v>
      </c>
    </row>
    <row r="9" spans="1:10" ht="19">
      <c r="A9" s="1"/>
      <c r="B9" s="24" t="s">
        <v>14</v>
      </c>
      <c r="C9" s="24" t="s">
        <v>15</v>
      </c>
      <c r="D9" s="24" t="s">
        <v>16</v>
      </c>
      <c r="E9" s="24" t="s">
        <v>17</v>
      </c>
      <c r="F9" s="2"/>
      <c r="G9" s="6"/>
      <c r="H9" s="6"/>
    </row>
    <row r="10" spans="1:10">
      <c r="A10" s="3" t="s">
        <v>0</v>
      </c>
    </row>
    <row r="11" spans="1:10">
      <c r="A11" t="s">
        <v>1</v>
      </c>
      <c r="B11" s="5">
        <v>4.409917E-2</v>
      </c>
      <c r="C11" s="7">
        <v>-9.8498450000000001E-2</v>
      </c>
      <c r="D11" s="7">
        <v>-9.3232899999999994E-2</v>
      </c>
      <c r="E11" s="7">
        <v>-0.23330191</v>
      </c>
      <c r="F11" s="8"/>
      <c r="G11" s="8"/>
      <c r="H11" s="8"/>
      <c r="J11">
        <f>MAX(B11:H11)</f>
        <v>4.409917E-2</v>
      </c>
    </row>
    <row r="12" spans="1:10">
      <c r="A12" t="s">
        <v>2</v>
      </c>
      <c r="B12" s="7">
        <v>1.9655530133550001</v>
      </c>
      <c r="C12" s="5">
        <v>1.4085353718170399</v>
      </c>
      <c r="D12" s="8">
        <v>1.5497591642531401</v>
      </c>
      <c r="E12" s="8">
        <v>2.03076770966033</v>
      </c>
      <c r="F12" s="8"/>
      <c r="G12" s="8"/>
      <c r="H12" s="8"/>
      <c r="J12">
        <f>MIN(B12:H12)</f>
        <v>1.4085353718170399</v>
      </c>
    </row>
    <row r="13" spans="1:10">
      <c r="A13" t="s">
        <v>4</v>
      </c>
      <c r="B13" s="5">
        <v>379.25021798671003</v>
      </c>
      <c r="C13" s="7">
        <v>237.23111732443201</v>
      </c>
      <c r="D13" s="7">
        <v>313.54204972555198</v>
      </c>
      <c r="E13" s="7">
        <v>151.21106346795199</v>
      </c>
      <c r="F13" s="8"/>
      <c r="G13" s="8"/>
      <c r="H13" s="8"/>
      <c r="J13">
        <f t="shared" ref="J13:J33" si="0">MAX(B13:H13)</f>
        <v>379.25021798671003</v>
      </c>
    </row>
    <row r="14" spans="1:10">
      <c r="B14" s="8"/>
      <c r="C14" s="8"/>
      <c r="D14" s="8"/>
      <c r="E14" s="8"/>
      <c r="F14" s="8"/>
      <c r="G14" s="8"/>
      <c r="H14" s="8"/>
    </row>
    <row r="15" spans="1:10">
      <c r="A15" s="3" t="s">
        <v>6</v>
      </c>
      <c r="B15" s="8"/>
      <c r="C15" s="8"/>
      <c r="D15" s="8"/>
      <c r="E15" s="8"/>
      <c r="F15" s="8"/>
      <c r="G15" s="8"/>
      <c r="H15" s="8"/>
    </row>
    <row r="16" spans="1:10">
      <c r="A16" t="s">
        <v>1</v>
      </c>
      <c r="B16" s="8">
        <v>7.9016199999999995E-2</v>
      </c>
      <c r="C16" s="4">
        <v>0.15246919</v>
      </c>
      <c r="D16" s="8">
        <v>-5.3149309999999998E-2</v>
      </c>
      <c r="E16" s="8">
        <v>4.2187728000000001E-2</v>
      </c>
      <c r="F16" s="8"/>
      <c r="G16" s="8"/>
      <c r="H16" s="8"/>
      <c r="J16">
        <f t="shared" si="0"/>
        <v>0.15246919</v>
      </c>
    </row>
    <row r="17" spans="1:10">
      <c r="A17" t="s">
        <v>2</v>
      </c>
      <c r="B17" s="8">
        <v>1.90922180408778</v>
      </c>
      <c r="C17" s="5">
        <v>1.4328388444758899</v>
      </c>
      <c r="D17" s="8">
        <v>1.60414372167837</v>
      </c>
      <c r="E17" s="8">
        <v>1.4876526125046601</v>
      </c>
      <c r="F17" s="8"/>
      <c r="G17" s="8"/>
      <c r="H17" s="8"/>
      <c r="J17">
        <f>MIN(B17:H17)</f>
        <v>1.4328388444758899</v>
      </c>
    </row>
    <row r="18" spans="1:10">
      <c r="A18" t="s">
        <v>4</v>
      </c>
      <c r="B18" s="8">
        <v>341.93484513693602</v>
      </c>
      <c r="C18" s="5">
        <v>439.486973260078</v>
      </c>
      <c r="D18" s="8">
        <v>248.89707872791999</v>
      </c>
      <c r="E18" s="8">
        <v>295.53519962949099</v>
      </c>
      <c r="F18" s="8"/>
      <c r="G18" s="8"/>
      <c r="H18" s="8"/>
      <c r="J18">
        <f t="shared" si="0"/>
        <v>439.486973260078</v>
      </c>
    </row>
    <row r="19" spans="1:10">
      <c r="B19" s="8"/>
      <c r="C19" s="8"/>
      <c r="D19" s="8"/>
      <c r="E19" s="8"/>
      <c r="F19" s="8"/>
      <c r="G19" s="8"/>
      <c r="H19" s="8"/>
    </row>
    <row r="20" spans="1:10">
      <c r="B20" s="8"/>
      <c r="C20" s="8"/>
      <c r="D20" s="8"/>
      <c r="E20" s="8"/>
      <c r="F20" s="8"/>
      <c r="G20" s="8"/>
      <c r="H20" s="8"/>
    </row>
    <row r="21" spans="1:10">
      <c r="B21" s="8"/>
      <c r="C21" s="8"/>
      <c r="D21" s="8"/>
      <c r="E21" s="8"/>
      <c r="F21" s="8"/>
      <c r="G21" s="8"/>
      <c r="H21" s="8"/>
    </row>
    <row r="22" spans="1:10" ht="19">
      <c r="A22" s="9" t="s">
        <v>8</v>
      </c>
      <c r="B22" s="8"/>
      <c r="C22" s="8"/>
      <c r="D22" s="8"/>
      <c r="E22" s="8"/>
      <c r="F22" s="8"/>
      <c r="G22" s="8"/>
      <c r="H22" s="8"/>
    </row>
    <row r="23" spans="1:10">
      <c r="B23" s="8"/>
      <c r="C23" s="8"/>
      <c r="D23" s="8"/>
      <c r="E23" s="8"/>
      <c r="F23" s="8"/>
      <c r="G23" s="8"/>
      <c r="H23" s="8"/>
    </row>
    <row r="24" spans="1:10" ht="19">
      <c r="A24" s="1"/>
      <c r="B24" s="2" t="s">
        <v>15</v>
      </c>
      <c r="C24" s="2" t="s">
        <v>17</v>
      </c>
      <c r="D24" s="2" t="s">
        <v>18</v>
      </c>
      <c r="E24" s="2" t="s">
        <v>19</v>
      </c>
      <c r="F24" s="2" t="s">
        <v>20</v>
      </c>
      <c r="G24" s="2" t="s">
        <v>21</v>
      </c>
      <c r="H24" s="15"/>
    </row>
    <row r="25" spans="1:10">
      <c r="A25" s="3" t="s">
        <v>0</v>
      </c>
      <c r="B25" s="8"/>
      <c r="C25" s="8"/>
      <c r="D25" s="8"/>
      <c r="E25" s="8"/>
      <c r="F25" s="8"/>
      <c r="G25" s="8"/>
      <c r="H25" s="8"/>
    </row>
    <row r="26" spans="1:10">
      <c r="A26" t="s">
        <v>1</v>
      </c>
      <c r="B26" s="7">
        <v>3.163854E-2</v>
      </c>
      <c r="C26" s="20">
        <v>2.5676515E-2</v>
      </c>
      <c r="D26" s="7">
        <v>-2.8778129999999999E-2</v>
      </c>
      <c r="E26" s="4">
        <v>6.3989124999999994E-2</v>
      </c>
      <c r="F26" s="8">
        <v>-6.3478470000000002E-3</v>
      </c>
      <c r="G26" s="8">
        <v>3.9090224E-2</v>
      </c>
      <c r="H26" s="8"/>
      <c r="J26">
        <f t="shared" si="0"/>
        <v>6.3989124999999994E-2</v>
      </c>
    </row>
    <row r="27" spans="1:10">
      <c r="A27" t="s">
        <v>2</v>
      </c>
      <c r="B27" s="7">
        <v>1.5952256060889001</v>
      </c>
      <c r="C27" s="4">
        <v>1.38690533402934</v>
      </c>
      <c r="D27" s="8">
        <v>1.83130862087619</v>
      </c>
      <c r="E27" s="7">
        <v>1.5652833370444701</v>
      </c>
      <c r="F27" s="8">
        <v>1.6851152084116701</v>
      </c>
      <c r="G27" s="8">
        <v>1.76592839642373</v>
      </c>
      <c r="H27" s="8"/>
      <c r="J27">
        <f>MIN(B27:H27)</f>
        <v>1.38690533402934</v>
      </c>
    </row>
    <row r="28" spans="1:10">
      <c r="A28" t="s">
        <v>4</v>
      </c>
      <c r="B28" s="7">
        <v>660.30002104471805</v>
      </c>
      <c r="C28" s="4">
        <v>912.12434893987904</v>
      </c>
      <c r="D28" s="7">
        <v>665.27107490931098</v>
      </c>
      <c r="E28" s="7">
        <v>644.73822006462103</v>
      </c>
      <c r="F28" s="8">
        <v>781.72455505126402</v>
      </c>
      <c r="G28" s="8">
        <v>633.24883089565003</v>
      </c>
      <c r="H28" s="8"/>
      <c r="J28">
        <f t="shared" si="0"/>
        <v>912.12434893987904</v>
      </c>
    </row>
    <row r="29" spans="1:10">
      <c r="B29" s="8"/>
      <c r="C29" s="8"/>
      <c r="D29" s="8"/>
      <c r="E29" s="8"/>
      <c r="F29" s="8"/>
      <c r="G29" s="8"/>
      <c r="H29" s="8"/>
    </row>
    <row r="30" spans="1:10">
      <c r="A30" s="3" t="s">
        <v>6</v>
      </c>
      <c r="B30" s="8"/>
      <c r="C30" s="8"/>
      <c r="D30" s="8"/>
      <c r="E30" s="8"/>
      <c r="F30" s="8"/>
      <c r="G30" s="8"/>
      <c r="H30" s="8"/>
    </row>
    <row r="31" spans="1:10">
      <c r="A31" t="s">
        <v>1</v>
      </c>
      <c r="B31" s="8">
        <v>5.0992580000000003E-2</v>
      </c>
      <c r="C31" s="8">
        <v>6.2025860000000002E-2</v>
      </c>
      <c r="D31" s="8">
        <v>7.6316190000000006E-2</v>
      </c>
      <c r="E31" s="5">
        <v>0.11866711000000001</v>
      </c>
      <c r="F31" s="8">
        <v>8.8849999999999998E-2</v>
      </c>
      <c r="G31" s="8">
        <v>9.8924280000000003E-2</v>
      </c>
      <c r="H31" s="8"/>
      <c r="J31">
        <f t="shared" si="0"/>
        <v>0.11866711000000001</v>
      </c>
    </row>
    <row r="32" spans="1:10">
      <c r="A32" t="s">
        <v>2</v>
      </c>
      <c r="B32" s="8">
        <v>1.64030391772319</v>
      </c>
      <c r="C32" s="8">
        <v>1.7195793084628199</v>
      </c>
      <c r="D32" s="8">
        <v>1.70831907910164</v>
      </c>
      <c r="E32" s="8">
        <v>1.7221067789111</v>
      </c>
      <c r="F32" s="4">
        <v>1.4197817161569699</v>
      </c>
      <c r="G32" s="8">
        <v>1.47188292017072</v>
      </c>
      <c r="H32" s="8"/>
      <c r="J32">
        <f>MIN(B32:H32)</f>
        <v>1.4197817161569699</v>
      </c>
    </row>
    <row r="33" spans="1:12">
      <c r="A33" t="s">
        <v>4</v>
      </c>
      <c r="B33" s="4">
        <v>700.37077893471405</v>
      </c>
      <c r="C33" s="8">
        <v>523.04384230943197</v>
      </c>
      <c r="D33" s="8">
        <v>504.39949529905198</v>
      </c>
      <c r="E33" s="8">
        <v>418.46281858524401</v>
      </c>
      <c r="F33" s="8">
        <v>506.86368317145701</v>
      </c>
      <c r="G33" s="8">
        <v>340.44180484169601</v>
      </c>
      <c r="H33" s="8"/>
      <c r="J33">
        <f t="shared" si="0"/>
        <v>700.37077893471405</v>
      </c>
    </row>
    <row r="36" spans="1:12">
      <c r="A36" s="5"/>
      <c r="B36" t="s">
        <v>3</v>
      </c>
    </row>
    <row r="38" spans="1:12">
      <c r="A38" s="4"/>
      <c r="B38" t="s">
        <v>5</v>
      </c>
    </row>
    <row r="40" spans="1:1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s="22" customForma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9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5" spans="1:12">
      <c r="A45" s="3" t="s">
        <v>23</v>
      </c>
    </row>
    <row r="47" spans="1:12" ht="19">
      <c r="A47" s="9" t="s">
        <v>7</v>
      </c>
    </row>
    <row r="49" spans="1:10" ht="19">
      <c r="A49" s="1"/>
      <c r="B49" s="24" t="s">
        <v>14</v>
      </c>
      <c r="C49" s="24" t="s">
        <v>15</v>
      </c>
      <c r="D49" s="24" t="s">
        <v>16</v>
      </c>
      <c r="E49" s="24" t="s">
        <v>17</v>
      </c>
      <c r="F49" s="2"/>
      <c r="G49" s="6"/>
      <c r="H49" s="6"/>
    </row>
    <row r="50" spans="1:10">
      <c r="A50" s="3" t="s">
        <v>0</v>
      </c>
      <c r="B50" s="8"/>
      <c r="C50" s="8"/>
      <c r="D50" s="8"/>
      <c r="E50" s="8"/>
    </row>
    <row r="51" spans="1:10">
      <c r="A51" t="s">
        <v>1</v>
      </c>
      <c r="B51" s="4">
        <v>6.1859984E-2</v>
      </c>
      <c r="C51" s="7">
        <v>4.9978125999999998E-2</v>
      </c>
      <c r="D51" s="7">
        <v>7.4221332999999997E-3</v>
      </c>
      <c r="E51" s="7">
        <v>-1.603307E-2</v>
      </c>
      <c r="F51" s="8"/>
      <c r="G51" s="8"/>
      <c r="H51" s="8"/>
      <c r="J51">
        <f>MAX(B51:H51)</f>
        <v>6.1859984E-2</v>
      </c>
    </row>
    <row r="52" spans="1:10">
      <c r="A52" t="s">
        <v>2</v>
      </c>
      <c r="B52" s="7">
        <v>1.72131876449287</v>
      </c>
      <c r="C52" s="5">
        <v>1.47741262702515</v>
      </c>
      <c r="D52" s="8">
        <v>2.29337160783688</v>
      </c>
      <c r="E52" s="8">
        <v>1.55651077130631</v>
      </c>
      <c r="F52" s="8"/>
      <c r="G52" s="8"/>
      <c r="H52" s="8"/>
      <c r="J52">
        <f>MIN(B52:H52)</f>
        <v>1.47741262702515</v>
      </c>
    </row>
    <row r="53" spans="1:10">
      <c r="A53" t="s">
        <v>4</v>
      </c>
      <c r="B53" s="5">
        <v>587.34481505729298</v>
      </c>
      <c r="C53" s="7">
        <v>314.73459408537201</v>
      </c>
      <c r="D53" s="7">
        <v>363.75139095460298</v>
      </c>
      <c r="E53" s="7">
        <v>434.48171343654798</v>
      </c>
      <c r="F53" s="8"/>
      <c r="G53" s="8"/>
      <c r="H53" s="8"/>
      <c r="J53">
        <f t="shared" ref="J53" si="1">MAX(B53:H53)</f>
        <v>587.34481505729298</v>
      </c>
    </row>
    <row r="54" spans="1:10">
      <c r="B54" s="8"/>
      <c r="C54" s="8"/>
      <c r="D54" s="8"/>
      <c r="E54" s="8"/>
      <c r="F54" s="8"/>
      <c r="G54" s="8"/>
      <c r="H54" s="8"/>
    </row>
    <row r="55" spans="1:10">
      <c r="A55" s="3" t="s">
        <v>6</v>
      </c>
      <c r="B55" s="8"/>
      <c r="C55" s="8"/>
      <c r="D55" s="8"/>
      <c r="F55" s="8"/>
      <c r="G55" s="8"/>
      <c r="H55" s="8"/>
    </row>
    <row r="56" spans="1:10">
      <c r="A56" t="s">
        <v>1</v>
      </c>
      <c r="B56" s="8">
        <v>0.10139497</v>
      </c>
      <c r="C56" s="4">
        <v>0.14339068999999999</v>
      </c>
      <c r="D56" s="8">
        <v>-2.4799924000000001E-4</v>
      </c>
      <c r="E56" s="8">
        <v>9.1312035999999999E-2</v>
      </c>
      <c r="F56" s="8"/>
      <c r="G56" s="8"/>
      <c r="H56" s="8"/>
      <c r="J56">
        <f t="shared" ref="J56" si="2">MAX(B56:H56)</f>
        <v>0.14339068999999999</v>
      </c>
    </row>
    <row r="57" spans="1:10">
      <c r="A57" t="s">
        <v>2</v>
      </c>
      <c r="B57" s="8">
        <v>1.85129748662593</v>
      </c>
      <c r="C57" s="4">
        <v>1.21728503997965</v>
      </c>
      <c r="D57" s="8">
        <v>2.1079077606079899</v>
      </c>
      <c r="E57" s="8">
        <v>1.4836564005776101</v>
      </c>
      <c r="F57" s="8"/>
      <c r="G57" s="8"/>
      <c r="H57" s="8"/>
      <c r="J57">
        <f>MIN(B57:H57)</f>
        <v>1.21728503997965</v>
      </c>
    </row>
    <row r="58" spans="1:10">
      <c r="A58" t="s">
        <v>4</v>
      </c>
      <c r="B58" s="5">
        <v>488.10859543058098</v>
      </c>
      <c r="C58" s="8">
        <v>356.63776125008599</v>
      </c>
      <c r="D58" s="8">
        <v>291.12664689924497</v>
      </c>
      <c r="E58" s="8">
        <v>371.424378057556</v>
      </c>
      <c r="F58" s="8"/>
      <c r="G58" s="8"/>
      <c r="H58" s="8"/>
      <c r="J58">
        <f t="shared" ref="J58" si="3">MAX(B58:H58)</f>
        <v>488.10859543058098</v>
      </c>
    </row>
    <row r="59" spans="1:10">
      <c r="B59" s="8"/>
      <c r="C59" s="8"/>
      <c r="D59" s="8"/>
      <c r="E59" s="8"/>
      <c r="F59" s="8"/>
      <c r="G59" s="8"/>
      <c r="H59" s="8"/>
    </row>
    <row r="60" spans="1:10">
      <c r="B60" s="8"/>
      <c r="C60" s="8"/>
      <c r="D60" s="8"/>
      <c r="E60" s="8"/>
      <c r="F60" s="8"/>
      <c r="G60" s="8"/>
      <c r="H60" s="8"/>
    </row>
    <row r="61" spans="1:10">
      <c r="B61" s="8"/>
      <c r="C61" s="8"/>
      <c r="D61" s="8"/>
      <c r="E61" s="8"/>
      <c r="F61" s="8"/>
      <c r="G61" s="8"/>
      <c r="H61" s="8"/>
    </row>
    <row r="62" spans="1:10" ht="19">
      <c r="A62" s="9" t="s">
        <v>8</v>
      </c>
      <c r="B62" s="8"/>
      <c r="C62" s="8"/>
      <c r="D62" s="8"/>
      <c r="E62" s="8"/>
      <c r="F62" s="8"/>
      <c r="G62" s="8"/>
      <c r="H62" s="8"/>
    </row>
    <row r="63" spans="1:10">
      <c r="B63" s="8"/>
      <c r="C63" s="8"/>
      <c r="D63" s="8"/>
      <c r="E63" s="8"/>
      <c r="F63" s="8"/>
      <c r="G63" s="8"/>
      <c r="H63" s="8"/>
    </row>
    <row r="64" spans="1:10" ht="19">
      <c r="A64" s="1"/>
      <c r="B64" s="2" t="s">
        <v>15</v>
      </c>
      <c r="C64" s="2" t="s">
        <v>17</v>
      </c>
      <c r="D64" s="2" t="s">
        <v>18</v>
      </c>
      <c r="E64" s="2" t="s">
        <v>19</v>
      </c>
      <c r="F64" s="2" t="s">
        <v>20</v>
      </c>
      <c r="G64" s="2" t="s">
        <v>21</v>
      </c>
      <c r="H64" s="15"/>
    </row>
    <row r="65" spans="1:10">
      <c r="A65" s="3" t="s">
        <v>0</v>
      </c>
      <c r="B65" s="8"/>
      <c r="C65" s="8"/>
      <c r="D65" s="8"/>
      <c r="E65" s="8"/>
      <c r="F65" s="8"/>
      <c r="G65" s="8"/>
      <c r="H65" s="8"/>
    </row>
    <row r="66" spans="1:10">
      <c r="A66" t="s">
        <v>1</v>
      </c>
      <c r="B66" s="7">
        <v>-2.4854622E-3</v>
      </c>
      <c r="C66" s="20">
        <v>2.8541259999999999E-2</v>
      </c>
      <c r="D66" s="7">
        <v>-1.6798860999999998E-2</v>
      </c>
      <c r="E66" s="7">
        <v>2.7074101999999999E-2</v>
      </c>
      <c r="F66" s="8">
        <v>3.4947970000000002E-2</v>
      </c>
      <c r="G66" s="5">
        <v>4.6173147999999997E-2</v>
      </c>
      <c r="H66" s="8"/>
      <c r="J66">
        <f t="shared" ref="J66" si="4">MAX(B66:H66)</f>
        <v>4.6173147999999997E-2</v>
      </c>
    </row>
    <row r="67" spans="1:10">
      <c r="A67" t="s">
        <v>2</v>
      </c>
      <c r="B67" s="7">
        <v>1.9380830169277601</v>
      </c>
      <c r="C67" s="7">
        <v>1.45202310838215</v>
      </c>
      <c r="D67" s="8">
        <v>1.87818360266291</v>
      </c>
      <c r="E67" s="4">
        <v>1.40177069084559</v>
      </c>
      <c r="F67" s="8">
        <v>1.6436174246070501</v>
      </c>
      <c r="G67" s="8">
        <v>1.5930271778477001</v>
      </c>
      <c r="H67" s="8"/>
      <c r="J67">
        <f>MIN(B67:H67)</f>
        <v>1.40177069084559</v>
      </c>
    </row>
    <row r="68" spans="1:10">
      <c r="A68" t="s">
        <v>4</v>
      </c>
      <c r="B68" s="7">
        <v>467.76279376850999</v>
      </c>
      <c r="C68" s="4">
        <v>881.557084563628</v>
      </c>
      <c r="D68" s="7">
        <v>507.13149681618199</v>
      </c>
      <c r="E68" s="7">
        <v>579.51235893763999</v>
      </c>
      <c r="F68" s="8">
        <v>627.02843483548895</v>
      </c>
      <c r="G68" s="8">
        <v>724.84365077035102</v>
      </c>
      <c r="H68" s="8"/>
      <c r="J68">
        <f t="shared" ref="J68" si="5">MAX(B68:H68)</f>
        <v>881.557084563628</v>
      </c>
    </row>
    <row r="69" spans="1:10">
      <c r="B69" s="8"/>
      <c r="C69" s="8"/>
      <c r="D69" s="8"/>
      <c r="E69" s="8"/>
      <c r="F69" s="8"/>
      <c r="G69" s="8"/>
      <c r="H69" s="8"/>
    </row>
    <row r="70" spans="1:10">
      <c r="A70" s="3" t="s">
        <v>6</v>
      </c>
      <c r="B70" s="8"/>
      <c r="C70" s="8"/>
      <c r="D70" s="8"/>
      <c r="E70" s="8"/>
      <c r="F70" s="8"/>
      <c r="G70" s="8"/>
      <c r="H70" s="8"/>
    </row>
    <row r="71" spans="1:10">
      <c r="A71" t="s">
        <v>1</v>
      </c>
      <c r="B71" s="8">
        <v>7.2042209999999995E-2</v>
      </c>
      <c r="C71" s="8">
        <v>9.4111204000000004E-2</v>
      </c>
      <c r="D71" s="8">
        <v>7.7061266000000003E-2</v>
      </c>
      <c r="E71" s="8">
        <v>2.8278681999999999E-2</v>
      </c>
      <c r="F71" s="5">
        <v>0.11853256</v>
      </c>
      <c r="G71" s="8">
        <v>7.7398529999999993E-2</v>
      </c>
      <c r="H71" s="8"/>
      <c r="J71">
        <f t="shared" ref="J71" si="6">MAX(B71:H71)</f>
        <v>0.11853256</v>
      </c>
    </row>
    <row r="72" spans="1:10">
      <c r="A72" t="s">
        <v>2</v>
      </c>
      <c r="B72" s="8">
        <v>2.1960472372916602</v>
      </c>
      <c r="C72" s="8">
        <v>1.78358412482379</v>
      </c>
      <c r="D72" s="8">
        <v>1.8765886331370401</v>
      </c>
      <c r="E72" s="5">
        <v>1.40171703088607</v>
      </c>
      <c r="F72" s="8">
        <v>1.4864446950863399</v>
      </c>
      <c r="G72" s="8">
        <v>2.0638838137296101</v>
      </c>
      <c r="H72" s="8"/>
      <c r="J72">
        <f>MIN(B72:H72)</f>
        <v>1.40171703088607</v>
      </c>
    </row>
    <row r="73" spans="1:10">
      <c r="A73" t="s">
        <v>4</v>
      </c>
      <c r="B73" s="4">
        <v>707.64143994648498</v>
      </c>
      <c r="C73" s="8">
        <v>586.38691927631396</v>
      </c>
      <c r="D73" s="8">
        <v>353.34162687395502</v>
      </c>
      <c r="E73" s="8">
        <v>336.83323512599901</v>
      </c>
      <c r="F73" s="8">
        <v>406.566474424445</v>
      </c>
      <c r="G73" s="8">
        <v>433.46748217319202</v>
      </c>
      <c r="H73" s="8"/>
      <c r="J73">
        <f t="shared" ref="J73" si="7">MAX(B73:H73)</f>
        <v>707.64143994648498</v>
      </c>
    </row>
    <row r="76" spans="1:10">
      <c r="A76" s="5"/>
      <c r="B76" t="s">
        <v>3</v>
      </c>
    </row>
    <row r="78" spans="1:10">
      <c r="A78" s="4"/>
      <c r="B78" t="s">
        <v>5</v>
      </c>
    </row>
    <row r="83" spans="1:10" s="22" customFormat="1"/>
    <row r="85" spans="1:10">
      <c r="A85" s="3" t="s">
        <v>24</v>
      </c>
    </row>
    <row r="87" spans="1:10" ht="19">
      <c r="A87" s="9" t="s">
        <v>7</v>
      </c>
    </row>
    <row r="89" spans="1:10" ht="19">
      <c r="A89" s="1"/>
      <c r="B89" s="24" t="s">
        <v>14</v>
      </c>
      <c r="C89" s="24" t="s">
        <v>15</v>
      </c>
      <c r="D89" s="24" t="s">
        <v>16</v>
      </c>
      <c r="E89" s="24" t="s">
        <v>17</v>
      </c>
      <c r="F89" s="2"/>
      <c r="G89" s="6"/>
      <c r="H89" s="6"/>
    </row>
    <row r="90" spans="1:10" ht="19">
      <c r="A90" s="3" t="s">
        <v>0</v>
      </c>
      <c r="B90" s="24"/>
      <c r="C90" s="24"/>
      <c r="D90" s="24"/>
      <c r="E90" s="24"/>
    </row>
    <row r="91" spans="1:10">
      <c r="A91" t="s">
        <v>1</v>
      </c>
      <c r="B91" s="4">
        <f t="shared" ref="B91:C93" si="8">(B11+B51)/2</f>
        <v>5.2979577E-2</v>
      </c>
      <c r="C91" s="8">
        <f t="shared" si="8"/>
        <v>-2.4260162000000002E-2</v>
      </c>
      <c r="D91" s="8">
        <f t="shared" ref="D91:E91" si="9">(D11+D51)/2</f>
        <v>-4.290538335E-2</v>
      </c>
      <c r="E91" s="8">
        <f t="shared" si="9"/>
        <v>-0.12466749000000001</v>
      </c>
      <c r="F91" s="8"/>
      <c r="G91" s="8"/>
      <c r="H91" s="8"/>
      <c r="J91">
        <f>MAX(B91:H91)</f>
        <v>5.2979577E-2</v>
      </c>
    </row>
    <row r="92" spans="1:10">
      <c r="A92" t="s">
        <v>2</v>
      </c>
      <c r="B92" s="8">
        <f t="shared" si="8"/>
        <v>1.8434358889239351</v>
      </c>
      <c r="C92" s="5">
        <f t="shared" si="8"/>
        <v>1.4429739994210951</v>
      </c>
      <c r="D92" s="8">
        <f>(D12+D52)/2</f>
        <v>1.9215653860450099</v>
      </c>
      <c r="E92" s="8">
        <f>(E12+E52)/2</f>
        <v>1.7936392404833201</v>
      </c>
      <c r="F92" s="8"/>
      <c r="G92" s="8"/>
      <c r="H92" s="8"/>
      <c r="J92">
        <f>MIN(B92:H92)</f>
        <v>1.4429739994210951</v>
      </c>
    </row>
    <row r="93" spans="1:10">
      <c r="A93" t="s">
        <v>4</v>
      </c>
      <c r="B93" s="5">
        <f t="shared" si="8"/>
        <v>483.2975165220015</v>
      </c>
      <c r="C93" s="8">
        <f t="shared" si="8"/>
        <v>275.98285570490202</v>
      </c>
      <c r="D93" s="8">
        <f>(D13+D53)/2</f>
        <v>338.64672034007748</v>
      </c>
      <c r="E93" s="8">
        <f>(E13+E53)/2</f>
        <v>292.84638845224998</v>
      </c>
      <c r="F93" s="8"/>
      <c r="G93" s="8"/>
      <c r="H93" s="8"/>
      <c r="J93">
        <f t="shared" ref="J93" si="10">MAX(B93:H93)</f>
        <v>483.2975165220015</v>
      </c>
    </row>
    <row r="94" spans="1:10">
      <c r="B94" s="8"/>
      <c r="C94" s="8"/>
      <c r="D94" s="8"/>
      <c r="E94" s="8"/>
      <c r="F94" s="8"/>
      <c r="G94" s="8"/>
      <c r="H94" s="8"/>
    </row>
    <row r="95" spans="1:10">
      <c r="A95" s="3" t="s">
        <v>6</v>
      </c>
      <c r="B95" s="8"/>
      <c r="C95" s="8"/>
      <c r="D95" s="8"/>
      <c r="E95" s="8"/>
      <c r="F95" s="8"/>
      <c r="G95" s="8"/>
      <c r="H95" s="8"/>
    </row>
    <row r="96" spans="1:10">
      <c r="A96" t="s">
        <v>1</v>
      </c>
      <c r="B96" s="8">
        <f t="shared" ref="B96:E96" si="11">(B16+B56)/2</f>
        <v>9.0205585000000005E-2</v>
      </c>
      <c r="C96" s="4">
        <f t="shared" si="11"/>
        <v>0.14792993999999998</v>
      </c>
      <c r="D96" s="8">
        <f t="shared" si="11"/>
        <v>-2.6698654619999998E-2</v>
      </c>
      <c r="E96" s="8">
        <f t="shared" si="11"/>
        <v>6.6749881999999996E-2</v>
      </c>
      <c r="F96" s="8"/>
      <c r="G96" s="8"/>
      <c r="H96" s="8"/>
      <c r="J96">
        <f t="shared" ref="J96" si="12">MAX(B96:H96)</f>
        <v>0.14792993999999998</v>
      </c>
    </row>
    <row r="97" spans="1:14">
      <c r="A97" t="s">
        <v>2</v>
      </c>
      <c r="B97" s="8">
        <f t="shared" ref="B97:E97" si="13">(B17+B57)/2</f>
        <v>1.880259645356855</v>
      </c>
      <c r="C97" s="4">
        <f t="shared" si="13"/>
        <v>1.3250619422277699</v>
      </c>
      <c r="D97" s="8">
        <f t="shared" si="13"/>
        <v>1.85602574114318</v>
      </c>
      <c r="E97" s="8">
        <f t="shared" si="13"/>
        <v>1.4856545065411351</v>
      </c>
      <c r="F97" s="8"/>
      <c r="G97" s="8"/>
      <c r="H97" s="8"/>
      <c r="J97">
        <f>MIN(B97:H97)</f>
        <v>1.3250619422277699</v>
      </c>
    </row>
    <row r="98" spans="1:14">
      <c r="A98" t="s">
        <v>4</v>
      </c>
      <c r="B98" s="5">
        <f t="shared" ref="B98:E98" si="14">(B18+B58)/2</f>
        <v>415.0217202837585</v>
      </c>
      <c r="C98" s="8">
        <f t="shared" si="14"/>
        <v>398.06236725508199</v>
      </c>
      <c r="D98" s="8">
        <f t="shared" si="14"/>
        <v>270.01186281358247</v>
      </c>
      <c r="E98" s="8">
        <f t="shared" si="14"/>
        <v>333.47978884352347</v>
      </c>
      <c r="F98" s="8"/>
      <c r="G98" s="8"/>
      <c r="H98" s="8"/>
      <c r="J98">
        <f t="shared" ref="J98" si="15">MAX(B98:H98)</f>
        <v>415.0217202837585</v>
      </c>
    </row>
    <row r="99" spans="1:14">
      <c r="B99" s="8"/>
      <c r="C99" s="8"/>
      <c r="D99" s="8"/>
      <c r="E99" s="8"/>
      <c r="F99" s="8"/>
      <c r="G99" s="8"/>
      <c r="H99" s="8"/>
    </row>
    <row r="100" spans="1:14">
      <c r="B100" s="8"/>
      <c r="C100" s="8"/>
      <c r="D100" s="8"/>
      <c r="E100" s="8"/>
      <c r="F100" s="8"/>
      <c r="G100" s="8"/>
      <c r="H100" s="8"/>
    </row>
    <row r="101" spans="1:14">
      <c r="B101" s="8"/>
      <c r="C101" s="8"/>
      <c r="D101" s="8"/>
      <c r="E101" s="8"/>
      <c r="F101" s="8"/>
      <c r="G101" s="8"/>
      <c r="H101" s="8"/>
    </row>
    <row r="102" spans="1:14" ht="19">
      <c r="A102" s="9" t="s">
        <v>8</v>
      </c>
      <c r="B102" s="8"/>
      <c r="C102" s="8"/>
      <c r="D102" s="8"/>
      <c r="E102" s="8"/>
      <c r="F102" s="8"/>
      <c r="G102" s="8"/>
      <c r="H102" s="8"/>
    </row>
    <row r="103" spans="1:14">
      <c r="B103" s="8"/>
      <c r="C103" s="8"/>
      <c r="D103" s="8"/>
      <c r="E103" s="8"/>
      <c r="F103" s="8"/>
      <c r="G103" s="8"/>
      <c r="H103" s="8"/>
    </row>
    <row r="104" spans="1:14" ht="19">
      <c r="A104" s="1"/>
      <c r="B104" s="2" t="s">
        <v>15</v>
      </c>
      <c r="C104" s="2" t="s">
        <v>17</v>
      </c>
      <c r="D104" s="2" t="s">
        <v>18</v>
      </c>
      <c r="E104" s="2" t="s">
        <v>19</v>
      </c>
      <c r="F104" s="2" t="s">
        <v>20</v>
      </c>
      <c r="G104" s="2" t="s">
        <v>21</v>
      </c>
      <c r="H104" s="15"/>
    </row>
    <row r="105" spans="1:14" s="8" customFormat="1">
      <c r="A105" s="3" t="s">
        <v>0</v>
      </c>
      <c r="I105"/>
      <c r="J105"/>
      <c r="K105"/>
      <c r="M105"/>
      <c r="N105"/>
    </row>
    <row r="106" spans="1:14">
      <c r="A106" t="s">
        <v>1</v>
      </c>
      <c r="B106" s="7">
        <f>(B26+B66)/2</f>
        <v>1.45765389E-2</v>
      </c>
      <c r="C106" s="7">
        <f t="shared" ref="C106:G106" si="16">(C26+C66)/2</f>
        <v>2.7108887499999998E-2</v>
      </c>
      <c r="D106" s="7">
        <f t="shared" si="16"/>
        <v>-2.2788495499999999E-2</v>
      </c>
      <c r="E106" s="5">
        <f t="shared" si="16"/>
        <v>4.5531613499999998E-2</v>
      </c>
      <c r="F106" s="7">
        <f t="shared" si="16"/>
        <v>1.4300061500000001E-2</v>
      </c>
      <c r="G106" s="7">
        <f t="shared" si="16"/>
        <v>4.2631686000000002E-2</v>
      </c>
      <c r="H106" s="8"/>
      <c r="J106">
        <f t="shared" ref="J106" si="17">MAX(B106:H106)</f>
        <v>4.5531613499999998E-2</v>
      </c>
    </row>
    <row r="107" spans="1:14">
      <c r="A107" t="s">
        <v>2</v>
      </c>
      <c r="B107" s="7">
        <f t="shared" ref="B107:G107" si="18">(B27+B67)/2</f>
        <v>1.7666543115083302</v>
      </c>
      <c r="C107" s="4">
        <f t="shared" si="18"/>
        <v>1.4194642212057449</v>
      </c>
      <c r="D107" s="7">
        <f t="shared" si="18"/>
        <v>1.8547461117695501</v>
      </c>
      <c r="E107" s="7">
        <f t="shared" si="18"/>
        <v>1.4835270139450301</v>
      </c>
      <c r="F107" s="7">
        <f t="shared" si="18"/>
        <v>1.6643663165093601</v>
      </c>
      <c r="G107" s="7">
        <f t="shared" si="18"/>
        <v>1.6794777871357152</v>
      </c>
      <c r="H107" s="8"/>
      <c r="J107">
        <f>MIN(B107:H107)</f>
        <v>1.4194642212057449</v>
      </c>
    </row>
    <row r="108" spans="1:14">
      <c r="A108" t="s">
        <v>4</v>
      </c>
      <c r="B108" s="7">
        <f t="shared" ref="B108:G108" si="19">(B28+B68)/2</f>
        <v>564.03140740661399</v>
      </c>
      <c r="C108" s="4">
        <f t="shared" si="19"/>
        <v>896.84071675175346</v>
      </c>
      <c r="D108" s="7">
        <f t="shared" si="19"/>
        <v>586.20128586274654</v>
      </c>
      <c r="E108" s="7">
        <f t="shared" si="19"/>
        <v>612.12528950113051</v>
      </c>
      <c r="F108" s="7">
        <f t="shared" si="19"/>
        <v>704.37649494337643</v>
      </c>
      <c r="G108" s="7">
        <f t="shared" si="19"/>
        <v>679.04624083300052</v>
      </c>
      <c r="H108" s="8"/>
      <c r="J108">
        <f t="shared" ref="J108" si="20">MAX(B108:H108)</f>
        <v>896.84071675175346</v>
      </c>
    </row>
    <row r="109" spans="1:14">
      <c r="B109" s="7"/>
      <c r="C109" s="7"/>
      <c r="D109" s="7"/>
      <c r="E109" s="7"/>
      <c r="F109" s="7"/>
      <c r="G109" s="7"/>
      <c r="H109" s="8"/>
    </row>
    <row r="110" spans="1:14">
      <c r="A110" s="3" t="s">
        <v>6</v>
      </c>
      <c r="B110" s="7"/>
      <c r="C110" s="7"/>
      <c r="D110" s="7"/>
      <c r="E110" s="7"/>
      <c r="F110" s="7"/>
      <c r="G110" s="7"/>
      <c r="H110" s="8"/>
    </row>
    <row r="111" spans="1:14">
      <c r="A111" t="s">
        <v>1</v>
      </c>
      <c r="B111" s="7">
        <f t="shared" ref="B111:G111" si="21">(B31+B71)/2</f>
        <v>6.1517395000000002E-2</v>
      </c>
      <c r="C111" s="7">
        <f t="shared" si="21"/>
        <v>7.8068531999999996E-2</v>
      </c>
      <c r="D111" s="7">
        <f t="shared" si="21"/>
        <v>7.6688728000000012E-2</v>
      </c>
      <c r="E111" s="7">
        <f t="shared" si="21"/>
        <v>7.347289600000001E-2</v>
      </c>
      <c r="F111" s="5">
        <f t="shared" si="21"/>
        <v>0.10369128</v>
      </c>
      <c r="G111" s="7">
        <f t="shared" si="21"/>
        <v>8.8161404999999998E-2</v>
      </c>
      <c r="H111" s="8"/>
      <c r="J111">
        <f t="shared" ref="J111" si="22">MAX(B111:H111)</f>
        <v>0.10369128</v>
      </c>
    </row>
    <row r="112" spans="1:14">
      <c r="A112" t="s">
        <v>2</v>
      </c>
      <c r="B112" s="7">
        <f t="shared" ref="B112:G112" si="23">(B32+B72)/2</f>
        <v>1.9181755775074252</v>
      </c>
      <c r="C112" s="7">
        <f t="shared" si="23"/>
        <v>1.751581716643305</v>
      </c>
      <c r="D112" s="7">
        <f t="shared" si="23"/>
        <v>1.7924538561193399</v>
      </c>
      <c r="E112" s="7">
        <f t="shared" si="23"/>
        <v>1.561911904898585</v>
      </c>
      <c r="F112" s="5">
        <f t="shared" si="23"/>
        <v>1.4531132056216549</v>
      </c>
      <c r="G112" s="7">
        <f t="shared" si="23"/>
        <v>1.767883366950165</v>
      </c>
      <c r="H112" s="8"/>
      <c r="J112">
        <f>MIN(B112:H112)</f>
        <v>1.4531132056216549</v>
      </c>
    </row>
    <row r="113" spans="1:12">
      <c r="A113" t="s">
        <v>4</v>
      </c>
      <c r="B113" s="4">
        <f t="shared" ref="B113:G113" si="24">(B33+B73)/2</f>
        <v>704.00610944059952</v>
      </c>
      <c r="C113" s="7">
        <f t="shared" si="24"/>
        <v>554.71538079287302</v>
      </c>
      <c r="D113" s="7">
        <f t="shared" si="24"/>
        <v>428.87056108650347</v>
      </c>
      <c r="E113" s="7">
        <f t="shared" si="24"/>
        <v>377.64802685562154</v>
      </c>
      <c r="F113" s="7">
        <f t="shared" si="24"/>
        <v>456.71507879795104</v>
      </c>
      <c r="G113" s="7">
        <f t="shared" si="24"/>
        <v>386.95464350744402</v>
      </c>
      <c r="H113" s="8"/>
      <c r="J113">
        <f t="shared" ref="J113" si="25">MAX(B113:H113)</f>
        <v>704.00610944059952</v>
      </c>
    </row>
    <row r="116" spans="1:12">
      <c r="A116" s="5"/>
      <c r="B116" t="s">
        <v>3</v>
      </c>
    </row>
    <row r="118" spans="1:12">
      <c r="A118" s="4"/>
      <c r="B118" t="s">
        <v>5</v>
      </c>
    </row>
    <row r="126" spans="1:12" s="22" customFormat="1"/>
    <row r="128" spans="1:12">
      <c r="A128" s="8"/>
      <c r="B128" s="8"/>
      <c r="C128" s="8"/>
      <c r="D128" s="8"/>
      <c r="E128" s="8"/>
      <c r="F128" s="8"/>
      <c r="G128" s="8"/>
      <c r="H128" s="7"/>
      <c r="I128" s="8"/>
      <c r="J128" s="8"/>
      <c r="K128" s="8"/>
      <c r="L128" s="8"/>
    </row>
    <row r="129" spans="1:14">
      <c r="A129" s="8"/>
      <c r="B129" s="8"/>
      <c r="C129" s="8"/>
      <c r="D129" s="8"/>
      <c r="E129" s="8"/>
      <c r="F129" s="8"/>
      <c r="G129" s="8"/>
      <c r="H129" s="7"/>
      <c r="I129" s="8"/>
      <c r="J129" s="8"/>
      <c r="K129" s="8"/>
      <c r="L129" s="8"/>
    </row>
    <row r="130" spans="1:14">
      <c r="A130" s="18" t="s">
        <v>47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4">
      <c r="A131" s="1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3" spans="1:14" ht="19">
      <c r="A133" s="9" t="s">
        <v>7</v>
      </c>
    </row>
    <row r="135" spans="1:14" ht="19">
      <c r="A135" s="1"/>
      <c r="B135" s="24" t="s">
        <v>14</v>
      </c>
      <c r="C135" s="24" t="s">
        <v>15</v>
      </c>
      <c r="D135" s="24" t="s">
        <v>16</v>
      </c>
      <c r="E135" s="24" t="s">
        <v>17</v>
      </c>
      <c r="F135" s="2"/>
      <c r="G135" s="6"/>
      <c r="H135" s="6"/>
    </row>
    <row r="136" spans="1:14">
      <c r="A136" s="3" t="s">
        <v>0</v>
      </c>
    </row>
    <row r="137" spans="1:14">
      <c r="A137" t="s">
        <v>1</v>
      </c>
      <c r="B137" s="4">
        <v>4.5056931674480397E-2</v>
      </c>
      <c r="C137" s="7">
        <v>-4.3946638703346197E-2</v>
      </c>
      <c r="D137" s="7">
        <v>-6.81295245885849E-2</v>
      </c>
      <c r="E137" s="7">
        <v>3.4058403223752899E-2</v>
      </c>
      <c r="F137" s="8"/>
      <c r="G137" s="8"/>
      <c r="H137" s="8"/>
      <c r="J137">
        <f>MAX(B137:H137)</f>
        <v>4.5056931674480397E-2</v>
      </c>
    </row>
    <row r="138" spans="1:14">
      <c r="A138" t="s">
        <v>2</v>
      </c>
      <c r="B138" s="7">
        <v>1.97422802319028</v>
      </c>
      <c r="C138" s="7">
        <v>1.62304371330715</v>
      </c>
      <c r="D138" s="8">
        <v>1.5616817123172499</v>
      </c>
      <c r="E138" s="4">
        <v>1.33079314922701</v>
      </c>
      <c r="F138" s="8"/>
      <c r="G138" s="8"/>
      <c r="H138" s="8"/>
      <c r="J138">
        <f>MIN(B138:H138)</f>
        <v>1.33079314922701</v>
      </c>
    </row>
    <row r="139" spans="1:14">
      <c r="A139" t="s">
        <v>4</v>
      </c>
      <c r="B139" s="5">
        <v>559.94544842119001</v>
      </c>
      <c r="C139" s="7">
        <v>231.11859741028201</v>
      </c>
      <c r="D139" s="7">
        <v>314.91270090920699</v>
      </c>
      <c r="E139" s="7">
        <v>518.16329651369699</v>
      </c>
      <c r="F139" s="8"/>
      <c r="G139" s="8"/>
      <c r="H139" s="8"/>
      <c r="J139">
        <f t="shared" ref="J139" si="26">MAX(B139:H139)</f>
        <v>559.94544842119001</v>
      </c>
    </row>
    <row r="140" spans="1:14">
      <c r="B140" s="8"/>
      <c r="C140" s="8"/>
      <c r="D140" s="8"/>
      <c r="E140" s="8"/>
      <c r="F140" s="8"/>
      <c r="G140" s="8"/>
      <c r="H140" s="8"/>
    </row>
    <row r="141" spans="1:14">
      <c r="A141" s="3" t="s">
        <v>6</v>
      </c>
      <c r="B141" s="8"/>
      <c r="C141" s="8"/>
      <c r="D141" s="8"/>
      <c r="E141" s="8"/>
      <c r="F141" s="8"/>
      <c r="G141" s="8"/>
      <c r="H141" s="8"/>
      <c r="M141" s="8"/>
      <c r="N141" s="8"/>
    </row>
    <row r="142" spans="1:14">
      <c r="A142" t="s">
        <v>1</v>
      </c>
      <c r="B142" s="5">
        <v>8.7323240935802404E-2</v>
      </c>
      <c r="C142" s="8">
        <v>7.8877471387386294E-2</v>
      </c>
      <c r="D142" s="8">
        <v>-4.4939383864402702E-2</v>
      </c>
      <c r="E142" s="8">
        <v>5.0577532500028603E-2</v>
      </c>
      <c r="F142" s="8"/>
      <c r="G142" s="8"/>
      <c r="H142" s="8"/>
      <c r="J142">
        <f t="shared" ref="J142" si="27">MAX(B142:H142)</f>
        <v>8.7323240935802404E-2</v>
      </c>
    </row>
    <row r="143" spans="1:14">
      <c r="A143" t="s">
        <v>2</v>
      </c>
      <c r="B143" s="8">
        <v>1.6476628552152099</v>
      </c>
      <c r="C143" s="8">
        <v>1.7144521171648299</v>
      </c>
      <c r="D143" s="8">
        <v>1.5485553718590399</v>
      </c>
      <c r="E143" s="4">
        <v>1.35407665673966</v>
      </c>
      <c r="F143" s="8"/>
      <c r="G143" s="8"/>
      <c r="H143" s="8"/>
      <c r="J143">
        <f>MIN(B143:H143)</f>
        <v>1.35407665673966</v>
      </c>
    </row>
    <row r="144" spans="1:14">
      <c r="A144" t="s">
        <v>4</v>
      </c>
      <c r="B144" s="5">
        <v>455.80469080907602</v>
      </c>
      <c r="C144" s="8">
        <v>306.98554068339098</v>
      </c>
      <c r="D144" s="8">
        <v>268.02252783517798</v>
      </c>
      <c r="E144" s="8">
        <v>378.592269590331</v>
      </c>
      <c r="F144" s="8"/>
      <c r="G144" s="8"/>
      <c r="H144" s="8"/>
      <c r="J144">
        <f t="shared" ref="J144" si="28">MAX(B144:H144)</f>
        <v>455.80469080907602</v>
      </c>
    </row>
    <row r="145" spans="1:10">
      <c r="B145" s="8"/>
      <c r="C145" s="8"/>
      <c r="D145" s="8"/>
      <c r="E145" s="8"/>
      <c r="F145" s="8"/>
      <c r="G145" s="8"/>
      <c r="H145" s="8"/>
    </row>
    <row r="146" spans="1:10">
      <c r="B146" s="8"/>
      <c r="C146" s="8"/>
      <c r="D146" s="8"/>
      <c r="E146" s="8"/>
      <c r="F146" s="8"/>
      <c r="G146" s="8"/>
      <c r="H146" s="8"/>
    </row>
    <row r="147" spans="1:10">
      <c r="B147" s="8"/>
      <c r="C147" s="8"/>
      <c r="D147" s="8"/>
      <c r="E147" s="8"/>
      <c r="F147" s="8"/>
      <c r="G147" s="8"/>
      <c r="H147" s="8"/>
    </row>
    <row r="148" spans="1:10" ht="19">
      <c r="A148" s="9" t="s">
        <v>8</v>
      </c>
      <c r="B148" s="8"/>
      <c r="C148" s="8"/>
      <c r="D148" s="8"/>
      <c r="E148" s="8"/>
      <c r="F148" s="8"/>
      <c r="G148" s="8"/>
      <c r="H148" s="8"/>
    </row>
    <row r="149" spans="1:10">
      <c r="B149" s="8"/>
      <c r="C149" s="8"/>
      <c r="D149" s="8"/>
      <c r="E149" s="8"/>
      <c r="F149" s="8"/>
      <c r="G149" s="8"/>
      <c r="H149" s="8"/>
    </row>
    <row r="150" spans="1:10" ht="19">
      <c r="A150" s="1"/>
      <c r="B150" s="2" t="s">
        <v>15</v>
      </c>
      <c r="C150" s="2" t="s">
        <v>17</v>
      </c>
      <c r="D150" s="2" t="s">
        <v>18</v>
      </c>
      <c r="E150" s="2" t="s">
        <v>19</v>
      </c>
      <c r="F150" s="2" t="s">
        <v>20</v>
      </c>
      <c r="G150" s="2" t="s">
        <v>21</v>
      </c>
      <c r="H150" s="15"/>
    </row>
    <row r="151" spans="1:10">
      <c r="A151" s="3" t="s">
        <v>0</v>
      </c>
      <c r="B151" s="8"/>
      <c r="C151" s="8"/>
      <c r="D151" s="8"/>
      <c r="E151" s="8"/>
      <c r="F151" s="8"/>
      <c r="G151" s="8"/>
      <c r="H151" s="8"/>
    </row>
    <row r="152" spans="1:10">
      <c r="A152" t="s">
        <v>1</v>
      </c>
      <c r="B152" s="7">
        <v>-3.3709529787302003E-2</v>
      </c>
      <c r="C152" s="20">
        <v>-2.8693724423646899E-2</v>
      </c>
      <c r="D152" s="7">
        <v>-1.46843418478965E-2</v>
      </c>
      <c r="E152" s="5">
        <v>3.54632958769798E-2</v>
      </c>
      <c r="F152" s="8">
        <v>1.81776508688926E-2</v>
      </c>
      <c r="G152" s="8">
        <v>2.4473445490002601E-2</v>
      </c>
      <c r="H152" s="8"/>
      <c r="J152">
        <f t="shared" ref="J152" si="29">MAX(B152:H152)</f>
        <v>3.54632958769798E-2</v>
      </c>
    </row>
    <row r="153" spans="1:10">
      <c r="A153" t="s">
        <v>2</v>
      </c>
      <c r="B153" s="7">
        <v>1.84348480476209</v>
      </c>
      <c r="C153" s="7">
        <v>1.9147275424692101</v>
      </c>
      <c r="D153" s="8">
        <v>1.8818775623494299</v>
      </c>
      <c r="E153" s="5">
        <v>1.5789545862775001</v>
      </c>
      <c r="F153" s="8">
        <v>1.66842967144002</v>
      </c>
      <c r="G153" s="8">
        <v>1.7763494255590899</v>
      </c>
      <c r="H153" s="8"/>
      <c r="J153">
        <f>MIN(B153:H153)</f>
        <v>1.5789545862775001</v>
      </c>
    </row>
    <row r="154" spans="1:10">
      <c r="A154" t="s">
        <v>4</v>
      </c>
      <c r="B154" s="7">
        <v>627.154924777367</v>
      </c>
      <c r="C154" s="7">
        <v>725.46484939706795</v>
      </c>
      <c r="D154" s="7">
        <v>627.06532452224303</v>
      </c>
      <c r="E154" s="4">
        <v>756.80450212270205</v>
      </c>
      <c r="F154" s="8">
        <v>680.76800946221499</v>
      </c>
      <c r="G154" s="8">
        <v>692.62185327085501</v>
      </c>
      <c r="H154" s="8"/>
      <c r="J154">
        <f t="shared" ref="J154" si="30">MAX(B154:H154)</f>
        <v>756.80450212270205</v>
      </c>
    </row>
    <row r="155" spans="1:10">
      <c r="B155" s="8"/>
      <c r="C155" s="8"/>
      <c r="D155" s="8"/>
      <c r="E155" s="8"/>
      <c r="F155" s="8"/>
      <c r="G155" s="8"/>
      <c r="H155" s="8"/>
    </row>
    <row r="156" spans="1:10">
      <c r="A156" s="3" t="s">
        <v>6</v>
      </c>
      <c r="B156" s="8"/>
      <c r="C156" s="8"/>
      <c r="D156" s="8"/>
      <c r="E156" s="8"/>
      <c r="F156" s="8"/>
      <c r="G156" s="8"/>
      <c r="H156" s="8"/>
    </row>
    <row r="157" spans="1:10">
      <c r="A157" t="s">
        <v>1</v>
      </c>
      <c r="B157" s="8">
        <v>1.1725604534149101E-2</v>
      </c>
      <c r="C157" s="8">
        <v>5.7709865272045101E-2</v>
      </c>
      <c r="D157" s="4">
        <v>0.112025782465934</v>
      </c>
      <c r="E157" s="8">
        <v>0.11194768548011701</v>
      </c>
      <c r="F157" s="8">
        <v>8.1173911690711906E-2</v>
      </c>
      <c r="G157" s="8">
        <v>7.6792530715465504E-2</v>
      </c>
      <c r="H157" s="8"/>
      <c r="J157">
        <f t="shared" ref="J157" si="31">MAX(B157:H157)</f>
        <v>0.112025782465934</v>
      </c>
    </row>
    <row r="158" spans="1:10">
      <c r="A158" t="s">
        <v>2</v>
      </c>
      <c r="B158" s="8">
        <v>1.8717823471072299</v>
      </c>
      <c r="C158" s="8">
        <v>1.7280190207358399</v>
      </c>
      <c r="D158" s="8">
        <v>1.67096315229069</v>
      </c>
      <c r="E158" s="5">
        <v>1.3906725397450901</v>
      </c>
      <c r="F158" s="8">
        <v>1.5378770731145801</v>
      </c>
      <c r="G158" s="8">
        <v>1.9281946768346101</v>
      </c>
      <c r="H158" s="8"/>
      <c r="J158">
        <f>MIN(B158:H158)</f>
        <v>1.3906725397450901</v>
      </c>
    </row>
    <row r="159" spans="1:10">
      <c r="A159" t="s">
        <v>4</v>
      </c>
      <c r="B159" s="8">
        <v>480.08153343152497</v>
      </c>
      <c r="C159" s="4">
        <v>567.13863409680403</v>
      </c>
      <c r="D159" s="8">
        <v>445.53361282913801</v>
      </c>
      <c r="E159" s="8">
        <v>501.61120687236797</v>
      </c>
      <c r="F159" s="8">
        <v>454.73155349531402</v>
      </c>
      <c r="G159" s="8">
        <v>437.61767139139101</v>
      </c>
      <c r="H159" s="8"/>
      <c r="J159">
        <f t="shared" ref="J159" si="32">MAX(B159:H159)</f>
        <v>567.13863409680403</v>
      </c>
    </row>
    <row r="162" spans="1:12">
      <c r="A162" s="5"/>
      <c r="B162" t="s">
        <v>3</v>
      </c>
    </row>
    <row r="164" spans="1:12">
      <c r="A164" s="4"/>
      <c r="B164" t="s">
        <v>5</v>
      </c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18" t="s">
        <v>46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L169" s="8"/>
    </row>
    <row r="170" spans="1:12" ht="19">
      <c r="A170" s="9" t="s">
        <v>7</v>
      </c>
      <c r="L170" s="8"/>
    </row>
    <row r="171" spans="1:12">
      <c r="L171" s="8"/>
    </row>
    <row r="172" spans="1:12" ht="19">
      <c r="A172" s="1"/>
      <c r="B172" s="24" t="s">
        <v>14</v>
      </c>
      <c r="C172" s="24" t="s">
        <v>15</v>
      </c>
      <c r="D172" s="24" t="s">
        <v>16</v>
      </c>
      <c r="E172" s="24" t="s">
        <v>17</v>
      </c>
      <c r="F172" s="2"/>
      <c r="G172" s="6"/>
      <c r="H172" s="6"/>
      <c r="L172" s="8"/>
    </row>
    <row r="173" spans="1:12" ht="19">
      <c r="A173" s="3" t="s">
        <v>0</v>
      </c>
      <c r="B173" s="24"/>
      <c r="C173" s="24"/>
      <c r="D173" s="24"/>
      <c r="E173" s="24"/>
      <c r="L173" s="8"/>
    </row>
    <row r="174" spans="1:12">
      <c r="A174" t="s">
        <v>1</v>
      </c>
      <c r="B174" s="8">
        <v>6.2392584979534101E-2</v>
      </c>
      <c r="C174" s="5">
        <v>0.10957354307174599</v>
      </c>
      <c r="D174" s="7">
        <v>-4.7957878559827796E-3</v>
      </c>
      <c r="E174" s="7">
        <v>-6.8260520696640001E-2</v>
      </c>
      <c r="F174" s="8"/>
      <c r="G174" s="8"/>
      <c r="H174" s="8"/>
      <c r="J174">
        <f>MAX(B174:H174)</f>
        <v>0.10957354307174599</v>
      </c>
      <c r="L174" s="8"/>
    </row>
    <row r="175" spans="1:12">
      <c r="A175" t="s">
        <v>2</v>
      </c>
      <c r="B175" s="7">
        <v>2.3096798771697502</v>
      </c>
      <c r="C175" s="7">
        <v>1.72549595325981</v>
      </c>
      <c r="D175" s="8">
        <v>1.78248805371589</v>
      </c>
      <c r="E175" s="5">
        <v>1.60899038214746</v>
      </c>
      <c r="F175" s="8"/>
      <c r="G175" s="8"/>
      <c r="H175" s="8"/>
      <c r="J175">
        <f>MIN(B175:H175)</f>
        <v>1.60899038214746</v>
      </c>
      <c r="L175" s="8"/>
    </row>
    <row r="176" spans="1:12">
      <c r="A176" t="s">
        <v>4</v>
      </c>
      <c r="B176" s="8">
        <v>440.26000604146299</v>
      </c>
      <c r="C176" s="4">
        <v>540.84278169192805</v>
      </c>
      <c r="D176" s="7">
        <v>380.90537488059198</v>
      </c>
      <c r="E176" s="7">
        <v>281.667902942453</v>
      </c>
      <c r="F176" s="8"/>
      <c r="G176" s="8"/>
      <c r="H176" s="8"/>
      <c r="J176">
        <f t="shared" ref="J176" si="33">MAX(B176:H176)</f>
        <v>540.84278169192805</v>
      </c>
      <c r="L176" s="8"/>
    </row>
    <row r="177" spans="1:12">
      <c r="B177" s="8"/>
      <c r="C177" s="8"/>
      <c r="D177" s="8"/>
      <c r="E177" s="8"/>
      <c r="F177" s="8"/>
      <c r="G177" s="8"/>
      <c r="H177" s="8"/>
      <c r="L177" s="8"/>
    </row>
    <row r="178" spans="1:12">
      <c r="A178" s="3" t="s">
        <v>6</v>
      </c>
      <c r="B178" s="8"/>
      <c r="C178" s="8"/>
      <c r="D178" s="8"/>
      <c r="E178" s="8"/>
      <c r="F178" s="8"/>
      <c r="G178" s="8"/>
      <c r="H178" s="8"/>
      <c r="L178" s="8"/>
    </row>
    <row r="179" spans="1:12">
      <c r="A179" t="s">
        <v>1</v>
      </c>
      <c r="B179" s="8">
        <v>5.7782359421253197E-2</v>
      </c>
      <c r="C179" s="4">
        <v>0.13544426858425099</v>
      </c>
      <c r="D179" s="8">
        <v>1.7859721556305799E-2</v>
      </c>
      <c r="E179" s="8">
        <v>3.6272764205932603E-2</v>
      </c>
      <c r="F179" s="8"/>
      <c r="G179" s="8"/>
      <c r="H179" s="8"/>
      <c r="J179">
        <f t="shared" ref="J179" si="34">MAX(B179:H179)</f>
        <v>0.13544426858425099</v>
      </c>
      <c r="L179" s="8"/>
    </row>
    <row r="180" spans="1:12">
      <c r="A180" t="s">
        <v>2</v>
      </c>
      <c r="B180" s="8">
        <v>2.0044406858513799</v>
      </c>
      <c r="C180" s="8">
        <v>1.7508872286085599</v>
      </c>
      <c r="D180" s="8">
        <v>2.0799059939514901</v>
      </c>
      <c r="E180" s="5">
        <v>1.54621132118553</v>
      </c>
      <c r="F180" s="8"/>
      <c r="G180" s="8"/>
      <c r="H180" s="8"/>
      <c r="J180">
        <f>MIN(B180:H180)</f>
        <v>1.54621132118553</v>
      </c>
      <c r="L180" s="8"/>
    </row>
    <row r="181" spans="1:12">
      <c r="A181" t="s">
        <v>4</v>
      </c>
      <c r="B181" s="8">
        <v>324.168268540913</v>
      </c>
      <c r="C181" s="4">
        <v>336.68392266964003</v>
      </c>
      <c r="D181" s="8">
        <v>267.44248200822398</v>
      </c>
      <c r="E181" s="8">
        <v>199.878301447659</v>
      </c>
      <c r="F181" s="8"/>
      <c r="G181" s="8"/>
      <c r="H181" s="8"/>
      <c r="J181">
        <f t="shared" ref="J181" si="35">MAX(B181:H181)</f>
        <v>336.68392266964003</v>
      </c>
      <c r="L181" s="8"/>
    </row>
    <row r="182" spans="1:12">
      <c r="B182" s="8"/>
      <c r="C182" s="8"/>
      <c r="D182" s="8"/>
      <c r="E182" s="8"/>
      <c r="F182" s="8"/>
      <c r="G182" s="8"/>
      <c r="H182" s="8"/>
      <c r="L182" s="8"/>
    </row>
    <row r="183" spans="1:12">
      <c r="B183" s="8"/>
      <c r="C183" s="8"/>
      <c r="D183" s="8"/>
      <c r="E183" s="8"/>
      <c r="F183" s="8"/>
      <c r="G183" s="8"/>
      <c r="H183" s="8"/>
      <c r="L183" s="8"/>
    </row>
    <row r="184" spans="1:12">
      <c r="B184" s="8"/>
      <c r="C184" s="8"/>
      <c r="D184" s="8"/>
      <c r="E184" s="8"/>
      <c r="F184" s="8"/>
      <c r="G184" s="8"/>
      <c r="H184" s="8"/>
      <c r="L184" s="8"/>
    </row>
    <row r="185" spans="1:12" ht="19">
      <c r="A185" s="9" t="s">
        <v>8</v>
      </c>
      <c r="B185" s="8"/>
      <c r="C185" s="8"/>
      <c r="D185" s="8"/>
      <c r="E185" s="8"/>
      <c r="F185" s="8"/>
      <c r="G185" s="8"/>
      <c r="H185" s="8"/>
      <c r="L185" s="8"/>
    </row>
    <row r="186" spans="1:12">
      <c r="B186" s="8"/>
      <c r="C186" s="8"/>
      <c r="D186" s="8"/>
      <c r="E186" s="8"/>
      <c r="F186" s="8"/>
      <c r="G186" s="8"/>
      <c r="H186" s="8"/>
      <c r="L186" s="8"/>
    </row>
    <row r="187" spans="1:12" ht="19">
      <c r="A187" s="1"/>
      <c r="B187" s="2" t="s">
        <v>15</v>
      </c>
      <c r="C187" s="2" t="s">
        <v>17</v>
      </c>
      <c r="D187" s="2" t="s">
        <v>18</v>
      </c>
      <c r="E187" s="2" t="s">
        <v>19</v>
      </c>
      <c r="F187" s="2" t="s">
        <v>20</v>
      </c>
      <c r="G187" s="2" t="s">
        <v>21</v>
      </c>
      <c r="H187" s="15"/>
      <c r="L187" s="8"/>
    </row>
    <row r="188" spans="1:12">
      <c r="A188" s="3" t="s">
        <v>0</v>
      </c>
      <c r="B188" s="8"/>
      <c r="C188" s="8"/>
      <c r="D188" s="8"/>
      <c r="E188" s="8"/>
      <c r="F188" s="8"/>
      <c r="G188" s="8"/>
      <c r="H188" s="8"/>
      <c r="L188" s="8"/>
    </row>
    <row r="189" spans="1:12">
      <c r="A189" t="s">
        <v>1</v>
      </c>
      <c r="B189" s="7">
        <v>5.4977856576442698E-2</v>
      </c>
      <c r="C189" s="20">
        <v>0.13666713237762401</v>
      </c>
      <c r="D189" s="7">
        <v>0.12509460747241899</v>
      </c>
      <c r="E189" s="4">
        <v>0.17226180434226901</v>
      </c>
      <c r="F189" s="8">
        <v>0.14222952723503099</v>
      </c>
      <c r="G189" s="8">
        <v>0.13189853727817499</v>
      </c>
      <c r="H189" s="8"/>
      <c r="J189">
        <f t="shared" ref="J189" si="36">MAX(B189:H189)</f>
        <v>0.17226180434226901</v>
      </c>
      <c r="L189" s="8"/>
    </row>
    <row r="190" spans="1:12">
      <c r="A190" t="s">
        <v>2</v>
      </c>
      <c r="B190" s="7">
        <v>1.4977323105543201</v>
      </c>
      <c r="C190" s="7">
        <v>1.40925952360787</v>
      </c>
      <c r="D190" s="8">
        <v>1.4039258975708599</v>
      </c>
      <c r="E190" s="7">
        <v>1.50888884001278</v>
      </c>
      <c r="F190" s="8">
        <v>1.4392752924588399</v>
      </c>
      <c r="G190" s="4">
        <v>1.36819142627351</v>
      </c>
      <c r="H190" s="8"/>
      <c r="J190">
        <f>MIN(B190:H190)</f>
        <v>1.36819142627351</v>
      </c>
      <c r="L190" s="8"/>
    </row>
    <row r="191" spans="1:12">
      <c r="A191" t="s">
        <v>4</v>
      </c>
      <c r="B191" s="5">
        <v>348.49413388457901</v>
      </c>
      <c r="C191" s="7">
        <v>296.36572988104598</v>
      </c>
      <c r="D191" s="7">
        <v>275.699094432761</v>
      </c>
      <c r="E191" s="7">
        <v>207.365258038946</v>
      </c>
      <c r="F191" s="8">
        <v>190.82140678634201</v>
      </c>
      <c r="G191" s="8">
        <v>197.75132012397901</v>
      </c>
      <c r="H191" s="8"/>
      <c r="J191">
        <f t="shared" ref="J191" si="37">MAX(B191:H191)</f>
        <v>348.49413388457901</v>
      </c>
      <c r="L191" s="8"/>
    </row>
    <row r="192" spans="1:12">
      <c r="B192" s="8"/>
      <c r="C192" s="8"/>
      <c r="D192" s="8"/>
      <c r="E192" s="8"/>
      <c r="F192" s="8"/>
      <c r="G192" s="8"/>
      <c r="H192" s="8"/>
      <c r="L192" s="8"/>
    </row>
    <row r="193" spans="1:12">
      <c r="A193" s="3" t="s">
        <v>6</v>
      </c>
      <c r="B193" s="8"/>
      <c r="C193" s="8"/>
      <c r="D193" s="8"/>
      <c r="E193" s="8"/>
      <c r="F193" s="8"/>
      <c r="G193" s="8"/>
      <c r="H193" s="8"/>
      <c r="L193" s="8"/>
    </row>
    <row r="194" spans="1:12">
      <c r="A194" t="s">
        <v>1</v>
      </c>
      <c r="B194" s="8">
        <v>8.51699262857437E-2</v>
      </c>
      <c r="C194" s="8">
        <v>9.5759317278862E-2</v>
      </c>
      <c r="D194" s="5">
        <v>0.12707607448100999</v>
      </c>
      <c r="E194" s="8">
        <v>8.0362737178802393E-2</v>
      </c>
      <c r="F194" s="8">
        <v>4.72434982657432E-2</v>
      </c>
      <c r="G194" s="8">
        <v>8.4326542913913699E-2</v>
      </c>
      <c r="H194" s="8"/>
      <c r="J194">
        <f t="shared" ref="J194" si="38">MAX(B194:H194)</f>
        <v>0.12707607448100999</v>
      </c>
      <c r="L194" s="8"/>
    </row>
    <row r="195" spans="1:12">
      <c r="A195" t="s">
        <v>2</v>
      </c>
      <c r="B195" s="8">
        <v>1.5320572343402199</v>
      </c>
      <c r="C195" s="8">
        <v>1.46802126519881</v>
      </c>
      <c r="D195" s="8">
        <v>1.4009291791973999</v>
      </c>
      <c r="E195" s="8">
        <v>1.5180056545102301</v>
      </c>
      <c r="F195" s="8">
        <v>1.3752572099371501</v>
      </c>
      <c r="G195" s="4">
        <v>1.26466017063731</v>
      </c>
      <c r="H195" s="8"/>
      <c r="J195">
        <f>MIN(B195:H195)</f>
        <v>1.26466017063731</v>
      </c>
      <c r="L195" s="8"/>
    </row>
    <row r="196" spans="1:12">
      <c r="A196" t="s">
        <v>4</v>
      </c>
      <c r="B196" s="5">
        <v>144.778132371136</v>
      </c>
      <c r="C196" s="8">
        <v>104.138510534606</v>
      </c>
      <c r="D196" s="8">
        <v>102.40091524100301</v>
      </c>
      <c r="E196" s="8">
        <v>83.4083245141059</v>
      </c>
      <c r="F196" s="8">
        <v>65.848196645074395</v>
      </c>
      <c r="G196" s="8">
        <v>69.7173531342833</v>
      </c>
      <c r="H196" s="8"/>
      <c r="J196">
        <f t="shared" ref="J196" si="39">MAX(B196:H196)</f>
        <v>144.778132371136</v>
      </c>
      <c r="L196" s="8"/>
    </row>
    <row r="197" spans="1:12">
      <c r="L197" s="8"/>
    </row>
    <row r="198" spans="1:12">
      <c r="L198" s="8"/>
    </row>
    <row r="199" spans="1:12">
      <c r="A199" s="5"/>
      <c r="B199" t="s">
        <v>3</v>
      </c>
      <c r="L199" s="8"/>
    </row>
    <row r="200" spans="1:12">
      <c r="L200" s="8"/>
    </row>
    <row r="201" spans="1:12">
      <c r="A201" s="4"/>
      <c r="B201" t="s">
        <v>5</v>
      </c>
      <c r="L201" s="8"/>
    </row>
    <row r="202" spans="1:12">
      <c r="L202" s="8"/>
    </row>
    <row r="203" spans="1:1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8"/>
      <c r="L204" s="8"/>
    </row>
    <row r="205" spans="1:12" s="22" customForma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1"/>
      <c r="L205" s="21"/>
    </row>
    <row r="206" spans="1:12" ht="19">
      <c r="A206" s="19"/>
      <c r="B206" s="14"/>
      <c r="C206" s="14"/>
      <c r="D206" s="14"/>
      <c r="E206" s="14"/>
      <c r="F206" s="14"/>
      <c r="G206" s="14"/>
      <c r="H206" s="14"/>
      <c r="I206" s="14"/>
      <c r="J206" s="14"/>
      <c r="K206" s="8"/>
      <c r="L206" s="8"/>
    </row>
    <row r="207" spans="1:12">
      <c r="A207" s="18" t="s">
        <v>56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L208" s="8"/>
    </row>
    <row r="209" spans="1:12" ht="19">
      <c r="A209" s="9" t="s">
        <v>7</v>
      </c>
      <c r="L209" s="8"/>
    </row>
    <row r="210" spans="1:12">
      <c r="L210" s="8"/>
    </row>
    <row r="211" spans="1:12" ht="19">
      <c r="A211" s="1"/>
      <c r="B211" s="24" t="s">
        <v>14</v>
      </c>
      <c r="C211" s="24" t="s">
        <v>15</v>
      </c>
      <c r="D211" s="24" t="s">
        <v>16</v>
      </c>
      <c r="E211" s="24" t="s">
        <v>17</v>
      </c>
      <c r="F211" s="2"/>
      <c r="G211" s="6"/>
      <c r="H211" s="6"/>
      <c r="L211" s="8"/>
    </row>
    <row r="212" spans="1:12">
      <c r="A212" s="3" t="s">
        <v>0</v>
      </c>
      <c r="L212" s="8"/>
    </row>
    <row r="213" spans="1:12">
      <c r="A213" t="s">
        <v>1</v>
      </c>
      <c r="B213" s="5">
        <f>(B91+B137+B174)/3</f>
        <v>5.3476364551338168E-2</v>
      </c>
      <c r="C213" s="8">
        <f>(C91+C137+C174)/3</f>
        <v>1.3788914122799931E-2</v>
      </c>
      <c r="D213" s="8">
        <f>(D91+D137+D174)/3</f>
        <v>-3.8610231931522555E-2</v>
      </c>
      <c r="E213" s="8">
        <f>(E91+E137+E174)/3</f>
        <v>-5.2956535824295693E-2</v>
      </c>
      <c r="F213" s="8"/>
      <c r="G213" s="8"/>
      <c r="H213" s="8"/>
      <c r="J213">
        <f>MAX(B213:H213)</f>
        <v>5.3476364551338168E-2</v>
      </c>
      <c r="L213" s="8"/>
    </row>
    <row r="214" spans="1:12">
      <c r="A214" t="s">
        <v>2</v>
      </c>
      <c r="B214" s="8">
        <f>(B92+B138+B175)/3</f>
        <v>2.0424479297613218</v>
      </c>
      <c r="C214" s="8">
        <f>(C92+C138+C175)/3</f>
        <v>1.5971712219960184</v>
      </c>
      <c r="D214" s="8">
        <f>(D92+D138+D175)/3</f>
        <v>1.7552450506927169</v>
      </c>
      <c r="E214" s="5">
        <f>(E92+E138+E175)/3</f>
        <v>1.5778075906192635</v>
      </c>
      <c r="F214" s="8"/>
      <c r="G214" s="8"/>
      <c r="H214" s="8"/>
      <c r="J214">
        <f>MIN(B214:H214)</f>
        <v>1.5778075906192635</v>
      </c>
      <c r="L214" s="8"/>
    </row>
    <row r="215" spans="1:12">
      <c r="A215" t="s">
        <v>4</v>
      </c>
      <c r="B215" s="5">
        <f>(B93+B139+B176)/3</f>
        <v>494.50099032821817</v>
      </c>
      <c r="C215" s="8">
        <f>(C93+C139+C176)/3</f>
        <v>349.31474493570403</v>
      </c>
      <c r="D215" s="8">
        <f>(D93+D139+D176)/3</f>
        <v>344.82159870995883</v>
      </c>
      <c r="E215" s="8">
        <f>(E93+E139+E176)/3</f>
        <v>364.22586263613329</v>
      </c>
      <c r="F215" s="8"/>
      <c r="G215" s="8"/>
      <c r="H215" s="8"/>
      <c r="J215">
        <f t="shared" ref="J215" si="40">MAX(B215:H215)</f>
        <v>494.50099032821817</v>
      </c>
      <c r="L215" s="8"/>
    </row>
    <row r="216" spans="1:12">
      <c r="B216" s="8"/>
      <c r="C216" s="8"/>
      <c r="D216" s="8"/>
      <c r="E216" s="8"/>
      <c r="F216" s="8"/>
      <c r="G216" s="8"/>
      <c r="H216" s="8"/>
      <c r="L216" s="8"/>
    </row>
    <row r="217" spans="1:12">
      <c r="A217" s="3" t="s">
        <v>6</v>
      </c>
      <c r="B217" s="8"/>
      <c r="C217" s="8"/>
      <c r="D217" s="8"/>
      <c r="E217" s="8"/>
      <c r="F217" s="8"/>
      <c r="G217" s="8"/>
      <c r="H217" s="8"/>
      <c r="L217" s="8"/>
    </row>
    <row r="218" spans="1:12">
      <c r="A218" t="s">
        <v>1</v>
      </c>
      <c r="B218" s="8">
        <f>(B96+B142+B179)/3</f>
        <v>7.84370617856852E-2</v>
      </c>
      <c r="C218" s="4">
        <f>(C96+C142+C179)/3</f>
        <v>0.12075055999054575</v>
      </c>
      <c r="D218" s="8">
        <f>(D96+D142+D179)/3</f>
        <v>-1.7926105642698965E-2</v>
      </c>
      <c r="E218" s="8">
        <f>(E96+E142+E179)/3</f>
        <v>5.1200059568653734E-2</v>
      </c>
      <c r="F218" s="8"/>
      <c r="G218" s="8"/>
      <c r="H218" s="8"/>
      <c r="J218">
        <f t="shared" ref="J218" si="41">MAX(B218:H218)</f>
        <v>0.12075055999054575</v>
      </c>
      <c r="L218" s="8"/>
    </row>
    <row r="219" spans="1:12">
      <c r="A219" t="s">
        <v>2</v>
      </c>
      <c r="B219" s="8">
        <f>(B97+B143+B180)/3</f>
        <v>1.8441210621411483</v>
      </c>
      <c r="C219" s="8">
        <f>(C97+C143+C180)/3</f>
        <v>1.5968004293337199</v>
      </c>
      <c r="D219" s="8">
        <f>(D97+D143+D180)/3</f>
        <v>1.8281623689845699</v>
      </c>
      <c r="E219" s="5">
        <f>(E97+E143+E180)/3</f>
        <v>1.4619808281554416</v>
      </c>
      <c r="F219" s="8"/>
      <c r="G219" s="8"/>
      <c r="H219" s="8"/>
      <c r="J219">
        <f>MIN(B219:H219)</f>
        <v>1.4619808281554416</v>
      </c>
      <c r="L219" s="8"/>
    </row>
    <row r="220" spans="1:12">
      <c r="A220" t="s">
        <v>4</v>
      </c>
      <c r="B220" s="5">
        <f>(B98+B144+B181)/3</f>
        <v>398.33155987791588</v>
      </c>
      <c r="C220" s="8">
        <f>(C98+C144+C181)/3</f>
        <v>347.24394353603765</v>
      </c>
      <c r="D220" s="8">
        <f>(D98+D144+D181)/3</f>
        <v>268.49229088566148</v>
      </c>
      <c r="E220" s="8">
        <f>(E98+E144+E181)/3</f>
        <v>303.98345329383778</v>
      </c>
      <c r="F220" s="8"/>
      <c r="G220" s="8"/>
      <c r="H220" s="8"/>
      <c r="J220">
        <f t="shared" ref="J220" si="42">MAX(B220:H220)</f>
        <v>398.33155987791588</v>
      </c>
      <c r="L220" s="8"/>
    </row>
    <row r="221" spans="1:12">
      <c r="B221" s="8"/>
      <c r="C221" s="8"/>
      <c r="D221" s="8"/>
      <c r="E221" s="8"/>
      <c r="F221" s="8"/>
      <c r="G221" s="8"/>
      <c r="H221" s="8"/>
      <c r="L221" s="8"/>
    </row>
    <row r="222" spans="1:12">
      <c r="B222" s="8"/>
      <c r="C222" s="8"/>
      <c r="D222" s="8"/>
      <c r="E222" s="8"/>
      <c r="F222" s="8"/>
      <c r="G222" s="8"/>
      <c r="H222" s="8"/>
      <c r="L222" s="8"/>
    </row>
    <row r="223" spans="1:12">
      <c r="B223" s="8"/>
      <c r="C223" s="8"/>
      <c r="D223" s="8"/>
      <c r="E223" s="8"/>
      <c r="F223" s="8"/>
      <c r="G223" s="8"/>
      <c r="H223" s="8"/>
      <c r="L223" s="8"/>
    </row>
    <row r="224" spans="1:12" ht="19">
      <c r="A224" s="9" t="s">
        <v>8</v>
      </c>
      <c r="B224" s="8"/>
      <c r="C224" s="8"/>
      <c r="D224" s="8"/>
      <c r="E224" s="8"/>
      <c r="F224" s="8"/>
      <c r="G224" s="8"/>
      <c r="H224" s="8"/>
      <c r="L224" s="8"/>
    </row>
    <row r="225" spans="1:12">
      <c r="B225" s="8"/>
      <c r="C225" s="8"/>
      <c r="D225" s="8"/>
      <c r="E225" s="8"/>
      <c r="F225" s="8"/>
      <c r="G225" s="8"/>
      <c r="H225" s="8"/>
      <c r="L225" s="8"/>
    </row>
    <row r="226" spans="1:12" ht="19">
      <c r="A226" s="1"/>
      <c r="B226" s="2" t="s">
        <v>15</v>
      </c>
      <c r="C226" s="2" t="s">
        <v>17</v>
      </c>
      <c r="D226" s="2" t="s">
        <v>18</v>
      </c>
      <c r="E226" s="2" t="s">
        <v>19</v>
      </c>
      <c r="F226" s="2" t="s">
        <v>20</v>
      </c>
      <c r="G226" s="2" t="s">
        <v>21</v>
      </c>
      <c r="H226" s="15"/>
      <c r="L226" s="8"/>
    </row>
    <row r="227" spans="1:12">
      <c r="A227" s="3" t="s">
        <v>0</v>
      </c>
      <c r="B227" s="8"/>
      <c r="C227" s="8"/>
      <c r="D227" s="8"/>
      <c r="E227" s="8"/>
      <c r="F227" s="8"/>
      <c r="G227" s="8"/>
      <c r="H227" s="8"/>
      <c r="L227" s="8"/>
    </row>
    <row r="228" spans="1:12">
      <c r="A228" t="s">
        <v>1</v>
      </c>
      <c r="B228" s="7">
        <f>(B106+B152+B189)/3</f>
        <v>1.1948288563046897E-2</v>
      </c>
      <c r="C228" s="7">
        <f>(C106+C152+C189)/3</f>
        <v>4.5027431817992368E-2</v>
      </c>
      <c r="D228" s="7">
        <f>(D106+D152+D189)/3</f>
        <v>2.9207256708174163E-2</v>
      </c>
      <c r="E228" s="4">
        <f>(E106+E152+E189)/3</f>
        <v>8.4418904573082931E-2</v>
      </c>
      <c r="F228" s="7">
        <f>(F106+F152+F189)/3</f>
        <v>5.8235746534641197E-2</v>
      </c>
      <c r="G228" s="7">
        <f>(G106+G152+G189)/3</f>
        <v>6.6334556256059204E-2</v>
      </c>
      <c r="H228" s="8"/>
      <c r="J228">
        <f t="shared" ref="J228" si="43">MAX(B228:H228)</f>
        <v>8.4418904573082931E-2</v>
      </c>
      <c r="L228" s="8"/>
    </row>
    <row r="229" spans="1:12">
      <c r="A229" t="s">
        <v>2</v>
      </c>
      <c r="B229" s="7">
        <f>(B107+B153+B190)/3</f>
        <v>1.7026238089415802</v>
      </c>
      <c r="C229" s="7">
        <f>(C107+C153+C190)/3</f>
        <v>1.5811504290942751</v>
      </c>
      <c r="D229" s="7">
        <f>(D107+D153+D190)/3</f>
        <v>1.7135165238966135</v>
      </c>
      <c r="E229" s="4">
        <f>(E107+E153+E190)/3</f>
        <v>1.5237901467451034</v>
      </c>
      <c r="F229" s="7">
        <f>(F107+F153+F190)/3</f>
        <v>1.59069042680274</v>
      </c>
      <c r="G229" s="7">
        <f>(G107+G153+G190)/3</f>
        <v>1.6080062129894384</v>
      </c>
      <c r="H229" s="8"/>
      <c r="J229">
        <f>MIN(B229:H229)</f>
        <v>1.5237901467451034</v>
      </c>
      <c r="L229" s="8"/>
    </row>
    <row r="230" spans="1:12">
      <c r="A230" t="s">
        <v>4</v>
      </c>
      <c r="B230" s="7">
        <f>(B108+B154+B191)/3</f>
        <v>513.2268220228533</v>
      </c>
      <c r="C230" s="4">
        <f>(C108+C154+C191)/3</f>
        <v>639.55709867662256</v>
      </c>
      <c r="D230" s="7">
        <f>(D108+D154+D191)/3</f>
        <v>496.32190160591693</v>
      </c>
      <c r="E230" s="7">
        <f>(E108+E154+E191)/3</f>
        <v>525.43168322092617</v>
      </c>
      <c r="F230" s="7">
        <f>(F108+F154+F191)/3</f>
        <v>525.32197039731113</v>
      </c>
      <c r="G230" s="7">
        <f>(G108+G154+G191)/3</f>
        <v>523.13980474261155</v>
      </c>
      <c r="H230" s="8"/>
      <c r="J230">
        <f t="shared" ref="J230" si="44">MAX(B230:H230)</f>
        <v>639.55709867662256</v>
      </c>
      <c r="L230" s="8"/>
    </row>
    <row r="231" spans="1:12">
      <c r="B231" s="7"/>
      <c r="C231" s="7"/>
      <c r="D231" s="7"/>
      <c r="E231" s="7"/>
      <c r="F231" s="7"/>
      <c r="G231" s="7"/>
      <c r="H231" s="8"/>
      <c r="L231" s="8"/>
    </row>
    <row r="232" spans="1:12">
      <c r="A232" s="3" t="s">
        <v>6</v>
      </c>
      <c r="B232" s="7"/>
      <c r="C232" s="7"/>
      <c r="D232" s="7"/>
      <c r="E232" s="7"/>
      <c r="F232" s="7"/>
      <c r="G232" s="7"/>
      <c r="H232" s="8"/>
      <c r="L232" s="8"/>
    </row>
    <row r="233" spans="1:12">
      <c r="A233" t="s">
        <v>1</v>
      </c>
      <c r="B233" s="7">
        <f>(B111+B157+B194)/3</f>
        <v>5.2804308606630934E-2</v>
      </c>
      <c r="C233" s="7">
        <f>(C111+C157+C194)/3</f>
        <v>7.7179238183635701E-2</v>
      </c>
      <c r="D233" s="5">
        <f>(D111+D157+D194)/3</f>
        <v>0.105263528315648</v>
      </c>
      <c r="E233" s="7">
        <f>(E111+E157+E194)/3</f>
        <v>8.8594439552973137E-2</v>
      </c>
      <c r="F233" s="7">
        <f>(F111+F157+F194)/3</f>
        <v>7.7369563318818377E-2</v>
      </c>
      <c r="G233" s="7">
        <f>(G111+G157+G194)/3</f>
        <v>8.3093492876459743E-2</v>
      </c>
      <c r="H233" s="8"/>
      <c r="J233">
        <f t="shared" ref="J233" si="45">MAX(B233:H233)</f>
        <v>0.105263528315648</v>
      </c>
      <c r="L233" s="8"/>
    </row>
    <row r="234" spans="1:12">
      <c r="A234" t="s">
        <v>2</v>
      </c>
      <c r="B234" s="7">
        <f>(B112+B158+B195)/3</f>
        <v>1.7740050529849585</v>
      </c>
      <c r="C234" s="7">
        <f>(C112+C158+C195)/3</f>
        <v>1.6492073341926516</v>
      </c>
      <c r="D234" s="7">
        <f>(D112+D158+D195)/3</f>
        <v>1.6214487292024764</v>
      </c>
      <c r="E234" s="7">
        <f>(E112+E158+E195)/3</f>
        <v>1.4901966997179683</v>
      </c>
      <c r="F234" s="4">
        <f>(F112+F158+F195)/3</f>
        <v>1.455415829557795</v>
      </c>
      <c r="G234" s="7">
        <f>(G112+G158+G195)/3</f>
        <v>1.6535794048073615</v>
      </c>
      <c r="H234" s="8"/>
      <c r="J234">
        <f>MIN(B234:H234)</f>
        <v>1.455415829557795</v>
      </c>
      <c r="L234" s="8"/>
    </row>
    <row r="235" spans="1:12">
      <c r="A235" t="s">
        <v>4</v>
      </c>
      <c r="B235" s="4">
        <f>(B113+B159+B196)/3</f>
        <v>442.95525841442014</v>
      </c>
      <c r="C235" s="7">
        <f>(C113+C159+C196)/3</f>
        <v>408.66417514142768</v>
      </c>
      <c r="D235" s="7">
        <f>(D113+D159+D196)/3</f>
        <v>325.60169638554811</v>
      </c>
      <c r="E235" s="7">
        <f>(E113+E159+E196)/3</f>
        <v>320.88918608069849</v>
      </c>
      <c r="F235" s="7">
        <f>(F113+F159+F196)/3</f>
        <v>325.76494297944652</v>
      </c>
      <c r="G235" s="7">
        <f>(G113+G159+G196)/3</f>
        <v>298.09655601103941</v>
      </c>
      <c r="H235" s="8"/>
      <c r="J235">
        <f t="shared" ref="J235" si="46">MAX(B235:H235)</f>
        <v>442.95525841442014</v>
      </c>
      <c r="L235" s="8"/>
    </row>
    <row r="236" spans="1:12">
      <c r="B236" s="8"/>
      <c r="C236" s="8"/>
      <c r="D236" s="8"/>
      <c r="E236" s="8"/>
      <c r="F236" s="8"/>
      <c r="G236" s="8"/>
      <c r="L236" s="8"/>
    </row>
    <row r="237" spans="1:12">
      <c r="B237" s="8"/>
      <c r="C237" s="8"/>
      <c r="D237" s="8"/>
      <c r="E237" s="8"/>
      <c r="F237" s="8"/>
      <c r="G237" s="8"/>
      <c r="L237" s="8"/>
    </row>
    <row r="238" spans="1:12">
      <c r="A238" s="5"/>
      <c r="B238" t="s">
        <v>3</v>
      </c>
      <c r="L238" s="8"/>
    </row>
    <row r="239" spans="1:12">
      <c r="L239" s="8"/>
    </row>
    <row r="240" spans="1:12">
      <c r="A240" s="4"/>
      <c r="B240" t="s">
        <v>5</v>
      </c>
      <c r="L240" s="8"/>
    </row>
    <row r="241" spans="1:12">
      <c r="L241" s="8"/>
    </row>
    <row r="242" spans="1:1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18" t="s">
        <v>48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ht="19">
      <c r="A245" s="9" t="s">
        <v>25</v>
      </c>
      <c r="B245" s="8"/>
      <c r="C245" s="8"/>
      <c r="D245" s="8"/>
      <c r="E245" s="8"/>
      <c r="F245" s="8"/>
      <c r="G245" s="8"/>
      <c r="H245" s="8"/>
      <c r="K245" s="8"/>
      <c r="L245" s="8"/>
    </row>
    <row r="246" spans="1:12">
      <c r="B246" s="8"/>
      <c r="C246" s="8"/>
      <c r="D246" s="8"/>
      <c r="E246" s="8"/>
      <c r="F246" s="8"/>
      <c r="G246" s="8"/>
      <c r="H246" s="8"/>
      <c r="K246" s="8"/>
      <c r="L246" s="8"/>
    </row>
    <row r="247" spans="1:12" ht="19">
      <c r="A247" s="1"/>
      <c r="B247" s="2" t="s">
        <v>17</v>
      </c>
      <c r="C247" s="2" t="s">
        <v>21</v>
      </c>
      <c r="D247" s="17"/>
      <c r="E247" s="17"/>
      <c r="F247" s="17"/>
      <c r="G247" s="2"/>
      <c r="H247" s="15"/>
      <c r="K247" s="8"/>
      <c r="L247" s="8"/>
    </row>
    <row r="248" spans="1:12">
      <c r="A248" s="3" t="s">
        <v>0</v>
      </c>
      <c r="B248" s="8"/>
      <c r="C248" s="8"/>
      <c r="D248" s="8"/>
      <c r="E248" s="8"/>
      <c r="F248" s="8"/>
      <c r="G248" s="8"/>
      <c r="H248" s="8"/>
    </row>
    <row r="249" spans="1:12">
      <c r="A249" t="s">
        <v>1</v>
      </c>
      <c r="B249" s="7">
        <f>E213</f>
        <v>-5.2956535824295693E-2</v>
      </c>
      <c r="C249" s="5">
        <f>G228</f>
        <v>6.6334556256059204E-2</v>
      </c>
      <c r="D249" s="7"/>
      <c r="E249" s="8"/>
      <c r="F249" s="7"/>
      <c r="G249" s="7"/>
      <c r="H249" s="8"/>
      <c r="J249">
        <f>MAX(B249:H249)</f>
        <v>6.6334556256059204E-2</v>
      </c>
    </row>
    <row r="250" spans="1:12">
      <c r="A250" t="s">
        <v>2</v>
      </c>
      <c r="B250" s="5">
        <f t="shared" ref="B250:B256" si="47">E214</f>
        <v>1.5778075906192635</v>
      </c>
      <c r="C250" s="7">
        <f>G229</f>
        <v>1.6080062129894384</v>
      </c>
      <c r="D250" s="7"/>
      <c r="E250" s="8"/>
      <c r="F250" s="7"/>
      <c r="G250" s="7"/>
      <c r="H250" s="8"/>
      <c r="J250">
        <f>MIN(B250:H250)</f>
        <v>1.5778075906192635</v>
      </c>
    </row>
    <row r="251" spans="1:12">
      <c r="A251" t="s">
        <v>4</v>
      </c>
      <c r="B251" s="7">
        <f t="shared" si="47"/>
        <v>364.22586263613329</v>
      </c>
      <c r="C251" s="5">
        <f>G230</f>
        <v>523.13980474261155</v>
      </c>
      <c r="D251" s="7"/>
      <c r="E251" s="7"/>
      <c r="F251" s="7"/>
      <c r="G251" s="7"/>
      <c r="H251" s="8"/>
      <c r="J251">
        <f>MAX(B251:H251)</f>
        <v>523.13980474261155</v>
      </c>
    </row>
    <row r="252" spans="1:12">
      <c r="B252" s="7"/>
      <c r="C252" s="7"/>
      <c r="D252" s="7"/>
      <c r="E252" s="7"/>
      <c r="F252" s="7"/>
      <c r="G252" s="7"/>
      <c r="H252" s="8"/>
    </row>
    <row r="253" spans="1:12">
      <c r="A253" s="3" t="s">
        <v>6</v>
      </c>
      <c r="B253" s="7"/>
      <c r="C253" s="7"/>
      <c r="D253" s="7"/>
      <c r="E253" s="7"/>
      <c r="F253" s="7"/>
      <c r="G253" s="7"/>
      <c r="H253" s="8"/>
    </row>
    <row r="254" spans="1:12">
      <c r="A254" t="s">
        <v>1</v>
      </c>
      <c r="B254" s="7">
        <f t="shared" si="47"/>
        <v>5.1200059568653734E-2</v>
      </c>
      <c r="C254" s="5">
        <f t="shared" ref="C254:C256" si="48">G233</f>
        <v>8.3093492876459743E-2</v>
      </c>
      <c r="D254" s="8"/>
      <c r="E254" s="7"/>
      <c r="F254" s="7"/>
      <c r="G254" s="7"/>
      <c r="H254" s="8"/>
      <c r="J254">
        <f>MAX(B254:H254)</f>
        <v>8.3093492876459743E-2</v>
      </c>
    </row>
    <row r="255" spans="1:12">
      <c r="A255" t="s">
        <v>2</v>
      </c>
      <c r="B255" s="5">
        <f t="shared" si="47"/>
        <v>1.4619808281554416</v>
      </c>
      <c r="C255" s="7">
        <f t="shared" si="48"/>
        <v>1.6535794048073615</v>
      </c>
      <c r="D255" s="7"/>
      <c r="E255" s="7"/>
      <c r="F255" s="8"/>
      <c r="G255" s="7"/>
      <c r="H255" s="8"/>
      <c r="J255">
        <f>MIN(B255:H255)</f>
        <v>1.4619808281554416</v>
      </c>
    </row>
    <row r="256" spans="1:12">
      <c r="A256" t="s">
        <v>4</v>
      </c>
      <c r="B256" s="5">
        <f t="shared" si="47"/>
        <v>303.98345329383778</v>
      </c>
      <c r="C256" s="7">
        <f t="shared" si="48"/>
        <v>298.09655601103941</v>
      </c>
      <c r="D256" s="7"/>
      <c r="E256" s="7"/>
      <c r="F256" s="7"/>
      <c r="G256" s="7"/>
      <c r="H256" s="8"/>
      <c r="J256">
        <f>MAX(B256:H256)</f>
        <v>303.98345329383778</v>
      </c>
    </row>
    <row r="257" spans="1:6">
      <c r="D257" s="8"/>
      <c r="E257" s="8"/>
      <c r="F257" s="8"/>
    </row>
    <row r="259" spans="1:6">
      <c r="A259" s="5"/>
      <c r="B259" t="s">
        <v>3</v>
      </c>
    </row>
    <row r="261" spans="1:6">
      <c r="A261" s="4"/>
      <c r="B261" t="s">
        <v>5</v>
      </c>
    </row>
    <row r="266" spans="1:6">
      <c r="C266" t="s">
        <v>41</v>
      </c>
    </row>
    <row r="271" spans="1:6" ht="19">
      <c r="A271" s="5" t="s">
        <v>27</v>
      </c>
      <c r="B271" s="24" t="s">
        <v>14</v>
      </c>
      <c r="C271" s="24" t="s">
        <v>15</v>
      </c>
      <c r="D271" s="24" t="s">
        <v>16</v>
      </c>
      <c r="E271" s="24" t="s">
        <v>17</v>
      </c>
    </row>
    <row r="272" spans="1:6">
      <c r="A272" t="s">
        <v>50</v>
      </c>
      <c r="B272">
        <v>15</v>
      </c>
      <c r="C272">
        <v>15</v>
      </c>
      <c r="D272">
        <v>0</v>
      </c>
      <c r="E272">
        <v>6</v>
      </c>
    </row>
    <row r="274" spans="1:11" ht="19">
      <c r="A274">
        <f>B272+C272+D272+E272+B275+C275+D275+E275+F275+G275</f>
        <v>72</v>
      </c>
      <c r="B274" s="2" t="s">
        <v>15</v>
      </c>
      <c r="C274" s="2" t="s">
        <v>17</v>
      </c>
      <c r="D274" s="2" t="s">
        <v>18</v>
      </c>
      <c r="E274" s="2" t="s">
        <v>19</v>
      </c>
      <c r="F274" s="2" t="s">
        <v>20</v>
      </c>
      <c r="G274" s="2" t="s">
        <v>21</v>
      </c>
    </row>
    <row r="275" spans="1:11">
      <c r="B275">
        <v>6</v>
      </c>
      <c r="C275">
        <v>7</v>
      </c>
      <c r="D275">
        <v>3</v>
      </c>
      <c r="E275">
        <v>12</v>
      </c>
      <c r="F275">
        <v>5</v>
      </c>
      <c r="G275">
        <v>3</v>
      </c>
    </row>
    <row r="284" spans="1:11" ht="19">
      <c r="B284" s="24"/>
      <c r="C284" s="24"/>
      <c r="D284" s="24"/>
      <c r="E284" s="24"/>
      <c r="F284" s="2"/>
      <c r="G284" s="2"/>
      <c r="H284" s="2"/>
      <c r="I284" s="2"/>
      <c r="J284" s="2"/>
      <c r="K284" s="2"/>
    </row>
    <row r="295" spans="1:15" ht="19">
      <c r="A295" s="4" t="s">
        <v>28</v>
      </c>
      <c r="B295" s="24" t="s">
        <v>14</v>
      </c>
      <c r="C295" s="24" t="s">
        <v>38</v>
      </c>
      <c r="D295" s="24" t="s">
        <v>16</v>
      </c>
      <c r="E295" s="24" t="s">
        <v>37</v>
      </c>
      <c r="F295" s="2" t="s">
        <v>35</v>
      </c>
      <c r="G295" s="2" t="s">
        <v>36</v>
      </c>
      <c r="H295" s="2" t="s">
        <v>18</v>
      </c>
      <c r="I295" s="2" t="s">
        <v>19</v>
      </c>
      <c r="J295" s="2" t="s">
        <v>20</v>
      </c>
      <c r="K295" s="2" t="s">
        <v>21</v>
      </c>
      <c r="M295" s="2"/>
      <c r="N295" s="2"/>
      <c r="O295" s="2"/>
    </row>
    <row r="296" spans="1:15">
      <c r="A296" s="8" t="s">
        <v>49</v>
      </c>
      <c r="B296">
        <v>3</v>
      </c>
      <c r="C296">
        <v>9</v>
      </c>
      <c r="D296">
        <v>0</v>
      </c>
      <c r="E296">
        <v>2</v>
      </c>
      <c r="F296">
        <v>4</v>
      </c>
      <c r="G296">
        <v>7</v>
      </c>
      <c r="H296">
        <v>1</v>
      </c>
      <c r="I296">
        <v>6</v>
      </c>
      <c r="J296">
        <v>2</v>
      </c>
      <c r="K296">
        <v>2</v>
      </c>
    </row>
    <row r="298" spans="1:15">
      <c r="A298">
        <f>SUM(B296:K296)</f>
        <v>36</v>
      </c>
    </row>
    <row r="302" spans="1:15">
      <c r="E302" s="25"/>
    </row>
    <row r="303" spans="1:15">
      <c r="E303" s="25"/>
    </row>
    <row r="310" spans="1:16" ht="19">
      <c r="A310" s="19"/>
      <c r="B310" s="14"/>
      <c r="C310" s="14"/>
      <c r="D310" s="14"/>
      <c r="E310" s="14"/>
      <c r="F310" s="14"/>
      <c r="G310" s="14"/>
      <c r="H310" s="14"/>
      <c r="I310" s="14"/>
      <c r="J310" s="14"/>
      <c r="M310" t="s">
        <v>29</v>
      </c>
      <c r="N310" t="s">
        <v>30</v>
      </c>
      <c r="P310" s="25"/>
    </row>
    <row r="311" spans="1:16">
      <c r="A311" s="18" t="s">
        <v>26</v>
      </c>
      <c r="B311" s="8"/>
      <c r="C311" s="8"/>
      <c r="D311" s="8"/>
      <c r="E311" s="8"/>
      <c r="F311" s="8"/>
      <c r="G311" s="8"/>
      <c r="H311" s="8"/>
      <c r="I311" s="8"/>
      <c r="J311" s="8"/>
      <c r="M311" t="s">
        <v>31</v>
      </c>
      <c r="N311" t="s">
        <v>51</v>
      </c>
      <c r="P311" s="25"/>
    </row>
    <row r="312" spans="1:16">
      <c r="M312" t="s">
        <v>32</v>
      </c>
      <c r="N312" t="s">
        <v>52</v>
      </c>
      <c r="P312" s="25"/>
    </row>
    <row r="313" spans="1:16" ht="19">
      <c r="A313" s="9"/>
      <c r="M313" t="s">
        <v>33</v>
      </c>
      <c r="N313" t="s">
        <v>53</v>
      </c>
      <c r="P313" s="25"/>
    </row>
    <row r="314" spans="1:16">
      <c r="M314" t="s">
        <v>34</v>
      </c>
      <c r="N314" t="s">
        <v>54</v>
      </c>
      <c r="P314" s="25"/>
    </row>
    <row r="315" spans="1:16" ht="19">
      <c r="A315" s="1"/>
      <c r="B315" s="24" t="s">
        <v>39</v>
      </c>
      <c r="C315" s="24" t="s">
        <v>38</v>
      </c>
      <c r="D315" s="26" t="s">
        <v>17</v>
      </c>
      <c r="E315" s="2" t="s">
        <v>35</v>
      </c>
      <c r="F315" s="2" t="s">
        <v>36</v>
      </c>
      <c r="G315" s="2" t="s">
        <v>40</v>
      </c>
      <c r="H315" s="6"/>
    </row>
    <row r="316" spans="1:16">
      <c r="A316" s="3" t="s">
        <v>0</v>
      </c>
      <c r="D316" s="11"/>
    </row>
    <row r="317" spans="1:16">
      <c r="A317" t="s">
        <v>1</v>
      </c>
      <c r="B317" s="8">
        <f t="shared" ref="B317:C319" si="49">B213</f>
        <v>5.3476364551338168E-2</v>
      </c>
      <c r="C317" s="8">
        <f t="shared" si="49"/>
        <v>1.3788914122799931E-2</v>
      </c>
      <c r="D317" s="11">
        <v>-5.2956535999999998E-2</v>
      </c>
      <c r="E317">
        <v>1.1948288563046897E-2</v>
      </c>
      <c r="F317" s="8">
        <v>4.5027431817992368E-2</v>
      </c>
      <c r="G317" s="5">
        <f>E228</f>
        <v>8.4418904573082931E-2</v>
      </c>
      <c r="H317" s="8"/>
      <c r="J317">
        <f>MAX(B317:H317)</f>
        <v>8.4418904573082931E-2</v>
      </c>
    </row>
    <row r="318" spans="1:16">
      <c r="A318" t="s">
        <v>2</v>
      </c>
      <c r="B318" s="8">
        <f t="shared" si="49"/>
        <v>2.0424479297613218</v>
      </c>
      <c r="C318" s="8">
        <f t="shared" si="49"/>
        <v>1.5971712219960184</v>
      </c>
      <c r="D318" s="14">
        <v>1.577807591</v>
      </c>
      <c r="E318">
        <v>1.7026238089415802</v>
      </c>
      <c r="F318" s="8">
        <v>1.5811504290942751</v>
      </c>
      <c r="G318" s="5">
        <f>E229</f>
        <v>1.5237901467451034</v>
      </c>
      <c r="H318" s="8"/>
      <c r="J318">
        <f>MIN(B318:H318)</f>
        <v>1.5237901467451034</v>
      </c>
    </row>
    <row r="319" spans="1:16">
      <c r="A319" t="s">
        <v>4</v>
      </c>
      <c r="B319" s="8">
        <f t="shared" si="49"/>
        <v>494.50099032821817</v>
      </c>
      <c r="C319" s="8">
        <f t="shared" si="49"/>
        <v>349.31474493570403</v>
      </c>
      <c r="D319" s="11">
        <v>364.22586260000003</v>
      </c>
      <c r="E319">
        <v>513.2268220228533</v>
      </c>
      <c r="F319" s="5">
        <v>639.55709867662256</v>
      </c>
      <c r="G319" s="8">
        <f>E230</f>
        <v>525.43168322092617</v>
      </c>
      <c r="H319" s="8"/>
      <c r="J319">
        <f t="shared" ref="J319" si="50">MAX(B319:H319)</f>
        <v>639.55709867662256</v>
      </c>
    </row>
    <row r="320" spans="1:16">
      <c r="B320" s="8"/>
      <c r="C320" s="8"/>
      <c r="D320" s="11"/>
      <c r="F320" s="8"/>
      <c r="G320" s="8"/>
      <c r="H320" s="8"/>
    </row>
    <row r="321" spans="1:18">
      <c r="A321" s="3" t="s">
        <v>6</v>
      </c>
      <c r="B321" s="8"/>
      <c r="C321" s="8"/>
      <c r="D321" s="11"/>
      <c r="F321" s="8"/>
      <c r="G321" s="8"/>
      <c r="H321" s="8"/>
      <c r="M321" s="34"/>
      <c r="N321" s="34"/>
      <c r="O321" s="34"/>
      <c r="P321" s="34"/>
      <c r="Q321" s="34"/>
      <c r="R321" s="34"/>
    </row>
    <row r="322" spans="1:18">
      <c r="A322" t="s">
        <v>1</v>
      </c>
      <c r="B322" s="8">
        <f t="shared" ref="B322:C324" si="51">B218</f>
        <v>7.84370617856852E-2</v>
      </c>
      <c r="C322" s="5">
        <f t="shared" si="51"/>
        <v>0.12075055999054575</v>
      </c>
      <c r="D322" s="11">
        <v>5.1200059999999999E-2</v>
      </c>
      <c r="E322">
        <v>5.2804308606630934E-2</v>
      </c>
      <c r="F322" s="8">
        <v>7.7179238183635701E-2</v>
      </c>
      <c r="G322" s="8">
        <f>E233</f>
        <v>8.8594439552973137E-2</v>
      </c>
      <c r="H322" s="8"/>
      <c r="J322">
        <f t="shared" ref="J322" si="52">MAX(B322:H322)</f>
        <v>0.12075055999054575</v>
      </c>
      <c r="L322" t="s">
        <v>41</v>
      </c>
      <c r="M322" s="34"/>
      <c r="N322" s="34"/>
      <c r="O322" s="34"/>
      <c r="P322" s="35"/>
      <c r="Q322" s="35"/>
      <c r="R322" s="34"/>
    </row>
    <row r="323" spans="1:18">
      <c r="A323" t="s">
        <v>2</v>
      </c>
      <c r="B323" s="8">
        <f t="shared" si="51"/>
        <v>1.8441210621411483</v>
      </c>
      <c r="C323" s="8">
        <f t="shared" si="51"/>
        <v>1.5968004293337199</v>
      </c>
      <c r="D323" s="13">
        <v>1.461980828</v>
      </c>
      <c r="E323">
        <v>1.7740050529849585</v>
      </c>
      <c r="F323" s="8">
        <v>1.6492073341926516</v>
      </c>
      <c r="G323" s="8">
        <f>E234</f>
        <v>1.4901966997179683</v>
      </c>
      <c r="H323" s="8"/>
      <c r="J323">
        <f>MIN(B323:H323)</f>
        <v>1.461980828</v>
      </c>
      <c r="M323" s="34"/>
      <c r="N323" s="34"/>
      <c r="O323" s="35"/>
      <c r="P323" s="34"/>
      <c r="Q323" s="34"/>
      <c r="R323" s="34"/>
    </row>
    <row r="324" spans="1:18">
      <c r="A324" t="s">
        <v>4</v>
      </c>
      <c r="B324" s="8">
        <f t="shared" si="51"/>
        <v>398.33155987791588</v>
      </c>
      <c r="C324" s="8">
        <f t="shared" si="51"/>
        <v>347.24394353603765</v>
      </c>
      <c r="D324" s="11">
        <v>303.98345330000001</v>
      </c>
      <c r="E324" s="5">
        <v>442.95525841442014</v>
      </c>
      <c r="F324" s="8">
        <v>408.66417514142768</v>
      </c>
      <c r="G324" s="8">
        <f>E235</f>
        <v>320.88918608069849</v>
      </c>
      <c r="H324" s="8"/>
      <c r="J324">
        <f t="shared" ref="J324" si="53">MAX(B324:H324)</f>
        <v>442.95525841442014</v>
      </c>
      <c r="M324" s="36"/>
      <c r="N324" s="34"/>
      <c r="O324" s="35"/>
      <c r="P324" s="34"/>
      <c r="Q324" s="34"/>
      <c r="R324" s="34"/>
    </row>
    <row r="325" spans="1:18">
      <c r="B325" s="8"/>
      <c r="C325" s="8"/>
      <c r="D325" s="8"/>
      <c r="E325" s="8"/>
      <c r="F325" s="8"/>
      <c r="G325" s="8"/>
      <c r="H325" s="8"/>
      <c r="M325" s="36"/>
      <c r="N325" s="34"/>
      <c r="O325" s="35"/>
      <c r="P325" s="34"/>
      <c r="Q325" s="34"/>
      <c r="R325" s="34"/>
    </row>
    <row r="326" spans="1:18">
      <c r="B326" s="8"/>
      <c r="C326" s="8"/>
      <c r="D326" s="8"/>
      <c r="E326" s="8"/>
      <c r="F326" s="8"/>
      <c r="G326" s="8"/>
      <c r="H326" s="8"/>
      <c r="M326" s="36"/>
      <c r="N326" s="34"/>
      <c r="O326" s="35"/>
      <c r="P326" s="34"/>
      <c r="Q326" s="34"/>
      <c r="R326" s="34"/>
    </row>
    <row r="327" spans="1:18">
      <c r="A327" s="5"/>
      <c r="B327" t="s">
        <v>3</v>
      </c>
      <c r="C327" s="8"/>
      <c r="D327" s="8"/>
      <c r="E327" s="8"/>
      <c r="F327" s="8"/>
      <c r="G327" s="8"/>
      <c r="H327" s="8"/>
      <c r="M327" s="36"/>
      <c r="N327" s="34"/>
      <c r="O327" s="35"/>
      <c r="P327" s="34"/>
      <c r="Q327" s="34"/>
      <c r="R327" s="34"/>
    </row>
    <row r="328" spans="1:18">
      <c r="C328" s="8"/>
      <c r="D328" s="8"/>
      <c r="E328" s="8"/>
      <c r="F328" s="8"/>
      <c r="G328" s="8"/>
      <c r="H328" s="8"/>
      <c r="M328" s="36"/>
      <c r="N328" s="34"/>
      <c r="O328" s="35"/>
      <c r="P328" s="34"/>
      <c r="Q328" s="34"/>
      <c r="R328" s="34"/>
    </row>
    <row r="329" spans="1:18">
      <c r="A329" s="8"/>
      <c r="B329" s="8"/>
      <c r="C329" s="8"/>
      <c r="D329" s="8"/>
      <c r="E329" s="8"/>
      <c r="F329" s="8"/>
      <c r="G329" s="8"/>
      <c r="H329" s="8"/>
      <c r="M329" s="36"/>
      <c r="N329" s="34"/>
      <c r="O329" s="34"/>
      <c r="P329" s="34"/>
      <c r="Q329" s="34"/>
      <c r="R329" s="34"/>
    </row>
    <row r="330" spans="1:18" ht="19">
      <c r="A330" s="1"/>
      <c r="B330" s="2"/>
      <c r="C330" s="2"/>
      <c r="D330" s="2"/>
      <c r="E330" s="2"/>
      <c r="F330" s="2"/>
      <c r="G330" s="2"/>
      <c r="H330" s="15"/>
      <c r="M330" s="34"/>
      <c r="N330" s="34"/>
      <c r="O330" s="34"/>
      <c r="P330" s="34"/>
      <c r="Q330" s="34"/>
      <c r="R330" s="34"/>
    </row>
    <row r="331" spans="1:18">
      <c r="A331" s="3"/>
      <c r="B331" s="8"/>
      <c r="C331" s="8"/>
      <c r="D331" s="8"/>
      <c r="E331" s="8"/>
      <c r="F331" s="8"/>
      <c r="G331" s="8"/>
      <c r="H331" s="8"/>
      <c r="M331" s="34"/>
      <c r="N331" s="34"/>
      <c r="O331" s="34"/>
      <c r="P331" s="34"/>
      <c r="Q331" s="34"/>
      <c r="R331" s="34"/>
    </row>
    <row r="332" spans="1:18">
      <c r="B332" s="7"/>
      <c r="C332" s="7"/>
      <c r="D332" s="7"/>
      <c r="E332" s="8"/>
      <c r="F332" s="7"/>
      <c r="G332" s="7"/>
      <c r="H332" s="8"/>
      <c r="M332" s="34"/>
      <c r="N332" s="34"/>
      <c r="O332" s="34"/>
      <c r="P332" s="34"/>
      <c r="Q332" s="34"/>
      <c r="R332" s="34"/>
    </row>
    <row r="333" spans="1:18">
      <c r="B333" s="7"/>
      <c r="C333" s="7"/>
      <c r="D333" s="7"/>
      <c r="E333" s="8"/>
      <c r="F333" s="7"/>
      <c r="G333" s="7"/>
      <c r="H333" s="8"/>
    </row>
    <row r="334" spans="1:18">
      <c r="B334" s="7"/>
      <c r="C334" s="8"/>
      <c r="D334" s="7"/>
      <c r="E334" s="7"/>
      <c r="F334" s="7"/>
      <c r="G334" s="7"/>
      <c r="H334" s="8"/>
    </row>
    <row r="335" spans="1:18" ht="19">
      <c r="A335" s="12"/>
      <c r="H335" s="6"/>
      <c r="I335" s="11"/>
      <c r="J335" s="11"/>
    </row>
    <row r="336" spans="1:18" s="22" customFormat="1"/>
    <row r="337" spans="1:9" s="22" customFormat="1"/>
    <row r="341" spans="1:9">
      <c r="A341" t="s">
        <v>26</v>
      </c>
      <c r="B341" s="30" t="s">
        <v>42</v>
      </c>
    </row>
    <row r="344" spans="1:9" ht="19">
      <c r="B344" s="24" t="s">
        <v>39</v>
      </c>
      <c r="C344" s="24" t="s">
        <v>38</v>
      </c>
      <c r="D344" s="31" t="s">
        <v>37</v>
      </c>
      <c r="E344" s="2" t="s">
        <v>35</v>
      </c>
      <c r="F344" s="2" t="s">
        <v>36</v>
      </c>
      <c r="G344" s="17"/>
    </row>
    <row r="345" spans="1:9">
      <c r="A345" t="s">
        <v>0</v>
      </c>
      <c r="D345" s="27"/>
      <c r="G345" s="8"/>
    </row>
    <row r="346" spans="1:9">
      <c r="A346" t="s">
        <v>1</v>
      </c>
      <c r="B346" s="13">
        <v>5.3476364551338168E-2</v>
      </c>
      <c r="C346" s="8">
        <v>1.3788914122799931E-2</v>
      </c>
      <c r="D346" s="20">
        <v>-5.2956535999999998E-2</v>
      </c>
      <c r="E346" s="8">
        <v>1.1948288563046897E-2</v>
      </c>
      <c r="F346" s="20">
        <v>4.5027431817992368E-2</v>
      </c>
      <c r="G346" s="8"/>
      <c r="I346">
        <f>MAX(B346:F346)</f>
        <v>5.3476364551338168E-2</v>
      </c>
    </row>
    <row r="347" spans="1:9">
      <c r="A347" t="s">
        <v>2</v>
      </c>
      <c r="B347" s="8">
        <v>2.0424479297613218</v>
      </c>
      <c r="C347" s="8">
        <v>1.5971712219960184</v>
      </c>
      <c r="D347" s="13">
        <v>1.577807591</v>
      </c>
      <c r="E347" s="8">
        <v>1.7026238089415802</v>
      </c>
      <c r="F347" s="8">
        <v>1.5811504290942751</v>
      </c>
      <c r="G347" s="8"/>
      <c r="I347">
        <f>MIN(B347:F347)</f>
        <v>1.577807591</v>
      </c>
    </row>
    <row r="348" spans="1:9">
      <c r="A348" t="s">
        <v>4</v>
      </c>
      <c r="B348" s="8">
        <v>494.50099032821817</v>
      </c>
      <c r="C348" s="8">
        <v>349.31474493570403</v>
      </c>
      <c r="D348" s="20">
        <v>364.22586260000003</v>
      </c>
      <c r="E348" s="8">
        <v>513.2268220228533</v>
      </c>
      <c r="F348" s="13">
        <v>639.55709867662256</v>
      </c>
      <c r="G348" s="8"/>
      <c r="I348">
        <f>MAX(B348:F348)</f>
        <v>639.55709867662256</v>
      </c>
    </row>
    <row r="349" spans="1:9">
      <c r="B349" s="8"/>
      <c r="C349" s="8"/>
      <c r="D349" s="20"/>
      <c r="E349" s="8"/>
      <c r="F349" s="8"/>
      <c r="G349" s="8"/>
    </row>
    <row r="350" spans="1:9">
      <c r="A350" t="s">
        <v>6</v>
      </c>
      <c r="B350" s="8"/>
      <c r="C350" s="8"/>
      <c r="D350" s="20"/>
      <c r="E350" s="8"/>
      <c r="F350" s="8"/>
      <c r="G350" s="8"/>
    </row>
    <row r="351" spans="1:9">
      <c r="A351" t="s">
        <v>1</v>
      </c>
      <c r="B351" s="8">
        <v>7.84370617856852E-2</v>
      </c>
      <c r="C351" s="13">
        <v>0.12075055999054575</v>
      </c>
      <c r="D351" s="20">
        <v>5.1200059999999999E-2</v>
      </c>
      <c r="E351" s="8">
        <v>5.2804308606630934E-2</v>
      </c>
      <c r="F351" s="8">
        <v>7.7179238183635701E-2</v>
      </c>
      <c r="G351" s="8"/>
      <c r="I351">
        <f>MAX(B351:F351)</f>
        <v>0.12075055999054575</v>
      </c>
    </row>
    <row r="352" spans="1:9">
      <c r="A352" t="s">
        <v>2</v>
      </c>
      <c r="B352" s="8">
        <v>1.8441210621411483</v>
      </c>
      <c r="C352" s="8">
        <v>1.5968004293337199</v>
      </c>
      <c r="D352" s="13">
        <v>1.461980828</v>
      </c>
      <c r="E352" s="8">
        <v>1.7740050529849585</v>
      </c>
      <c r="F352" s="8">
        <v>1.6492073341926516</v>
      </c>
      <c r="G352" s="8"/>
      <c r="I352">
        <f>MIN(B352:F352)</f>
        <v>1.461980828</v>
      </c>
    </row>
    <row r="353" spans="1:9">
      <c r="A353" t="s">
        <v>4</v>
      </c>
      <c r="B353" s="8">
        <v>398.33155987791588</v>
      </c>
      <c r="C353" s="8">
        <v>347.24394353603765</v>
      </c>
      <c r="D353" s="20">
        <v>303.98345330000001</v>
      </c>
      <c r="E353" s="13">
        <v>442.95525841442014</v>
      </c>
      <c r="F353" s="20">
        <v>408.66417514142768</v>
      </c>
      <c r="G353" s="8"/>
      <c r="I353">
        <f>MAX(B353:F353)</f>
        <v>442.95525841442014</v>
      </c>
    </row>
    <row r="356" spans="1:9" s="22" customFormat="1"/>
    <row r="357" spans="1:9">
      <c r="A357" t="s">
        <v>26</v>
      </c>
      <c r="B357" s="30" t="s">
        <v>43</v>
      </c>
    </row>
    <row r="359" spans="1:9" ht="19">
      <c r="B359" s="24" t="s">
        <v>39</v>
      </c>
      <c r="C359" s="31" t="s">
        <v>38</v>
      </c>
      <c r="D359" s="2" t="s">
        <v>35</v>
      </c>
      <c r="E359" s="29" t="s">
        <v>36</v>
      </c>
      <c r="G359" s="17"/>
    </row>
    <row r="360" spans="1:9">
      <c r="A360" t="s">
        <v>0</v>
      </c>
      <c r="G360" s="8"/>
    </row>
    <row r="361" spans="1:9">
      <c r="A361" t="s">
        <v>1</v>
      </c>
      <c r="B361" s="13">
        <v>5.3476364551338168E-2</v>
      </c>
      <c r="C361" s="8">
        <v>1.3788914122799931E-2</v>
      </c>
      <c r="D361" s="8">
        <v>1.1948288563046897E-2</v>
      </c>
      <c r="E361" s="20">
        <v>4.5027431817992368E-2</v>
      </c>
      <c r="G361" s="8"/>
      <c r="I361">
        <f>MAX(B361:E361)</f>
        <v>5.3476364551338168E-2</v>
      </c>
    </row>
    <row r="362" spans="1:9">
      <c r="A362" t="s">
        <v>2</v>
      </c>
      <c r="B362" s="8">
        <v>2.0424479297613218</v>
      </c>
      <c r="C362" s="8">
        <v>1.5971712219960184</v>
      </c>
      <c r="D362" s="8">
        <v>1.7026238089415802</v>
      </c>
      <c r="E362" s="13">
        <v>1.5811504290942751</v>
      </c>
      <c r="G362" s="8"/>
      <c r="I362">
        <f>MIN(B362:E362)</f>
        <v>1.5811504290942751</v>
      </c>
    </row>
    <row r="363" spans="1:9">
      <c r="A363" t="s">
        <v>4</v>
      </c>
      <c r="B363" s="8">
        <v>494.50099032821817</v>
      </c>
      <c r="C363" s="8">
        <v>349.31474493570403</v>
      </c>
      <c r="D363" s="8">
        <v>513.2268220228533</v>
      </c>
      <c r="E363" s="13">
        <v>639.55709867662256</v>
      </c>
      <c r="G363" s="8"/>
      <c r="I363">
        <f>MAX(B363:E363)</f>
        <v>639.55709867662256</v>
      </c>
    </row>
    <row r="364" spans="1:9">
      <c r="B364" s="8"/>
      <c r="C364" s="8"/>
      <c r="D364" s="8"/>
      <c r="E364" s="8"/>
      <c r="G364" s="8"/>
    </row>
    <row r="365" spans="1:9">
      <c r="A365" t="s">
        <v>6</v>
      </c>
      <c r="B365" s="8"/>
      <c r="C365" s="8"/>
      <c r="D365" s="8"/>
      <c r="E365" s="8"/>
      <c r="G365" s="8"/>
    </row>
    <row r="366" spans="1:9">
      <c r="A366" t="s">
        <v>1</v>
      </c>
      <c r="B366" s="8">
        <v>7.84370617856852E-2</v>
      </c>
      <c r="C366" s="13">
        <v>0.12075055999054575</v>
      </c>
      <c r="D366" s="8">
        <v>5.2804308606630934E-2</v>
      </c>
      <c r="E366" s="8">
        <v>7.7179238183635701E-2</v>
      </c>
      <c r="G366" s="8"/>
      <c r="I366">
        <f>MAX(B366:E366)</f>
        <v>0.12075055999054575</v>
      </c>
    </row>
    <row r="367" spans="1:9">
      <c r="A367" t="s">
        <v>2</v>
      </c>
      <c r="B367" s="8">
        <v>1.8441210621411483</v>
      </c>
      <c r="C367" s="13">
        <v>1.5968004293337199</v>
      </c>
      <c r="D367" s="8">
        <v>1.7740050529849585</v>
      </c>
      <c r="E367" s="8">
        <v>1.6492073341926516</v>
      </c>
      <c r="G367" s="8"/>
      <c r="I367">
        <f>MIN(B367:E367)</f>
        <v>1.5968004293337199</v>
      </c>
    </row>
    <row r="368" spans="1:9">
      <c r="A368" t="s">
        <v>4</v>
      </c>
      <c r="B368" s="8">
        <v>398.33155987791588</v>
      </c>
      <c r="C368" s="8">
        <v>347.24394353603765</v>
      </c>
      <c r="D368" s="13">
        <v>442.95525841442014</v>
      </c>
      <c r="E368" s="20">
        <v>408.66417514142768</v>
      </c>
      <c r="G368" s="8"/>
      <c r="I368">
        <f>MAX(B368:E368)</f>
        <v>442.95525841442014</v>
      </c>
    </row>
    <row r="371" spans="1:9" s="22" customFormat="1"/>
    <row r="372" spans="1:9">
      <c r="A372" t="s">
        <v>26</v>
      </c>
      <c r="B372" s="30" t="s">
        <v>43</v>
      </c>
    </row>
    <row r="374" spans="1:9" ht="19">
      <c r="B374" s="24" t="s">
        <v>38</v>
      </c>
      <c r="C374" s="29" t="s">
        <v>36</v>
      </c>
      <c r="G374" s="17"/>
    </row>
    <row r="375" spans="1:9">
      <c r="A375" t="s">
        <v>0</v>
      </c>
      <c r="G375" s="8"/>
    </row>
    <row r="376" spans="1:9">
      <c r="A376" t="s">
        <v>1</v>
      </c>
      <c r="B376" s="8">
        <v>1.3788914122799931E-2</v>
      </c>
      <c r="C376" s="13">
        <v>4.5027431817992368E-2</v>
      </c>
      <c r="G376" s="8"/>
      <c r="I376">
        <f>MAX(B376:C376)</f>
        <v>4.5027431817992368E-2</v>
      </c>
    </row>
    <row r="377" spans="1:9">
      <c r="A377" t="s">
        <v>2</v>
      </c>
      <c r="B377" s="8">
        <v>1.5971712219960184</v>
      </c>
      <c r="C377" s="13">
        <v>1.5811504290942751</v>
      </c>
      <c r="G377" s="8"/>
      <c r="I377">
        <f>MIN(B377:C377)</f>
        <v>1.5811504290942751</v>
      </c>
    </row>
    <row r="378" spans="1:9">
      <c r="A378" t="s">
        <v>4</v>
      </c>
      <c r="B378" s="8">
        <v>349.31474493570403</v>
      </c>
      <c r="C378" s="13">
        <v>639.55709867662256</v>
      </c>
      <c r="G378" s="8"/>
      <c r="I378">
        <f>MAX(B378:C378)</f>
        <v>639.55709867662256</v>
      </c>
    </row>
    <row r="379" spans="1:9">
      <c r="B379" s="8"/>
      <c r="C379" s="8"/>
      <c r="G379" s="8"/>
    </row>
    <row r="380" spans="1:9">
      <c r="A380" t="s">
        <v>6</v>
      </c>
      <c r="B380" s="8"/>
      <c r="C380" s="8"/>
      <c r="G380" s="8"/>
    </row>
    <row r="381" spans="1:9">
      <c r="A381" t="s">
        <v>1</v>
      </c>
      <c r="B381" s="13">
        <v>0.12075055999054575</v>
      </c>
      <c r="C381" s="8">
        <v>7.7179238183635701E-2</v>
      </c>
      <c r="G381" s="8"/>
      <c r="I381">
        <f>MAX(B381:C381)</f>
        <v>0.12075055999054575</v>
      </c>
    </row>
    <row r="382" spans="1:9">
      <c r="A382" t="s">
        <v>2</v>
      </c>
      <c r="B382" s="13">
        <v>1.5968004293337199</v>
      </c>
      <c r="C382" s="8">
        <v>1.6492073341926516</v>
      </c>
      <c r="G382" s="8"/>
      <c r="I382">
        <f>MIN(B382:C382)</f>
        <v>1.5968004293337199</v>
      </c>
    </row>
    <row r="383" spans="1:9">
      <c r="A383" t="s">
        <v>4</v>
      </c>
      <c r="B383" s="8">
        <v>347.24394353603765</v>
      </c>
      <c r="C383" s="13">
        <v>408.66417514142768</v>
      </c>
      <c r="G383" s="8"/>
      <c r="I383">
        <f>MAX(B383:C383)</f>
        <v>408.66417514142768</v>
      </c>
    </row>
    <row r="386" spans="1:9" s="22" customFormat="1"/>
    <row r="387" spans="1:9">
      <c r="A387" t="s">
        <v>26</v>
      </c>
      <c r="B387" s="30" t="s">
        <v>44</v>
      </c>
    </row>
    <row r="389" spans="1:9" ht="19">
      <c r="B389" s="24" t="s">
        <v>39</v>
      </c>
      <c r="C389" s="29" t="s">
        <v>35</v>
      </c>
      <c r="E389" s="2"/>
      <c r="G389" s="17"/>
    </row>
    <row r="390" spans="1:9">
      <c r="A390" t="s">
        <v>0</v>
      </c>
      <c r="G390" s="8"/>
    </row>
    <row r="391" spans="1:9">
      <c r="A391" t="s">
        <v>1</v>
      </c>
      <c r="B391" s="13">
        <v>5.3476364551338168E-2</v>
      </c>
      <c r="C391" s="8">
        <v>1.1948288563046897E-2</v>
      </c>
      <c r="E391" s="20"/>
      <c r="G391" s="8"/>
      <c r="I391">
        <f>MAX(B391:E391)</f>
        <v>5.3476364551338168E-2</v>
      </c>
    </row>
    <row r="392" spans="1:9">
      <c r="A392" t="s">
        <v>2</v>
      </c>
      <c r="B392" s="8">
        <v>2.0424479297613218</v>
      </c>
      <c r="C392" s="13">
        <v>1.7026238089415802</v>
      </c>
      <c r="E392" s="14"/>
      <c r="G392" s="8"/>
      <c r="I392">
        <f>MIN(B392:E392)</f>
        <v>1.7026238089415802</v>
      </c>
    </row>
    <row r="393" spans="1:9">
      <c r="A393" t="s">
        <v>4</v>
      </c>
      <c r="B393" s="8">
        <v>494.50099032821817</v>
      </c>
      <c r="C393" s="13">
        <v>513.2268220228533</v>
      </c>
      <c r="E393" s="14"/>
      <c r="G393" s="8"/>
      <c r="I393">
        <f>MAX(B393:E393)</f>
        <v>513.2268220228533</v>
      </c>
    </row>
    <row r="394" spans="1:9">
      <c r="B394" s="8"/>
      <c r="C394" s="8"/>
      <c r="E394" s="8"/>
      <c r="G394" s="8"/>
    </row>
    <row r="395" spans="1:9">
      <c r="A395" t="s">
        <v>6</v>
      </c>
      <c r="B395" s="8"/>
      <c r="C395" s="8"/>
      <c r="E395" s="8"/>
      <c r="G395" s="8"/>
    </row>
    <row r="396" spans="1:9">
      <c r="A396" t="s">
        <v>1</v>
      </c>
      <c r="B396" s="13">
        <v>7.84370617856852E-2</v>
      </c>
      <c r="C396" s="8">
        <v>5.2804308606630934E-2</v>
      </c>
      <c r="E396" s="8"/>
      <c r="G396" s="8"/>
      <c r="I396">
        <f>MAX(B396:E396)</f>
        <v>7.84370617856852E-2</v>
      </c>
    </row>
    <row r="397" spans="1:9">
      <c r="A397" t="s">
        <v>2</v>
      </c>
      <c r="B397" s="8">
        <v>1.8441210621411483</v>
      </c>
      <c r="C397" s="13">
        <v>1.7740050529849585</v>
      </c>
      <c r="E397" s="8"/>
      <c r="G397" s="8"/>
      <c r="I397">
        <f>MIN(B397:E397)</f>
        <v>1.7740050529849585</v>
      </c>
    </row>
    <row r="398" spans="1:9">
      <c r="A398" t="s">
        <v>4</v>
      </c>
      <c r="B398" s="8">
        <v>398.33155987791588</v>
      </c>
      <c r="C398" s="13">
        <v>442.95525841442014</v>
      </c>
      <c r="E398" s="20"/>
      <c r="G398" s="8"/>
      <c r="I398">
        <f>MAX(B398:E398)</f>
        <v>442.95525841442014</v>
      </c>
    </row>
    <row r="401" spans="1:9" s="32" customFormat="1"/>
    <row r="402" spans="1:9" s="22" customFormat="1"/>
    <row r="403" spans="1:9" s="22" customFormat="1"/>
    <row r="409" spans="1:9">
      <c r="A409" t="s">
        <v>26</v>
      </c>
      <c r="B409" s="30" t="s">
        <v>55</v>
      </c>
    </row>
    <row r="412" spans="1:9" ht="19">
      <c r="B412" s="24" t="s">
        <v>38</v>
      </c>
      <c r="C412" s="28" t="s">
        <v>37</v>
      </c>
      <c r="D412" s="2" t="s">
        <v>36</v>
      </c>
      <c r="G412" s="17"/>
    </row>
    <row r="413" spans="1:9">
      <c r="A413" t="s">
        <v>0</v>
      </c>
      <c r="C413" s="27"/>
      <c r="G413" s="8"/>
    </row>
    <row r="414" spans="1:9">
      <c r="A414" t="s">
        <v>1</v>
      </c>
      <c r="B414" s="8">
        <v>1.3788914122799931E-2</v>
      </c>
      <c r="C414" s="20">
        <v>-5.2956535999999998E-2</v>
      </c>
      <c r="D414" s="13">
        <v>4.5027431817992368E-2</v>
      </c>
      <c r="G414" s="8"/>
      <c r="I414">
        <f>MAX(B414:D414)</f>
        <v>4.5027431817992368E-2</v>
      </c>
    </row>
    <row r="415" spans="1:9">
      <c r="A415" t="s">
        <v>2</v>
      </c>
      <c r="B415" s="8">
        <v>1.5971712219960184</v>
      </c>
      <c r="C415" s="13">
        <v>1.577807591</v>
      </c>
      <c r="D415" s="8">
        <v>1.5811504290942751</v>
      </c>
      <c r="G415" s="8"/>
      <c r="I415">
        <f>MIN(B415:D415)</f>
        <v>1.577807591</v>
      </c>
    </row>
    <row r="416" spans="1:9">
      <c r="A416" t="s">
        <v>4</v>
      </c>
      <c r="B416" s="8">
        <v>349.31474493570403</v>
      </c>
      <c r="C416" s="14">
        <v>364.22586260000003</v>
      </c>
      <c r="D416" s="13">
        <v>639.55709867662256</v>
      </c>
      <c r="G416" s="8"/>
      <c r="I416">
        <f>MAX(B416:D416)</f>
        <v>639.55709867662256</v>
      </c>
    </row>
    <row r="417" spans="1:10">
      <c r="B417" s="8"/>
      <c r="C417" s="20"/>
      <c r="D417" s="8"/>
      <c r="G417" s="8"/>
    </row>
    <row r="418" spans="1:10">
      <c r="A418" t="s">
        <v>6</v>
      </c>
      <c r="B418" s="8"/>
      <c r="C418" s="20"/>
      <c r="D418" s="8"/>
      <c r="G418" s="8"/>
    </row>
    <row r="419" spans="1:10">
      <c r="A419" t="s">
        <v>1</v>
      </c>
      <c r="B419" s="13">
        <v>0.12075055999054575</v>
      </c>
      <c r="C419" s="20">
        <v>5.1200059999999999E-2</v>
      </c>
      <c r="D419" s="8">
        <v>7.7179238183635701E-2</v>
      </c>
      <c r="G419" s="8"/>
      <c r="I419">
        <f>MAX(B419:D419)</f>
        <v>0.12075055999054575</v>
      </c>
    </row>
    <row r="420" spans="1:10">
      <c r="A420" t="s">
        <v>2</v>
      </c>
      <c r="B420" s="8">
        <v>1.5968004293337199</v>
      </c>
      <c r="C420" s="13">
        <v>1.461980828</v>
      </c>
      <c r="D420" s="8">
        <v>1.6492073341926516</v>
      </c>
      <c r="G420" s="8"/>
      <c r="I420">
        <f>MIN(B420:D420)</f>
        <v>1.461980828</v>
      </c>
    </row>
    <row r="421" spans="1:10">
      <c r="A421" t="s">
        <v>4</v>
      </c>
      <c r="B421" s="8">
        <v>347.24394353603765</v>
      </c>
      <c r="C421" s="14">
        <v>303.98345330000001</v>
      </c>
      <c r="D421" s="13">
        <v>408.66417514142768</v>
      </c>
      <c r="G421" s="8"/>
      <c r="I421">
        <f>MAX(B421:D421)</f>
        <v>408.66417514142768</v>
      </c>
    </row>
    <row r="424" spans="1:10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2020-06-19T11:57:50Z</dcterms:created>
  <dcterms:modified xsi:type="dcterms:W3CDTF">2020-06-29T09:23:03Z</dcterms:modified>
</cp:coreProperties>
</file>