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C:\Users\Sergey\Desktop\Genius\Resume\ТЕСТОВА ДОКУМЕНТАЦІЯ\"/>
    </mc:Choice>
  </mc:AlternateContent>
  <xr:revisionPtr revIDLastSave="0" documentId="13_ncr:1_{D88A8D88-7CDB-4D30-ADD3-95BD059F71E5}" xr6:coauthVersionLast="47" xr6:coauthVersionMax="47" xr10:uidLastSave="{00000000-0000-0000-0000-000000000000}"/>
  <bookViews>
    <workbookView xWindow="-120" yWindow="-120" windowWidth="20730" windowHeight="11160" tabRatio="821" activeTab="1" xr2:uid="{00000000-000D-0000-FFFF-FFFF00000000}"/>
  </bookViews>
  <sheets>
    <sheet name="Test Case" sheetId="122" r:id="rId1"/>
    <sheet name="Test Report" sheetId="107" r:id="rId2"/>
  </sheets>
  <externalReferences>
    <externalReference r:id="rId3"/>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81029"/>
</workbook>
</file>

<file path=xl/calcChain.xml><?xml version="1.0" encoding="utf-8"?>
<calcChain xmlns="http://schemas.openxmlformats.org/spreadsheetml/2006/main">
  <c r="D6" i="122" l="1"/>
  <c r="D7" i="122"/>
  <c r="G8" i="107" s="1"/>
  <c r="F8" i="107" l="1"/>
  <c r="F10" i="107" s="1"/>
  <c r="G10" i="107"/>
  <c r="B6" i="122"/>
  <c r="D8" i="107" s="1"/>
  <c r="D10" i="107" s="1"/>
  <c r="B7" i="122"/>
  <c r="E8" i="107" s="1"/>
  <c r="E10" i="107" s="1"/>
  <c r="C8" i="107"/>
  <c r="E12" i="107" l="1"/>
  <c r="E13" i="107"/>
</calcChain>
</file>

<file path=xl/sharedStrings.xml><?xml version="1.0" encoding="utf-8"?>
<sst xmlns="http://schemas.openxmlformats.org/spreadsheetml/2006/main" count="200" uniqueCount="128">
  <si>
    <t>Fail</t>
  </si>
  <si>
    <t>Date</t>
    <phoneticPr fontId="11"/>
  </si>
  <si>
    <t>TEST CASE</t>
  </si>
  <si>
    <t>Result</t>
  </si>
  <si>
    <t>Note:</t>
  </si>
  <si>
    <t>TEST REPORT</t>
  </si>
  <si>
    <t>No</t>
  </si>
  <si>
    <t>Module code</t>
  </si>
  <si>
    <t>Number of  test cases</t>
  </si>
  <si>
    <t>Sub total</t>
  </si>
  <si>
    <t>Test coverage</t>
  </si>
  <si>
    <t>%</t>
  </si>
  <si>
    <t>Test successful coverage</t>
  </si>
  <si>
    <t>Number of test cases:</t>
  </si>
  <si>
    <t>Test requirement:</t>
  </si>
  <si>
    <t>ID</t>
  </si>
  <si>
    <t>Note</t>
  </si>
  <si>
    <r>
      <t>System Name</t>
    </r>
    <r>
      <rPr>
        <b/>
        <sz val="10"/>
        <rFont val="ＭＳ Ｐゴシック"/>
        <family val="3"/>
        <charset val="128"/>
      </rPr>
      <t>：</t>
    </r>
  </si>
  <si>
    <r>
      <t>Module Code</t>
    </r>
    <r>
      <rPr>
        <b/>
        <sz val="10"/>
        <rFont val="MS Gothic"/>
        <family val="3"/>
      </rPr>
      <t>：</t>
    </r>
  </si>
  <si>
    <t>Pass</t>
  </si>
  <si>
    <t>Pending</t>
  </si>
  <si>
    <t>Sample Project</t>
  </si>
  <si>
    <t>CR100 - Export to excel</t>
  </si>
  <si>
    <t xml:space="preserve">CR1 - </t>
  </si>
  <si>
    <t>Pre-condition</t>
  </si>
  <si>
    <t>Test Title</t>
  </si>
  <si>
    <t>Test Steps</t>
  </si>
  <si>
    <t>Expected Result</t>
  </si>
  <si>
    <t>Priority</t>
  </si>
  <si>
    <t>1. Registration</t>
  </si>
  <si>
    <t xml:space="preserve">2. Authorization </t>
  </si>
  <si>
    <t>User new registration</t>
  </si>
  <si>
    <t>The field is filled https://prnt.sc/L8lASbTkNPkg</t>
  </si>
  <si>
    <t>1. Enter data in the 'Email' field- test@gmail.com</t>
  </si>
  <si>
    <t>5. Enter data in the input field "Surname" - Fedchenko</t>
  </si>
  <si>
    <t xml:space="preserve">2. Fill in the "Password" field G123654G </t>
  </si>
  <si>
    <t>The field is filled                         https://prnt.sc/iuSfZS3G6pCd</t>
  </si>
  <si>
    <t xml:space="preserve">3. Fill in the "Repeat password" field G123654G </t>
  </si>
  <si>
    <t xml:space="preserve">The field is filled                         https://prnt.sc/_n9iXuVkokqM </t>
  </si>
  <si>
    <t>4. Enter data in the input field "Name" - Natalia</t>
  </si>
  <si>
    <t>The field is filled                        https://prnt.sc/85w2igdtsaW1</t>
  </si>
  <si>
    <t xml:space="preserve">The field is filled                        https://prnt.sc/LN0VCZBawODm </t>
  </si>
  <si>
    <t>2.</t>
  </si>
  <si>
    <t>Registration without filling in data entry fields</t>
  </si>
  <si>
    <t xml:space="preserve">1. Registration without entering data into the fields </t>
  </si>
  <si>
    <t>The information regarding the filling of fields is displayed in Russian language in the Ukrainian website interface                                                https://prnt.sc/bg2a6GT3Hhy0</t>
  </si>
  <si>
    <t>Register with numbers entered in the "Name" field</t>
  </si>
  <si>
    <t>4. Enter data in the input field "Name" - 111</t>
  </si>
  <si>
    <t>The system displays the possibility of registration with entering a number in the name. https://prnt.sc/z0NR052wkXhm</t>
  </si>
  <si>
    <t xml:space="preserve">The field is filled                        https://prnt.sc/z0NR052wkXhm </t>
  </si>
  <si>
    <t>The system does not issue errors with entered numbers in the name.</t>
  </si>
  <si>
    <t xml:space="preserve">The field is filled                         https://prnt.sc/zYa8o1oPLldr                    </t>
  </si>
  <si>
    <t>Register without filling in the "Name" field.</t>
  </si>
  <si>
    <t>4. Data in the input field "Name" is empty</t>
  </si>
  <si>
    <t>The system provides information about the need to fill in empty fields                                        https://prnt.sc/GBS2Q5bnda5T</t>
  </si>
  <si>
    <t xml:space="preserve">The system provides information about the need to fill in an empty field              https://prnt.sc/JWgzk4DxuMM_           </t>
  </si>
  <si>
    <t>In the Ukrainian-language interface of the site, information on filling out the field is displayed in Russian          https://prnt.sc/WZDuAxIpyMoe</t>
  </si>
  <si>
    <t>Enter through social. the network</t>
  </si>
  <si>
    <t>1. Click on the inscription "Log in through a social network".</t>
  </si>
  <si>
    <t>The inscription "Sign in via social network" is not available            https://prnt.sc/AUDUNTWayc5F</t>
  </si>
  <si>
    <t>Attempt to log in without entering a login and password.</t>
  </si>
  <si>
    <t>1. Login without entering a login and password</t>
  </si>
  <si>
    <t>The system provides information about the need to fill in empty fields                                        https://prnt.sc/nfq-h0jbagFY</t>
  </si>
  <si>
    <t>The information regarding the filling of fields is displayed in Russian language in the Ukrainian website interface                                                https://prnt.sc/gFv-BrY5140U</t>
  </si>
  <si>
    <t>Sign in with an unregistered email</t>
  </si>
  <si>
    <t>The field is filled                            https://prnt.sc/Ar-Kl15khsA0</t>
  </si>
  <si>
    <t>The field is filled                       https://prnt.sc/mGv3a--_aYNF</t>
  </si>
  <si>
    <t>1. Click Log in via social. the network</t>
  </si>
  <si>
    <t>The inscription "Sign in via social network" is not available            https://prnt.sc/rlojtK8hBapG</t>
  </si>
  <si>
    <t>3. Search for a product in the search field</t>
  </si>
  <si>
    <t>1. Search for the product "планшет" in the search field.</t>
  </si>
  <si>
    <t>The product did not appear on the page                                       https://prnt.sc/cKJjj2TM3uPp</t>
  </si>
  <si>
    <t>The product is displayed on the page                                     https://prnt.sc/cKhttps://prnt.sc/ZA_FZqZgpjCDJjj2TM3uPp</t>
  </si>
  <si>
    <t>1. Search for the product "нтбук'  in the search field.</t>
  </si>
  <si>
    <t>1. Search for the product "книга" in the search field.</t>
  </si>
  <si>
    <t>The product did not appear on the page                                       https://prnt.sc/d4uayaNq9LrT</t>
  </si>
  <si>
    <t>Perform a search for a product by name and brand  in the search field.</t>
  </si>
  <si>
    <t>Search for the product  in the search field.</t>
  </si>
  <si>
    <t>1. Search for the product "Ноутбук Apple"  in the search field.</t>
  </si>
  <si>
    <t>The product did not appear on the page                                       https://prnt.sc/STx_9qOMChhy</t>
  </si>
  <si>
    <t>4. Filter</t>
  </si>
  <si>
    <t>Product filtering</t>
  </si>
  <si>
    <t xml:space="preserve">1. Go to the website https://katran.vn.ua                     2. Click on the "Personal Cabinet" button    
https://prnt.sc/S6b_D9QBt5ph                                                3. Click on the "Register" button                                       https://prnt.sc/E3iMI4VKthUJ
</t>
  </si>
  <si>
    <t xml:space="preserve">1. Go to the website https://katran.vn.ua                   2. Click on the "Personal Cabinet" button    
https://prnt.sc/S6b_D9QBt5ph                                                3. Click on the "Register" button                                       https://prnt.sc/E3iMI4VKthUJ
</t>
  </si>
  <si>
    <t xml:space="preserve">1. Go to the website https://katran.vn.ua                     2. Click on the "Personal Cabinet" button    
https://prnt.sc/S6b_D9QBt5ph                                                3. Click on the "Еnter" button                                          https://prnt.sc/SpxUEuubkQb9                                    
</t>
  </si>
  <si>
    <t xml:space="preserve">1. Go to the website https://katran.vn.ua  </t>
  </si>
  <si>
    <t xml:space="preserve">1. Go to the website https://katran.vn.ua                                              2. Click on the "Еnter" button                                          https://prnt.sc/SpxUEuubkQb9                                    
</t>
  </si>
  <si>
    <t>A page with subcategories opens  https://prnt.sc/2K7tQiI466XV</t>
  </si>
  <si>
    <t>2. Click on a category "Ноутбуки"                                   https://katran.vn.ua/noutbuki-ta-plansheti/noutbuki</t>
  </si>
  <si>
    <t>1. Open a section "Ноутбуки та планшети" https://katran.vn.ua/noutbuki-ta-plansheti</t>
  </si>
  <si>
    <t xml:space="preserve">1. Go to the website https://katran.vn.ua                       </t>
  </si>
  <si>
    <t>A page with categories opens  https://prnt.sc/r1xwmStPl21j</t>
  </si>
  <si>
    <t>3. Сheck the filter headers</t>
  </si>
  <si>
    <t>On the left side of the filter section should be the following headers:                                  Ціна грн.                                  Наявність в торгових точках видачі                                     Виробник                                  Тип                                          Операційна система                 Діагональ, дюймів                      Роздільна здатність                    Процесор                                 Кількість ядер процесора         Оперативна пам'ять, ГБ           Максимальний обсяг оперативної пам'яті, ГБ            Жорсткий диск, ГБ                   SSD, ГБ                                    Оптичний привід                      Графічний адаптер</t>
  </si>
  <si>
    <t xml:space="preserve">Go to the website https://katran.vn.ua                           Go to category laptops                                                      </t>
  </si>
  <si>
    <t xml:space="preserve">1. Click on the manufacturer in the left panel filter.          </t>
  </si>
  <si>
    <t>The dropdown menu did not appear.                                          https://prnt.sc/uRfFCQuAWSua</t>
  </si>
  <si>
    <t>Check the filtering by manufacturer</t>
  </si>
  <si>
    <t>Availability at pick-up points</t>
  </si>
  <si>
    <t>1. Click on Availability in pick-up points "Петроцентр" on the left-hand side filter panel.</t>
  </si>
  <si>
    <t>Selected filter: Availability at pickup points "Петроцентр".       https://prnt.sc/jcScflY23QXJ</t>
  </si>
  <si>
    <t>2. Click on the first laptop that appears on the page after applying the filter.</t>
  </si>
  <si>
    <t>The page with the product description opens https://prnt.sc/vculDXWrkJtq</t>
  </si>
  <si>
    <t>The social media dropdown menu is opened.</t>
  </si>
  <si>
    <t>The page with the product description is opening.</t>
  </si>
  <si>
    <t>The dropdown list with manufacturers is opened.</t>
  </si>
  <si>
    <t>Order checkout</t>
  </si>
  <si>
    <t>1. Enter data in the input field "Name" - Natalia</t>
  </si>
  <si>
    <t>3. Enter data in the 'Email' field- test@gmail.com</t>
  </si>
  <si>
    <t>The field is filled                        https://prnt.sc/7SLaHG59x19G</t>
  </si>
  <si>
    <t>The field is filled                        https://prnt.sc/Atm5t8IrM4MV</t>
  </si>
  <si>
    <t>The field is filled https://prnt.sc/0JNQLPGcBBEi</t>
  </si>
  <si>
    <t>5. Add item to cart</t>
  </si>
  <si>
    <t>Add item to cart</t>
  </si>
  <si>
    <t xml:space="preserve">Go to the website https://katran.vn.ua                             </t>
  </si>
  <si>
    <t>1.  Search for the product "Ноутбук Apple A2337"  in the search field.</t>
  </si>
  <si>
    <t>Shopping cart" page is opened                      https://prnt.sc/mIO-5tzEeqEk</t>
  </si>
  <si>
    <t>The page with the product description is opening.                        https://prnt.sc/7SWWafmd9Wht</t>
  </si>
  <si>
    <t>6. Order checkout.</t>
  </si>
  <si>
    <t>2. Click on the add to cart button</t>
  </si>
  <si>
    <t xml:space="preserve">Go to the website https://katran.vn.ua                              </t>
  </si>
  <si>
    <t xml:space="preserve">Go to the website https://katran.vn.ua                           The checkout page is open.   </t>
  </si>
  <si>
    <t xml:space="preserve">The checkout page is open. </t>
  </si>
  <si>
    <t>3. Click on "Remove"</t>
  </si>
  <si>
    <t>7. Remove the product from the cart.</t>
  </si>
  <si>
    <t>On the page, an empty cart is displayed."                           https://prnt.sc/L8uaDdzH6QPa</t>
  </si>
  <si>
    <t>2. Enter data in  input field  the mobile phone- 0809700000000</t>
  </si>
  <si>
    <t xml:space="preserve">The product is displayed on the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</si>
</sst>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9">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b/>
      <sz val="1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1"/>
      <color indexed="10"/>
      <name val="ＭＳ Ｐゴシック"/>
      <charset val="128"/>
    </font>
    <font>
      <sz val="10"/>
      <name val="Tahoma"/>
      <family val="2"/>
      <charset val="204"/>
    </font>
    <font>
      <sz val="10"/>
      <color indexed="8"/>
      <name val="Tahoma"/>
      <family val="2"/>
      <charset val="204"/>
    </font>
    <font>
      <sz val="10"/>
      <color rgb="FF202124"/>
      <name val="Tahoma"/>
      <family val="2"/>
      <charset val="204"/>
    </font>
    <font>
      <sz val="10"/>
      <color theme="1"/>
      <name val="Tahoma"/>
      <family val="2"/>
      <charset val="204"/>
    </font>
    <font>
      <sz val="10"/>
      <color theme="1"/>
      <name val="Tahoma"/>
      <family val="2"/>
    </font>
    <font>
      <u/>
      <sz val="11"/>
      <color theme="10"/>
      <name val="ＭＳ Ｐゴシック"/>
      <charset val="128"/>
    </font>
  </fonts>
  <fills count="9">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
      <patternFill patternType="solid">
        <fgColor rgb="FFFFFF00"/>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5">
    <xf numFmtId="0" fontId="0" fillId="0" borderId="0"/>
    <xf numFmtId="0" fontId="2" fillId="0" borderId="0"/>
    <xf numFmtId="0" fontId="1" fillId="0" borderId="0" applyProtection="0"/>
    <xf numFmtId="0" fontId="3" fillId="0" borderId="0"/>
    <xf numFmtId="0" fontId="28" fillId="0" borderId="0" applyNumberFormat="0" applyFill="0" applyBorder="0" applyAlignment="0" applyProtection="0"/>
  </cellStyleXfs>
  <cellXfs count="149">
    <xf numFmtId="0" fontId="0" fillId="0" borderId="0" xfId="0"/>
    <xf numFmtId="0" fontId="5" fillId="0" borderId="0" xfId="0" applyFont="1"/>
    <xf numFmtId="0" fontId="6" fillId="0" borderId="0" xfId="0" applyFont="1"/>
    <xf numFmtId="0" fontId="5" fillId="0" borderId="0" xfId="0" applyFont="1" applyAlignment="1">
      <alignment vertical="top"/>
    </xf>
    <xf numFmtId="0" fontId="5" fillId="2" borderId="0" xfId="0" applyFont="1" applyFill="1" applyAlignment="1">
      <alignment wrapText="1"/>
    </xf>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0" fontId="6" fillId="2" borderId="3" xfId="0" applyFont="1" applyFill="1" applyBorder="1" applyAlignment="1">
      <alignment horizontal="center" wrapText="1"/>
    </xf>
    <xf numFmtId="0" fontId="7" fillId="0" borderId="0" xfId="1" applyFont="1"/>
    <xf numFmtId="0" fontId="8"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2" fillId="0" borderId="0" xfId="0" applyNumberFormat="1" applyFont="1" applyAlignment="1">
      <alignment horizontal="right" wrapText="1"/>
    </xf>
    <xf numFmtId="0" fontId="6" fillId="0" borderId="0" xfId="0" applyFont="1" applyAlignment="1">
      <alignment horizontal="center" wrapText="1"/>
    </xf>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13" fillId="3" borderId="12" xfId="0" applyFont="1" applyFill="1" applyBorder="1" applyAlignment="1">
      <alignment horizontal="center"/>
    </xf>
    <xf numFmtId="0" fontId="13" fillId="3" borderId="13" xfId="0" applyFont="1" applyFill="1" applyBorder="1" applyAlignment="1">
      <alignment horizontal="center"/>
    </xf>
    <xf numFmtId="0" fontId="13" fillId="3" borderId="13" xfId="0" applyFont="1" applyFill="1" applyBorder="1" applyAlignment="1">
      <alignment horizontal="center" wrapText="1"/>
    </xf>
    <xf numFmtId="0" fontId="13" fillId="3" borderId="14" xfId="0" applyFont="1" applyFill="1" applyBorder="1" applyAlignment="1">
      <alignment horizontal="center" wrapText="1"/>
    </xf>
    <xf numFmtId="0" fontId="14" fillId="3" borderId="9" xfId="0" applyFont="1" applyFill="1" applyBorder="1" applyAlignment="1">
      <alignment horizontal="center"/>
    </xf>
    <xf numFmtId="0" fontId="13" fillId="3" borderId="10" xfId="0" applyFont="1" applyFill="1" applyBorder="1"/>
    <xf numFmtId="0" fontId="14" fillId="3" borderId="10" xfId="0" applyFont="1" applyFill="1" applyBorder="1" applyAlignment="1">
      <alignment horizontal="center"/>
    </xf>
    <xf numFmtId="0" fontId="14" fillId="3" borderId="11" xfId="0" applyFont="1" applyFill="1" applyBorder="1" applyAlignment="1">
      <alignment horizontal="center"/>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5"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7" fillId="0" borderId="0" xfId="0" applyFont="1"/>
    <xf numFmtId="0" fontId="19"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2" fontId="6" fillId="0" borderId="1" xfId="0" applyNumberFormat="1" applyFont="1" applyBorder="1" applyAlignment="1">
      <alignment horizontal="left" vertical="top" wrapText="1"/>
    </xf>
    <xf numFmtId="2" fontId="0" fillId="0" borderId="0" xfId="0" applyNumberFormat="1"/>
    <xf numFmtId="0" fontId="21"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6" fillId="0" borderId="18" xfId="0" applyFont="1" applyBorder="1" applyAlignment="1">
      <alignment horizontal="left" vertical="top" wrapText="1"/>
    </xf>
    <xf numFmtId="2" fontId="0" fillId="0" borderId="18" xfId="0" applyNumberFormat="1" applyBorder="1"/>
    <xf numFmtId="0" fontId="0" fillId="0" borderId="1" xfId="0" applyBorder="1"/>
    <xf numFmtId="0" fontId="6" fillId="0" borderId="19" xfId="0" applyFont="1" applyBorder="1" applyAlignment="1">
      <alignment horizontal="left" vertical="top" wrapText="1"/>
    </xf>
    <xf numFmtId="0" fontId="20" fillId="4" borderId="20" xfId="2" applyFont="1" applyFill="1" applyBorder="1" applyAlignment="1">
      <alignment horizontal="left" vertical="center" wrapText="1"/>
    </xf>
    <xf numFmtId="0" fontId="20" fillId="4" borderId="17" xfId="2" applyFont="1" applyFill="1" applyBorder="1" applyAlignment="1">
      <alignment horizontal="left" vertical="center" wrapText="1"/>
    </xf>
    <xf numFmtId="2" fontId="0" fillId="0" borderId="0" xfId="0" applyNumberFormat="1" applyAlignment="1">
      <alignment vertical="top"/>
    </xf>
    <xf numFmtId="0" fontId="21" fillId="0" borderId="1" xfId="0" applyFont="1" applyBorder="1" applyAlignment="1">
      <alignment vertical="top" wrapText="1"/>
    </xf>
    <xf numFmtId="0" fontId="4" fillId="0" borderId="1" xfId="0" applyFont="1" applyBorder="1" applyAlignment="1">
      <alignment horizontal="left" vertical="top" wrapText="1"/>
    </xf>
    <xf numFmtId="164" fontId="4" fillId="0" borderId="7" xfId="0" applyNumberFormat="1" applyFont="1" applyBorder="1" applyAlignment="1">
      <alignment horizontal="center"/>
    </xf>
    <xf numFmtId="0" fontId="6" fillId="2" borderId="31" xfId="0" applyFont="1" applyFill="1" applyBorder="1" applyAlignment="1">
      <alignment horizontal="center" wrapText="1"/>
    </xf>
    <xf numFmtId="0" fontId="6" fillId="0" borderId="33" xfId="0" applyFont="1" applyBorder="1" applyAlignment="1">
      <alignment horizontal="center" vertical="top" wrapText="1"/>
    </xf>
    <xf numFmtId="0" fontId="6" fillId="7" borderId="1" xfId="0" applyFont="1" applyFill="1" applyBorder="1" applyAlignment="1">
      <alignment horizontal="left" vertical="top" wrapText="1"/>
    </xf>
    <xf numFmtId="0" fontId="6" fillId="7" borderId="1" xfId="0" quotePrefix="1" applyFont="1" applyFill="1" applyBorder="1" applyAlignment="1">
      <alignment horizontal="left" vertical="top" wrapText="1"/>
    </xf>
    <xf numFmtId="0" fontId="6" fillId="8" borderId="1" xfId="0" applyFont="1" applyFill="1" applyBorder="1" applyAlignment="1">
      <alignment horizontal="left" vertical="top" wrapText="1"/>
    </xf>
    <xf numFmtId="0" fontId="6" fillId="8" borderId="1" xfId="0" quotePrefix="1" applyFont="1" applyFill="1" applyBorder="1" applyAlignment="1">
      <alignment horizontal="left" vertical="top" wrapText="1"/>
    </xf>
    <xf numFmtId="0" fontId="6" fillId="8" borderId="1" xfId="0" applyFont="1" applyFill="1" applyBorder="1" applyAlignment="1">
      <alignment vertical="top" wrapText="1"/>
    </xf>
    <xf numFmtId="0" fontId="5" fillId="8" borderId="0" xfId="0" applyFont="1" applyFill="1" applyAlignment="1">
      <alignment vertical="top"/>
    </xf>
    <xf numFmtId="0" fontId="21" fillId="8" borderId="1" xfId="0" applyFont="1" applyFill="1" applyBorder="1" applyAlignment="1">
      <alignment horizontal="left" vertical="top" wrapText="1"/>
    </xf>
    <xf numFmtId="0" fontId="20" fillId="4" borderId="1" xfId="2" applyFont="1" applyFill="1" applyBorder="1" applyAlignment="1">
      <alignment horizontal="left" vertical="center" wrapText="1"/>
    </xf>
    <xf numFmtId="0" fontId="5" fillId="0" borderId="1" xfId="0" applyFont="1" applyBorder="1" applyAlignment="1">
      <alignment vertical="top"/>
    </xf>
    <xf numFmtId="2" fontId="0" fillId="0" borderId="1" xfId="0" applyNumberFormat="1" applyBorder="1"/>
    <xf numFmtId="2" fontId="22" fillId="0" borderId="1" xfId="0" applyNumberFormat="1" applyFont="1" applyBorder="1" applyAlignment="1">
      <alignment vertical="top"/>
    </xf>
    <xf numFmtId="0" fontId="23" fillId="8" borderId="1" xfId="0" applyFont="1" applyFill="1" applyBorder="1" applyAlignment="1">
      <alignment horizontal="left" vertical="top" wrapText="1"/>
    </xf>
    <xf numFmtId="0" fontId="23" fillId="8" borderId="1" xfId="0" applyFont="1" applyFill="1" applyBorder="1" applyAlignment="1">
      <alignment vertical="top" wrapText="1"/>
    </xf>
    <xf numFmtId="0" fontId="6" fillId="0" borderId="33" xfId="0" applyFont="1" applyBorder="1" applyAlignment="1">
      <alignment horizontal="left" vertical="top" wrapText="1"/>
    </xf>
    <xf numFmtId="0" fontId="25" fillId="0" borderId="1" xfId="0" applyFont="1" applyBorder="1" applyAlignment="1">
      <alignment horizontal="left" vertical="top" wrapText="1"/>
    </xf>
    <xf numFmtId="0" fontId="26" fillId="0" borderId="18" xfId="0" applyFont="1" applyBorder="1" applyAlignment="1">
      <alignment horizontal="left" vertical="top" wrapText="1"/>
    </xf>
    <xf numFmtId="0" fontId="27" fillId="0" borderId="1" xfId="0" applyFont="1" applyBorder="1" applyAlignment="1">
      <alignment horizontal="left" vertical="top" wrapText="1"/>
    </xf>
    <xf numFmtId="0" fontId="26" fillId="0" borderId="1" xfId="0" applyFont="1" applyBorder="1" applyAlignment="1">
      <alignment wrapText="1"/>
    </xf>
    <xf numFmtId="0" fontId="6" fillId="0" borderId="28" xfId="0" applyFont="1" applyBorder="1" applyAlignment="1">
      <alignment horizontal="left" vertical="top" wrapText="1"/>
    </xf>
    <xf numFmtId="0" fontId="8" fillId="2" borderId="0" xfId="2" applyFont="1" applyFill="1"/>
    <xf numFmtId="0" fontId="5" fillId="2" borderId="0" xfId="0" applyFont="1" applyFill="1"/>
    <xf numFmtId="0" fontId="8" fillId="2" borderId="15" xfId="2" applyFont="1" applyFill="1" applyBorder="1" applyAlignment="1">
      <alignment horizontal="left" wrapText="1"/>
    </xf>
    <xf numFmtId="0" fontId="8" fillId="2" borderId="2" xfId="2" applyFont="1" applyFill="1" applyBorder="1" applyAlignment="1">
      <alignment horizontal="left" vertical="center" wrapText="1"/>
    </xf>
    <xf numFmtId="0" fontId="6" fillId="2" borderId="2" xfId="0" applyFont="1" applyFill="1" applyBorder="1" applyAlignment="1">
      <alignment horizontal="right"/>
    </xf>
    <xf numFmtId="0" fontId="6" fillId="2" borderId="4" xfId="0" applyFont="1" applyFill="1" applyBorder="1" applyAlignment="1">
      <alignment horizontal="right"/>
    </xf>
    <xf numFmtId="0" fontId="6" fillId="8" borderId="18" xfId="0" applyFont="1" applyFill="1" applyBorder="1" applyAlignment="1">
      <alignment horizontal="left" vertical="top" wrapText="1"/>
    </xf>
    <xf numFmtId="2" fontId="6" fillId="0" borderId="28" xfId="0" applyNumberFormat="1" applyFont="1" applyBorder="1" applyAlignment="1">
      <alignment vertical="top" wrapText="1"/>
    </xf>
    <xf numFmtId="2" fontId="6" fillId="0" borderId="28" xfId="0" applyNumberFormat="1" applyFont="1" applyBorder="1" applyAlignment="1">
      <alignment horizontal="left" vertical="top" wrapText="1"/>
    </xf>
    <xf numFmtId="2" fontId="23" fillId="0" borderId="18" xfId="0" applyNumberFormat="1" applyFont="1" applyBorder="1" applyAlignment="1">
      <alignment vertical="top" wrapText="1"/>
    </xf>
    <xf numFmtId="0" fontId="23" fillId="0" borderId="0" xfId="0" applyFont="1" applyAlignment="1">
      <alignment horizontal="left" vertical="top"/>
    </xf>
    <xf numFmtId="0" fontId="23" fillId="0" borderId="0" xfId="0" applyFont="1" applyAlignment="1">
      <alignment horizontal="left" vertical="top" wrapText="1"/>
    </xf>
    <xf numFmtId="0" fontId="23" fillId="0" borderId="1" xfId="0" applyFont="1" applyBorder="1" applyAlignment="1">
      <alignment horizontal="left" vertical="top" wrapText="1"/>
    </xf>
    <xf numFmtId="0" fontId="28" fillId="0" borderId="1" xfId="4" applyBorder="1" applyAlignment="1">
      <alignment horizontal="left" vertical="top" wrapText="1"/>
    </xf>
    <xf numFmtId="0" fontId="6" fillId="7" borderId="18" xfId="0" applyFont="1" applyFill="1" applyBorder="1" applyAlignment="1">
      <alignment horizontal="left" vertical="top" wrapText="1"/>
    </xf>
    <xf numFmtId="0" fontId="23" fillId="0" borderId="0" xfId="0" applyFont="1" applyAlignment="1">
      <alignment wrapText="1"/>
    </xf>
    <xf numFmtId="2" fontId="23" fillId="0" borderId="18" xfId="0" applyNumberFormat="1" applyFont="1" applyBorder="1" applyAlignment="1">
      <alignment horizontal="left" vertical="top" wrapText="1"/>
    </xf>
    <xf numFmtId="0" fontId="20" fillId="4" borderId="20" xfId="2" applyFont="1" applyFill="1" applyBorder="1" applyAlignment="1">
      <alignment horizontal="left" vertical="top" wrapText="1"/>
    </xf>
    <xf numFmtId="0" fontId="6" fillId="2" borderId="0" xfId="0" applyFont="1" applyFill="1" applyAlignment="1">
      <alignment horizontal="left" vertical="top" wrapText="1"/>
    </xf>
    <xf numFmtId="0" fontId="6" fillId="2" borderId="31" xfId="0" applyFont="1" applyFill="1" applyBorder="1" applyAlignment="1">
      <alignment horizontal="left" vertical="top" wrapText="1"/>
    </xf>
    <xf numFmtId="2" fontId="4" fillId="0" borderId="1" xfId="0" applyNumberFormat="1" applyFont="1" applyBorder="1" applyAlignment="1">
      <alignment horizontal="left" vertical="top"/>
    </xf>
    <xf numFmtId="0" fontId="4" fillId="0" borderId="1" xfId="0" applyFont="1" applyBorder="1" applyAlignment="1">
      <alignment horizontal="left" vertical="top"/>
    </xf>
    <xf numFmtId="0" fontId="4" fillId="0" borderId="18" xfId="0" applyFont="1" applyBorder="1" applyAlignment="1">
      <alignment horizontal="left" vertical="top" wrapText="1"/>
    </xf>
    <xf numFmtId="0" fontId="4" fillId="0" borderId="20" xfId="0" applyFont="1" applyBorder="1" applyAlignment="1">
      <alignment horizontal="left" vertical="top" wrapText="1"/>
    </xf>
    <xf numFmtId="0" fontId="6" fillId="8" borderId="1" xfId="0" applyFont="1" applyFill="1" applyBorder="1" applyAlignment="1">
      <alignment horizontal="left" vertical="top" wrapText="1"/>
    </xf>
    <xf numFmtId="0" fontId="13" fillId="5" borderId="19" xfId="2" applyFont="1" applyFill="1" applyBorder="1" applyAlignment="1">
      <alignment horizontal="center" vertical="center" wrapText="1"/>
    </xf>
    <xf numFmtId="0" fontId="13" fillId="5" borderId="28" xfId="2" applyFont="1" applyFill="1" applyBorder="1" applyAlignment="1">
      <alignment horizontal="center" vertical="center" wrapText="1"/>
    </xf>
    <xf numFmtId="0" fontId="18" fillId="6" borderId="20" xfId="0" applyFont="1" applyFill="1" applyBorder="1" applyAlignment="1">
      <alignment horizontal="center" vertical="center"/>
    </xf>
    <xf numFmtId="0" fontId="18" fillId="6" borderId="17" xfId="0" applyFont="1" applyFill="1" applyBorder="1" applyAlignment="1">
      <alignment horizontal="center" vertical="center"/>
    </xf>
    <xf numFmtId="0" fontId="20" fillId="4" borderId="18" xfId="2" applyFont="1" applyFill="1" applyBorder="1" applyAlignment="1">
      <alignment horizontal="left" vertical="center" wrapText="1"/>
    </xf>
    <xf numFmtId="0" fontId="20" fillId="4" borderId="20" xfId="2" applyFont="1" applyFill="1" applyBorder="1" applyAlignment="1">
      <alignment horizontal="left" vertical="center" wrapText="1"/>
    </xf>
    <xf numFmtId="0" fontId="20" fillId="4" borderId="17" xfId="2" applyFont="1" applyFill="1" applyBorder="1" applyAlignment="1">
      <alignment horizontal="left" vertical="center" wrapText="1"/>
    </xf>
    <xf numFmtId="0" fontId="6" fillId="0" borderId="1" xfId="0" applyFont="1" applyBorder="1" applyAlignment="1">
      <alignment horizontal="left" vertical="top" wrapText="1"/>
    </xf>
    <xf numFmtId="0" fontId="6" fillId="0" borderId="18" xfId="0" applyFont="1" applyBorder="1" applyAlignment="1">
      <alignment horizontal="left" vertical="top" wrapText="1"/>
    </xf>
    <xf numFmtId="0" fontId="6" fillId="0" borderId="20" xfId="0" applyFont="1" applyBorder="1" applyAlignment="1">
      <alignment horizontal="left" vertical="top" wrapText="1"/>
    </xf>
    <xf numFmtId="0" fontId="24" fillId="0" borderId="18" xfId="0" applyFont="1" applyBorder="1" applyAlignment="1">
      <alignment horizontal="left" vertical="top" wrapText="1"/>
    </xf>
    <xf numFmtId="0" fontId="24" fillId="0" borderId="20" xfId="0" applyFont="1" applyBorder="1" applyAlignment="1">
      <alignment horizontal="left" vertical="top" wrapText="1"/>
    </xf>
    <xf numFmtId="0" fontId="20" fillId="4" borderId="33" xfId="2" applyFont="1" applyFill="1" applyBorder="1" applyAlignment="1">
      <alignment horizontal="left" vertical="center" wrapText="1"/>
    </xf>
    <xf numFmtId="0" fontId="5" fillId="2" borderId="0" xfId="0" applyFont="1" applyFill="1" applyAlignment="1">
      <alignment horizontal="center" wrapText="1"/>
    </xf>
    <xf numFmtId="0" fontId="5" fillId="2" borderId="26" xfId="0" applyFont="1" applyFill="1" applyBorder="1" applyAlignment="1">
      <alignment horizontal="center" wrapText="1"/>
    </xf>
    <xf numFmtId="0" fontId="6" fillId="2" borderId="27" xfId="0" applyFont="1" applyFill="1" applyBorder="1" applyAlignment="1">
      <alignment horizontal="center"/>
    </xf>
    <xf numFmtId="0" fontId="4" fillId="2" borderId="18" xfId="2" applyFont="1" applyFill="1" applyBorder="1" applyAlignment="1">
      <alignment horizontal="left" vertical="center" wrapText="1"/>
    </xf>
    <xf numFmtId="0" fontId="4" fillId="2" borderId="20" xfId="2" applyFont="1" applyFill="1" applyBorder="1" applyAlignment="1">
      <alignment horizontal="left" vertical="center" wrapText="1"/>
    </xf>
    <xf numFmtId="0" fontId="4" fillId="2" borderId="23"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21" xfId="2" applyFont="1" applyFill="1" applyBorder="1" applyAlignment="1">
      <alignment horizontal="left" wrapText="1"/>
    </xf>
    <xf numFmtId="0" fontId="4" fillId="2" borderId="22" xfId="2" applyFont="1" applyFill="1" applyBorder="1" applyAlignment="1">
      <alignment horizontal="left" wrapText="1"/>
    </xf>
    <xf numFmtId="0" fontId="13" fillId="5" borderId="1" xfId="2" applyFont="1" applyFill="1" applyBorder="1" applyAlignment="1">
      <alignment horizontal="center" vertical="center" wrapText="1"/>
    </xf>
    <xf numFmtId="0" fontId="4" fillId="2" borderId="18" xfId="2" applyFont="1" applyFill="1" applyBorder="1" applyAlignment="1">
      <alignment horizontal="left" vertical="top" wrapText="1"/>
    </xf>
    <xf numFmtId="0" fontId="4" fillId="2" borderId="20" xfId="2" applyFont="1" applyFill="1" applyBorder="1" applyAlignment="1">
      <alignment horizontal="left" vertical="top" wrapText="1"/>
    </xf>
    <xf numFmtId="0" fontId="4" fillId="2" borderId="23" xfId="2" applyFont="1" applyFill="1" applyBorder="1" applyAlignment="1">
      <alignment horizontal="left" vertical="top" wrapText="1"/>
    </xf>
    <xf numFmtId="0" fontId="13" fillId="5" borderId="24" xfId="2" applyFont="1" applyFill="1" applyBorder="1" applyAlignment="1">
      <alignment horizontal="center" vertical="center" wrapText="1"/>
    </xf>
    <xf numFmtId="0" fontId="13" fillId="5" borderId="25" xfId="2" applyFont="1" applyFill="1" applyBorder="1" applyAlignment="1">
      <alignment horizontal="center" vertical="center" wrapText="1"/>
    </xf>
    <xf numFmtId="0" fontId="13" fillId="5" borderId="1" xfId="2" applyFont="1" applyFill="1" applyBorder="1" applyAlignment="1">
      <alignment horizontal="left" vertical="top" wrapText="1"/>
    </xf>
    <xf numFmtId="0" fontId="13" fillId="5" borderId="28" xfId="2" applyFont="1" applyFill="1" applyBorder="1" applyAlignment="1">
      <alignment vertical="center" wrapText="1"/>
    </xf>
    <xf numFmtId="0" fontId="13" fillId="5" borderId="1" xfId="2" applyFont="1" applyFill="1" applyBorder="1" applyAlignment="1">
      <alignment vertical="center" wrapText="1"/>
    </xf>
    <xf numFmtId="0" fontId="13" fillId="5" borderId="29" xfId="2" applyFont="1" applyFill="1" applyBorder="1" applyAlignment="1">
      <alignment horizontal="center" vertical="center" wrapText="1"/>
    </xf>
    <xf numFmtId="0" fontId="13" fillId="5" borderId="0" xfId="2" applyFont="1" applyFill="1" applyAlignment="1">
      <alignment horizontal="center" vertical="center" wrapText="1"/>
    </xf>
    <xf numFmtId="0" fontId="13" fillId="5" borderId="30" xfId="2" applyFont="1" applyFill="1" applyBorder="1" applyAlignment="1">
      <alignment horizontal="center" vertical="center" wrapText="1"/>
    </xf>
    <xf numFmtId="0" fontId="13" fillId="5" borderId="31" xfId="2" applyFont="1" applyFill="1" applyBorder="1" applyAlignment="1">
      <alignment horizontal="center" vertical="center" wrapText="1"/>
    </xf>
    <xf numFmtId="0" fontId="13" fillId="5" borderId="32" xfId="2" applyFont="1" applyFill="1" applyBorder="1" applyAlignment="1">
      <alignment horizontal="center" vertical="center" wrapText="1"/>
    </xf>
  </cellXfs>
  <cellStyles count="5">
    <cellStyle name="Normal_Functional Test Case v1.0" xfId="1" xr:uid="{00000000-0005-0000-0000-000000000000}"/>
    <cellStyle name="Normal_Sheet1_Vanco_CR022a1_TestCase_v0.1" xfId="2" xr:uid="{00000000-0005-0000-0000-000001000000}"/>
    <cellStyle name="Гіперпосилання" xfId="4" builtinId="8"/>
    <cellStyle name="Звичайний" xfId="0" builtinId="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Офіс">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6"/>
  <sheetViews>
    <sheetView topLeftCell="C1" zoomScaleNormal="100" workbookViewId="0">
      <selection activeCell="H3" sqref="H3:J3"/>
    </sheetView>
  </sheetViews>
  <sheetFormatPr defaultRowHeight="13.5" outlineLevelRow="1"/>
  <cols>
    <col min="1" max="1" width="15.75" customWidth="1"/>
    <col min="2" max="2" width="18.125" customWidth="1"/>
    <col min="3" max="3" width="38.375" customWidth="1"/>
    <col min="6" max="6" width="17.5" customWidth="1"/>
    <col min="7" max="7" width="3.625" hidden="1" customWidth="1"/>
    <col min="8" max="8" width="24.125" customWidth="1"/>
    <col min="9" max="9" width="9" style="108"/>
    <col min="10" max="10" width="27.625" style="58" customWidth="1"/>
    <col min="11" max="11" width="17.25" customWidth="1"/>
  </cols>
  <sheetData>
    <row r="1" spans="1:11" s="1" customFormat="1" ht="12.75" customHeight="1">
      <c r="A1" s="87" t="s">
        <v>2</v>
      </c>
      <c r="B1" s="125"/>
      <c r="C1" s="125"/>
      <c r="D1" s="125"/>
      <c r="E1" s="4"/>
      <c r="F1" s="4"/>
      <c r="G1" s="4"/>
      <c r="H1" s="4"/>
      <c r="I1" s="105"/>
      <c r="J1" s="4"/>
      <c r="K1" s="4"/>
    </row>
    <row r="2" spans="1:11" s="1" customFormat="1" ht="11.25" customHeight="1" thickBot="1">
      <c r="A2" s="88"/>
      <c r="B2" s="126"/>
      <c r="C2" s="126"/>
      <c r="D2" s="126"/>
      <c r="E2" s="4"/>
      <c r="F2" s="4"/>
      <c r="G2" s="4"/>
      <c r="H2" s="4"/>
      <c r="I2" s="105"/>
      <c r="J2" s="4"/>
      <c r="K2" s="4"/>
    </row>
    <row r="3" spans="1:11" s="2" customFormat="1" ht="15" customHeight="1">
      <c r="A3" s="89" t="s">
        <v>17</v>
      </c>
      <c r="B3" s="133" t="s">
        <v>21</v>
      </c>
      <c r="C3" s="133"/>
      <c r="D3" s="134"/>
      <c r="E3" s="34"/>
      <c r="F3" s="34"/>
      <c r="G3" s="34"/>
      <c r="H3" s="132"/>
      <c r="I3" s="132"/>
      <c r="J3" s="132"/>
      <c r="K3" s="6"/>
    </row>
    <row r="4" spans="1:11" s="2" customFormat="1" ht="12.75">
      <c r="A4" s="90" t="s">
        <v>18</v>
      </c>
      <c r="B4" s="136" t="s">
        <v>22</v>
      </c>
      <c r="C4" s="137"/>
      <c r="D4" s="138"/>
      <c r="E4" s="34"/>
      <c r="F4" s="34"/>
      <c r="G4" s="34"/>
      <c r="H4" s="132"/>
      <c r="I4" s="132"/>
      <c r="J4" s="132"/>
      <c r="K4" s="6"/>
    </row>
    <row r="5" spans="1:11" s="43" customFormat="1" ht="12.75">
      <c r="A5" s="90" t="s">
        <v>14</v>
      </c>
      <c r="B5" s="128" t="s">
        <v>23</v>
      </c>
      <c r="C5" s="129"/>
      <c r="D5" s="130"/>
      <c r="E5" s="41"/>
      <c r="F5" s="41"/>
      <c r="G5" s="41"/>
      <c r="H5" s="131"/>
      <c r="I5" s="131"/>
      <c r="J5" s="131"/>
      <c r="K5" s="42"/>
    </row>
    <row r="6" spans="1:11" s="2" customFormat="1" ht="15" customHeight="1">
      <c r="A6" s="91" t="s">
        <v>19</v>
      </c>
      <c r="B6" s="52">
        <f>COUNTIF(I12:I65,"Pass")</f>
        <v>30</v>
      </c>
      <c r="C6" s="7" t="s">
        <v>20</v>
      </c>
      <c r="D6" s="8">
        <f>COUNTIF(I10:I772,"Pending")</f>
        <v>0</v>
      </c>
      <c r="E6" s="5"/>
      <c r="F6" s="5"/>
      <c r="G6" s="5"/>
      <c r="H6" s="132"/>
      <c r="I6" s="132"/>
      <c r="J6" s="132"/>
      <c r="K6" s="6"/>
    </row>
    <row r="7" spans="1:11" s="2" customFormat="1" ht="15" customHeight="1" thickBot="1">
      <c r="A7" s="92" t="s">
        <v>0</v>
      </c>
      <c r="B7" s="53">
        <f>COUNTIF(I12:I65,"Fail")</f>
        <v>7</v>
      </c>
      <c r="C7" s="19" t="s">
        <v>13</v>
      </c>
      <c r="D7" s="32">
        <f>COUNTA(A12:A55) -15</f>
        <v>10</v>
      </c>
      <c r="E7" s="35"/>
      <c r="F7" s="35"/>
      <c r="G7" s="35"/>
      <c r="H7" s="132"/>
      <c r="I7" s="132"/>
      <c r="J7" s="132"/>
      <c r="K7" s="6"/>
    </row>
    <row r="8" spans="1:11" s="2" customFormat="1" ht="15" customHeight="1">
      <c r="A8" s="127"/>
      <c r="B8" s="127"/>
      <c r="C8" s="127"/>
      <c r="D8" s="127"/>
      <c r="E8" s="5"/>
      <c r="F8" s="5"/>
      <c r="G8" s="5"/>
      <c r="H8" s="5"/>
      <c r="I8" s="106"/>
      <c r="J8" s="66"/>
      <c r="K8" s="5"/>
    </row>
    <row r="9" spans="1:11" s="44" customFormat="1" ht="12" customHeight="1">
      <c r="A9" s="113" t="s">
        <v>15</v>
      </c>
      <c r="B9" s="142" t="s">
        <v>25</v>
      </c>
      <c r="C9" s="113" t="s">
        <v>24</v>
      </c>
      <c r="D9" s="144" t="s">
        <v>26</v>
      </c>
      <c r="E9" s="145"/>
      <c r="F9" s="145"/>
      <c r="G9" s="146"/>
      <c r="H9" s="139" t="s">
        <v>27</v>
      </c>
      <c r="I9" s="141" t="s">
        <v>3</v>
      </c>
      <c r="J9" s="135" t="s">
        <v>16</v>
      </c>
      <c r="K9" s="112" t="s">
        <v>28</v>
      </c>
    </row>
    <row r="10" spans="1:11" s="2" customFormat="1" ht="12" customHeight="1">
      <c r="A10" s="135"/>
      <c r="B10" s="143"/>
      <c r="C10" s="135"/>
      <c r="D10" s="140"/>
      <c r="E10" s="147"/>
      <c r="F10" s="147"/>
      <c r="G10" s="148"/>
      <c r="H10" s="140"/>
      <c r="I10" s="141"/>
      <c r="J10" s="135"/>
      <c r="K10" s="113"/>
    </row>
    <row r="11" spans="1:11" s="45" customFormat="1" ht="15">
      <c r="A11" s="114"/>
      <c r="B11" s="114"/>
      <c r="C11" s="114"/>
      <c r="D11" s="114"/>
      <c r="E11" s="114"/>
      <c r="F11" s="114"/>
      <c r="G11" s="114"/>
      <c r="H11" s="114"/>
      <c r="I11" s="114"/>
      <c r="J11" s="114"/>
      <c r="K11" s="115"/>
    </row>
    <row r="12" spans="1:11" s="3" customFormat="1" ht="12.75">
      <c r="A12" s="116" t="s">
        <v>29</v>
      </c>
      <c r="B12" s="117"/>
      <c r="C12" s="117"/>
      <c r="D12" s="117"/>
      <c r="E12" s="117"/>
      <c r="F12" s="117"/>
      <c r="G12" s="117"/>
      <c r="H12" s="117"/>
      <c r="I12" s="117"/>
      <c r="J12" s="117"/>
      <c r="K12" s="118"/>
    </row>
    <row r="13" spans="1:11" s="3" customFormat="1" ht="66" customHeight="1" outlineLevel="1">
      <c r="A13" s="48">
        <v>1</v>
      </c>
      <c r="B13" s="54" t="s">
        <v>31</v>
      </c>
      <c r="C13" s="48" t="s">
        <v>82</v>
      </c>
      <c r="D13" s="120" t="s">
        <v>33</v>
      </c>
      <c r="E13" s="121"/>
      <c r="F13" s="121"/>
      <c r="G13" s="47"/>
      <c r="H13" s="64" t="s">
        <v>32</v>
      </c>
      <c r="I13" s="48" t="s">
        <v>19</v>
      </c>
      <c r="J13" s="46"/>
      <c r="K13" s="51"/>
    </row>
    <row r="14" spans="1:11" s="73" customFormat="1" ht="26.25" customHeight="1" outlineLevel="1">
      <c r="A14" s="93"/>
      <c r="B14" s="72"/>
      <c r="C14" s="70"/>
      <c r="D14" s="111" t="s">
        <v>35</v>
      </c>
      <c r="E14" s="111"/>
      <c r="F14" s="111"/>
      <c r="G14" s="70"/>
      <c r="H14" s="80" t="s">
        <v>36</v>
      </c>
      <c r="I14" s="48" t="s">
        <v>19</v>
      </c>
      <c r="J14" s="71"/>
      <c r="K14" s="74"/>
    </row>
    <row r="15" spans="1:11" s="73" customFormat="1" ht="29.25" customHeight="1" outlineLevel="1">
      <c r="A15" s="93"/>
      <c r="B15" s="72"/>
      <c r="C15" s="70"/>
      <c r="D15" s="111" t="s">
        <v>37</v>
      </c>
      <c r="E15" s="111"/>
      <c r="F15" s="111"/>
      <c r="G15" s="70"/>
      <c r="H15" s="79" t="s">
        <v>38</v>
      </c>
      <c r="I15" s="48" t="s">
        <v>19</v>
      </c>
      <c r="J15" s="71"/>
      <c r="K15" s="74"/>
    </row>
    <row r="16" spans="1:11" s="73" customFormat="1" ht="30.75" customHeight="1" outlineLevel="1">
      <c r="A16" s="93"/>
      <c r="B16" s="72"/>
      <c r="C16" s="70"/>
      <c r="D16" s="111" t="s">
        <v>39</v>
      </c>
      <c r="E16" s="111"/>
      <c r="F16" s="111"/>
      <c r="G16" s="70"/>
      <c r="H16" s="80" t="s">
        <v>40</v>
      </c>
      <c r="I16" s="48" t="s">
        <v>19</v>
      </c>
      <c r="J16" s="71"/>
      <c r="K16" s="74"/>
    </row>
    <row r="17" spans="1:11" s="73" customFormat="1" ht="35.25" customHeight="1" outlineLevel="1">
      <c r="A17" s="93"/>
      <c r="B17" s="72"/>
      <c r="C17" s="70"/>
      <c r="D17" s="111" t="s">
        <v>34</v>
      </c>
      <c r="E17" s="111"/>
      <c r="F17" s="111"/>
      <c r="G17" s="70"/>
      <c r="H17" s="80" t="s">
        <v>41</v>
      </c>
      <c r="I17" s="48" t="s">
        <v>19</v>
      </c>
      <c r="J17" s="71"/>
      <c r="K17" s="74"/>
    </row>
    <row r="18" spans="1:11" s="73" customFormat="1" ht="69" customHeight="1" outlineLevel="1">
      <c r="A18" s="93">
        <v>2</v>
      </c>
      <c r="B18" s="72" t="s">
        <v>43</v>
      </c>
      <c r="C18" s="48" t="s">
        <v>83</v>
      </c>
      <c r="D18" s="111" t="s">
        <v>44</v>
      </c>
      <c r="E18" s="111"/>
      <c r="F18" s="111"/>
      <c r="G18" s="70"/>
      <c r="H18" s="79" t="s">
        <v>54</v>
      </c>
      <c r="I18" s="68" t="s">
        <v>19</v>
      </c>
      <c r="J18" s="69" t="s">
        <v>45</v>
      </c>
      <c r="K18" s="74"/>
    </row>
    <row r="19" spans="1:11" s="73" customFormat="1" ht="66" customHeight="1" outlineLevel="1">
      <c r="A19" s="93">
        <v>3</v>
      </c>
      <c r="B19" s="72" t="s">
        <v>46</v>
      </c>
      <c r="C19" s="48" t="s">
        <v>82</v>
      </c>
      <c r="D19" s="120" t="s">
        <v>33</v>
      </c>
      <c r="E19" s="121"/>
      <c r="F19" s="121"/>
      <c r="G19" s="47"/>
      <c r="H19" s="64" t="s">
        <v>32</v>
      </c>
      <c r="I19" s="48" t="s">
        <v>19</v>
      </c>
      <c r="J19" s="46"/>
      <c r="K19" s="74"/>
    </row>
    <row r="20" spans="1:11" s="73" customFormat="1" ht="26.25" customHeight="1" outlineLevel="1">
      <c r="A20" s="93"/>
      <c r="B20" s="72"/>
      <c r="C20" s="70"/>
      <c r="D20" s="111" t="s">
        <v>35</v>
      </c>
      <c r="E20" s="111"/>
      <c r="F20" s="111"/>
      <c r="G20" s="70"/>
      <c r="H20" s="80" t="s">
        <v>36</v>
      </c>
      <c r="I20" s="48" t="s">
        <v>19</v>
      </c>
      <c r="J20" s="71"/>
      <c r="K20" s="74"/>
    </row>
    <row r="21" spans="1:11" s="73" customFormat="1" ht="28.5" customHeight="1" outlineLevel="1">
      <c r="A21" s="93"/>
      <c r="B21" s="72"/>
      <c r="C21" s="70"/>
      <c r="D21" s="111" t="s">
        <v>37</v>
      </c>
      <c r="E21" s="111"/>
      <c r="F21" s="111"/>
      <c r="G21" s="70"/>
      <c r="H21" s="79" t="s">
        <v>38</v>
      </c>
      <c r="I21" s="48" t="s">
        <v>19</v>
      </c>
      <c r="J21" s="71"/>
      <c r="K21" s="74"/>
    </row>
    <row r="22" spans="1:11" s="73" customFormat="1" ht="33" customHeight="1" outlineLevel="1">
      <c r="A22" s="93"/>
      <c r="B22" s="72"/>
      <c r="C22" s="70"/>
      <c r="D22" s="111" t="s">
        <v>47</v>
      </c>
      <c r="E22" s="111"/>
      <c r="F22" s="111"/>
      <c r="G22" s="70"/>
      <c r="H22" s="80" t="s">
        <v>51</v>
      </c>
      <c r="I22" s="68" t="s">
        <v>0</v>
      </c>
      <c r="J22" s="69" t="s">
        <v>50</v>
      </c>
      <c r="K22" s="74"/>
    </row>
    <row r="23" spans="1:11" s="73" customFormat="1" ht="53.25" customHeight="1" outlineLevel="1">
      <c r="A23" s="93"/>
      <c r="B23" s="72"/>
      <c r="C23" s="70"/>
      <c r="D23" s="111" t="s">
        <v>34</v>
      </c>
      <c r="E23" s="111"/>
      <c r="F23" s="111"/>
      <c r="G23" s="70"/>
      <c r="H23" s="80" t="s">
        <v>49</v>
      </c>
      <c r="I23" s="68" t="s">
        <v>0</v>
      </c>
      <c r="J23" s="69" t="s">
        <v>48</v>
      </c>
      <c r="K23" s="74"/>
    </row>
    <row r="24" spans="1:11" s="73" customFormat="1" ht="68.25" customHeight="1" outlineLevel="1">
      <c r="A24" s="93">
        <v>4</v>
      </c>
      <c r="B24" s="72" t="s">
        <v>52</v>
      </c>
      <c r="C24" s="48" t="s">
        <v>82</v>
      </c>
      <c r="D24" s="120" t="s">
        <v>33</v>
      </c>
      <c r="E24" s="121"/>
      <c r="F24" s="121"/>
      <c r="G24" s="47"/>
      <c r="H24" s="64" t="s">
        <v>32</v>
      </c>
      <c r="I24" s="48" t="s">
        <v>19</v>
      </c>
      <c r="J24" s="46"/>
      <c r="K24" s="74"/>
    </row>
    <row r="25" spans="1:11" s="73" customFormat="1" ht="26.25" customHeight="1" outlineLevel="1">
      <c r="A25" s="93"/>
      <c r="B25" s="72"/>
      <c r="C25" s="70"/>
      <c r="D25" s="111" t="s">
        <v>35</v>
      </c>
      <c r="E25" s="111"/>
      <c r="F25" s="111"/>
      <c r="G25" s="70"/>
      <c r="H25" s="80" t="s">
        <v>36</v>
      </c>
      <c r="I25" s="48" t="s">
        <v>19</v>
      </c>
      <c r="J25" s="71"/>
      <c r="K25" s="74"/>
    </row>
    <row r="26" spans="1:11" s="73" customFormat="1" ht="31.5" customHeight="1" outlineLevel="1">
      <c r="A26" s="93"/>
      <c r="B26" s="72"/>
      <c r="C26" s="70"/>
      <c r="D26" s="111" t="s">
        <v>37</v>
      </c>
      <c r="E26" s="111"/>
      <c r="F26" s="111"/>
      <c r="G26" s="70"/>
      <c r="H26" s="79" t="s">
        <v>38</v>
      </c>
      <c r="I26" s="48" t="s">
        <v>19</v>
      </c>
      <c r="J26" s="71"/>
      <c r="K26" s="74"/>
    </row>
    <row r="27" spans="1:11" s="73" customFormat="1" ht="51" outlineLevel="1">
      <c r="A27" s="93"/>
      <c r="B27" s="72"/>
      <c r="C27" s="70"/>
      <c r="D27" s="111" t="s">
        <v>53</v>
      </c>
      <c r="E27" s="111"/>
      <c r="F27" s="111"/>
      <c r="G27" s="70"/>
      <c r="H27" s="80" t="s">
        <v>55</v>
      </c>
      <c r="I27" s="68" t="s">
        <v>19</v>
      </c>
      <c r="J27" s="69" t="s">
        <v>56</v>
      </c>
      <c r="K27" s="74"/>
    </row>
    <row r="28" spans="1:11" s="73" customFormat="1" ht="68.25" customHeight="1" outlineLevel="1">
      <c r="A28" s="93">
        <v>5</v>
      </c>
      <c r="B28" s="72" t="s">
        <v>57</v>
      </c>
      <c r="C28" s="48" t="s">
        <v>82</v>
      </c>
      <c r="D28" s="120" t="s">
        <v>58</v>
      </c>
      <c r="E28" s="121"/>
      <c r="F28" s="121"/>
      <c r="G28" s="47"/>
      <c r="H28" s="64" t="s">
        <v>103</v>
      </c>
      <c r="I28" s="48" t="s">
        <v>0</v>
      </c>
      <c r="J28" s="46" t="s">
        <v>59</v>
      </c>
      <c r="K28" s="74"/>
    </row>
    <row r="29" spans="1:11" s="3" customFormat="1" ht="12.75" outlineLevel="1">
      <c r="A29" s="116" t="s">
        <v>30</v>
      </c>
      <c r="B29" s="117"/>
      <c r="C29" s="117"/>
      <c r="D29" s="60"/>
      <c r="E29" s="60"/>
      <c r="F29" s="60"/>
      <c r="G29" s="60"/>
      <c r="H29" s="60"/>
      <c r="I29" s="104"/>
      <c r="J29" s="61"/>
      <c r="K29" s="75"/>
    </row>
    <row r="30" spans="1:11" s="3" customFormat="1" ht="63.75" customHeight="1" outlineLevel="1">
      <c r="A30" s="48">
        <v>1</v>
      </c>
      <c r="B30" s="48" t="s">
        <v>60</v>
      </c>
      <c r="C30" s="48" t="s">
        <v>84</v>
      </c>
      <c r="D30" s="122" t="s">
        <v>61</v>
      </c>
      <c r="E30" s="123"/>
      <c r="F30" s="123"/>
      <c r="G30" s="47"/>
      <c r="H30" s="79" t="s">
        <v>62</v>
      </c>
      <c r="I30" s="68" t="s">
        <v>19</v>
      </c>
      <c r="J30" s="69" t="s">
        <v>63</v>
      </c>
      <c r="K30" s="48"/>
    </row>
    <row r="31" spans="1:11" s="3" customFormat="1" ht="66" customHeight="1" outlineLevel="1">
      <c r="A31" s="86">
        <v>2</v>
      </c>
      <c r="B31" s="82" t="s">
        <v>64</v>
      </c>
      <c r="C31" s="48" t="s">
        <v>84</v>
      </c>
      <c r="D31" s="120" t="s">
        <v>33</v>
      </c>
      <c r="E31" s="121"/>
      <c r="F31" s="121"/>
      <c r="G31" s="47"/>
      <c r="H31" s="83" t="s">
        <v>65</v>
      </c>
      <c r="I31" s="48" t="s">
        <v>19</v>
      </c>
      <c r="J31" s="46"/>
      <c r="K31" s="51"/>
    </row>
    <row r="32" spans="1:11" s="3" customFormat="1" ht="25.5" outlineLevel="1">
      <c r="A32" s="48"/>
      <c r="B32" s="67"/>
      <c r="C32" s="59"/>
      <c r="D32" s="111" t="s">
        <v>35</v>
      </c>
      <c r="E32" s="111"/>
      <c r="F32" s="111"/>
      <c r="G32" s="47"/>
      <c r="H32" s="84" t="s">
        <v>66</v>
      </c>
      <c r="I32" s="48" t="s">
        <v>19</v>
      </c>
      <c r="J32" s="46"/>
      <c r="K32" s="51"/>
    </row>
    <row r="33" spans="1:14" s="3" customFormat="1" ht="71.25" customHeight="1" outlineLevel="1">
      <c r="A33" s="48">
        <v>3</v>
      </c>
      <c r="B33" s="81" t="s">
        <v>57</v>
      </c>
      <c r="C33" s="48" t="s">
        <v>86</v>
      </c>
      <c r="D33" s="122" t="s">
        <v>67</v>
      </c>
      <c r="E33" s="123"/>
      <c r="F33" s="123"/>
      <c r="G33" s="47"/>
      <c r="H33" s="64" t="s">
        <v>103</v>
      </c>
      <c r="I33" s="48" t="s">
        <v>0</v>
      </c>
      <c r="J33" s="46" t="s">
        <v>68</v>
      </c>
      <c r="K33" s="48"/>
    </row>
    <row r="34" spans="1:14" s="3" customFormat="1" ht="12.75" outlineLevel="1">
      <c r="A34" s="116" t="s">
        <v>69</v>
      </c>
      <c r="B34" s="117"/>
      <c r="C34" s="117"/>
      <c r="D34" s="60"/>
      <c r="E34" s="60"/>
      <c r="F34" s="60"/>
      <c r="G34" s="60"/>
      <c r="H34" s="60"/>
      <c r="I34" s="104"/>
      <c r="J34" s="61"/>
      <c r="K34" s="75"/>
    </row>
    <row r="35" spans="1:14" s="3" customFormat="1" ht="41.25" customHeight="1" outlineLevel="1">
      <c r="A35" s="48">
        <v>1</v>
      </c>
      <c r="B35" s="81" t="s">
        <v>77</v>
      </c>
      <c r="C35" s="59" t="s">
        <v>85</v>
      </c>
      <c r="D35" s="122" t="s">
        <v>70</v>
      </c>
      <c r="E35" s="123"/>
      <c r="F35" s="123"/>
      <c r="G35" s="47"/>
      <c r="H35" s="56" t="s">
        <v>127</v>
      </c>
      <c r="I35" s="48" t="s">
        <v>0</v>
      </c>
      <c r="J35" s="46" t="s">
        <v>71</v>
      </c>
      <c r="K35" s="48"/>
    </row>
    <row r="36" spans="1:14" s="3" customFormat="1" ht="53.25" customHeight="1" outlineLevel="1">
      <c r="A36" s="48">
        <v>2</v>
      </c>
      <c r="B36" s="48" t="s">
        <v>77</v>
      </c>
      <c r="C36" s="59" t="s">
        <v>85</v>
      </c>
      <c r="D36" s="122" t="s">
        <v>74</v>
      </c>
      <c r="E36" s="123"/>
      <c r="F36" s="123"/>
      <c r="G36" s="47"/>
      <c r="H36" s="56" t="s">
        <v>72</v>
      </c>
      <c r="I36" s="48" t="s">
        <v>19</v>
      </c>
      <c r="J36" s="46"/>
      <c r="K36" s="48"/>
    </row>
    <row r="37" spans="1:14" s="3" customFormat="1" ht="38.25" outlineLevel="1">
      <c r="A37" s="48">
        <v>3</v>
      </c>
      <c r="B37" s="48" t="s">
        <v>77</v>
      </c>
      <c r="C37" s="59" t="s">
        <v>85</v>
      </c>
      <c r="D37" s="122" t="s">
        <v>73</v>
      </c>
      <c r="E37" s="123"/>
      <c r="F37" s="123"/>
      <c r="G37" s="47"/>
      <c r="H37" s="56" t="s">
        <v>75</v>
      </c>
      <c r="I37" s="48" t="s">
        <v>19</v>
      </c>
      <c r="J37" s="46"/>
      <c r="K37" s="51"/>
    </row>
    <row r="38" spans="1:14" s="3" customFormat="1" ht="51" customHeight="1" outlineLevel="1">
      <c r="A38" s="48">
        <v>4</v>
      </c>
      <c r="B38" s="85" t="s">
        <v>76</v>
      </c>
      <c r="C38" s="59" t="s">
        <v>85</v>
      </c>
      <c r="D38" s="122" t="s">
        <v>78</v>
      </c>
      <c r="E38" s="123"/>
      <c r="F38" s="123"/>
      <c r="G38" s="47"/>
      <c r="H38" s="56" t="s">
        <v>104</v>
      </c>
      <c r="I38" s="68" t="s">
        <v>0</v>
      </c>
      <c r="J38" s="101" t="s">
        <v>79</v>
      </c>
      <c r="K38" s="48"/>
    </row>
    <row r="39" spans="1:14" s="3" customFormat="1" ht="12.75">
      <c r="A39" s="116" t="s">
        <v>80</v>
      </c>
      <c r="B39" s="124"/>
      <c r="C39" s="117"/>
      <c r="D39" s="117"/>
      <c r="E39" s="117"/>
      <c r="F39" s="117"/>
      <c r="G39" s="117"/>
      <c r="H39" s="117"/>
      <c r="I39" s="117"/>
      <c r="J39" s="118"/>
      <c r="K39" s="76"/>
    </row>
    <row r="40" spans="1:14" s="50" customFormat="1" ht="29.25" customHeight="1" outlineLevel="1">
      <c r="A40" s="48">
        <v>1</v>
      </c>
      <c r="B40" s="55" t="s">
        <v>81</v>
      </c>
      <c r="C40" s="49" t="s">
        <v>90</v>
      </c>
      <c r="D40" s="119" t="s">
        <v>89</v>
      </c>
      <c r="E40" s="119"/>
      <c r="F40" s="119"/>
      <c r="G40" s="77"/>
      <c r="H40" s="82" t="s">
        <v>91</v>
      </c>
      <c r="I40" s="64" t="s">
        <v>19</v>
      </c>
      <c r="J40" s="51"/>
      <c r="K40" s="77"/>
    </row>
    <row r="41" spans="1:14" s="50" customFormat="1" ht="41.25" customHeight="1" outlineLevel="1">
      <c r="A41" s="48"/>
      <c r="B41" s="94"/>
      <c r="C41" s="95"/>
      <c r="D41" s="119" t="s">
        <v>88</v>
      </c>
      <c r="E41" s="119"/>
      <c r="F41" s="119"/>
      <c r="G41" s="77"/>
      <c r="H41" s="82" t="s">
        <v>87</v>
      </c>
      <c r="I41" s="64" t="s">
        <v>19</v>
      </c>
      <c r="J41" s="51"/>
      <c r="K41" s="78"/>
    </row>
    <row r="42" spans="1:14" s="50" customFormat="1" ht="258" customHeight="1" outlineLevel="1">
      <c r="A42" s="48"/>
      <c r="B42" s="55"/>
      <c r="C42" s="49"/>
      <c r="D42" s="120" t="s">
        <v>92</v>
      </c>
      <c r="E42" s="121"/>
      <c r="F42" s="121"/>
      <c r="H42" s="96" t="s">
        <v>93</v>
      </c>
      <c r="I42" s="64" t="s">
        <v>19</v>
      </c>
      <c r="J42" s="63"/>
      <c r="K42" s="78"/>
      <c r="L42" s="62"/>
      <c r="M42" s="62"/>
      <c r="N42" s="62"/>
    </row>
    <row r="43" spans="1:14" s="50" customFormat="1" ht="25.5" outlineLevel="1">
      <c r="A43" s="48" t="s">
        <v>42</v>
      </c>
      <c r="B43" s="55" t="s">
        <v>97</v>
      </c>
      <c r="C43" s="49" t="s">
        <v>94</v>
      </c>
      <c r="D43" s="109" t="s">
        <v>95</v>
      </c>
      <c r="E43" s="110"/>
      <c r="F43" s="110"/>
      <c r="H43" s="102" t="s">
        <v>105</v>
      </c>
      <c r="I43" s="107" t="s">
        <v>0</v>
      </c>
      <c r="J43" s="98" t="s">
        <v>96</v>
      </c>
      <c r="K43" s="77"/>
    </row>
    <row r="44" spans="1:14" s="50" customFormat="1" ht="38.25" outlineLevel="1">
      <c r="A44" s="48">
        <v>3</v>
      </c>
      <c r="B44" s="55" t="s">
        <v>98</v>
      </c>
      <c r="C44" s="49" t="s">
        <v>94</v>
      </c>
      <c r="D44" s="109" t="s">
        <v>99</v>
      </c>
      <c r="E44" s="110"/>
      <c r="F44" s="110"/>
      <c r="H44" s="99" t="s">
        <v>100</v>
      </c>
      <c r="I44" s="107" t="s">
        <v>19</v>
      </c>
      <c r="J44" s="100"/>
      <c r="K44" s="77"/>
    </row>
    <row r="45" spans="1:14" s="50" customFormat="1" ht="41.25" customHeight="1" outlineLevel="1">
      <c r="A45" s="48"/>
      <c r="B45" s="55"/>
      <c r="C45" s="49"/>
      <c r="D45" s="109" t="s">
        <v>101</v>
      </c>
      <c r="E45" s="110"/>
      <c r="F45" s="110"/>
      <c r="H45" s="99" t="s">
        <v>102</v>
      </c>
      <c r="I45" s="107"/>
      <c r="J45" s="51"/>
      <c r="K45" s="77"/>
    </row>
    <row r="46" spans="1:14" s="3" customFormat="1" ht="12.75" outlineLevel="1">
      <c r="A46" s="116" t="s">
        <v>112</v>
      </c>
      <c r="B46" s="117"/>
      <c r="C46" s="117"/>
      <c r="D46" s="117"/>
      <c r="E46" s="117"/>
      <c r="F46" s="117"/>
      <c r="G46" s="117"/>
      <c r="H46" s="117"/>
      <c r="I46" s="117"/>
      <c r="J46" s="118"/>
      <c r="K46" s="76"/>
    </row>
    <row r="47" spans="1:14" s="50" customFormat="1" ht="25.5" customHeight="1" outlineLevel="1">
      <c r="A47" s="48">
        <v>1</v>
      </c>
      <c r="B47" s="55" t="s">
        <v>106</v>
      </c>
      <c r="C47" s="49" t="s">
        <v>114</v>
      </c>
      <c r="D47" s="111" t="s">
        <v>115</v>
      </c>
      <c r="E47" s="111"/>
      <c r="F47" s="111"/>
      <c r="G47" s="70"/>
      <c r="H47" s="80" t="s">
        <v>117</v>
      </c>
      <c r="I47" s="107" t="s">
        <v>19</v>
      </c>
      <c r="J47" s="51"/>
      <c r="K47" s="77"/>
    </row>
    <row r="48" spans="1:14" s="50" customFormat="1" ht="25.5" outlineLevel="1">
      <c r="A48" s="48"/>
      <c r="B48" s="55"/>
      <c r="C48" s="49"/>
      <c r="D48" s="120" t="s">
        <v>119</v>
      </c>
      <c r="E48" s="121"/>
      <c r="F48" s="121"/>
      <c r="G48" s="70"/>
      <c r="H48" s="80" t="s">
        <v>116</v>
      </c>
      <c r="I48" s="107" t="s">
        <v>19</v>
      </c>
      <c r="J48" s="51"/>
      <c r="K48" s="77"/>
    </row>
    <row r="49" spans="1:11" s="3" customFormat="1" ht="12.75" outlineLevel="1">
      <c r="A49" s="116" t="s">
        <v>118</v>
      </c>
      <c r="B49" s="117"/>
      <c r="C49" s="117"/>
      <c r="D49" s="117"/>
      <c r="E49" s="117"/>
      <c r="F49" s="117"/>
      <c r="G49" s="117"/>
      <c r="H49" s="117"/>
      <c r="I49" s="117"/>
      <c r="J49" s="118"/>
      <c r="K49" s="76"/>
    </row>
    <row r="50" spans="1:11" s="50" customFormat="1" ht="25.5" customHeight="1" outlineLevel="1">
      <c r="A50" s="48">
        <v>1</v>
      </c>
      <c r="B50" s="97" t="s">
        <v>113</v>
      </c>
      <c r="C50" s="49" t="s">
        <v>121</v>
      </c>
      <c r="D50" s="111" t="s">
        <v>107</v>
      </c>
      <c r="E50" s="111"/>
      <c r="F50" s="111"/>
      <c r="G50" s="70"/>
      <c r="H50" s="80" t="s">
        <v>109</v>
      </c>
      <c r="I50" s="107" t="s">
        <v>19</v>
      </c>
      <c r="J50" s="51"/>
      <c r="K50" s="77"/>
    </row>
    <row r="51" spans="1:11" s="50" customFormat="1" ht="23.25" customHeight="1" outlineLevel="1">
      <c r="A51" s="48"/>
      <c r="B51" s="55"/>
      <c r="C51" s="49"/>
      <c r="D51" s="120" t="s">
        <v>126</v>
      </c>
      <c r="E51" s="121"/>
      <c r="F51" s="121"/>
      <c r="G51" s="70"/>
      <c r="H51" s="80" t="s">
        <v>110</v>
      </c>
      <c r="I51" s="107" t="s">
        <v>19</v>
      </c>
      <c r="J51" s="51"/>
      <c r="K51" s="77"/>
    </row>
    <row r="52" spans="1:11" s="50" customFormat="1" ht="24" customHeight="1" outlineLevel="1">
      <c r="A52" s="48"/>
      <c r="B52" s="55"/>
      <c r="C52" s="49"/>
      <c r="D52" s="120" t="s">
        <v>108</v>
      </c>
      <c r="E52" s="121"/>
      <c r="F52" s="121"/>
      <c r="G52" s="47"/>
      <c r="H52" s="64" t="s">
        <v>111</v>
      </c>
      <c r="I52" s="107" t="s">
        <v>19</v>
      </c>
      <c r="J52" s="51"/>
      <c r="K52" s="77"/>
    </row>
    <row r="53" spans="1:11" s="3" customFormat="1" ht="12.75">
      <c r="A53" s="116" t="s">
        <v>124</v>
      </c>
      <c r="B53" s="117"/>
      <c r="C53" s="117"/>
      <c r="D53" s="117"/>
      <c r="E53" s="117"/>
      <c r="F53" s="117"/>
      <c r="G53" s="117"/>
      <c r="H53" s="117"/>
      <c r="I53" s="117"/>
      <c r="J53" s="118"/>
      <c r="K53" s="76"/>
    </row>
    <row r="54" spans="1:11" s="50" customFormat="1" ht="25.5" customHeight="1" outlineLevel="1">
      <c r="A54" s="48">
        <v>1</v>
      </c>
      <c r="B54" s="55" t="s">
        <v>122</v>
      </c>
      <c r="C54" s="49" t="s">
        <v>120</v>
      </c>
      <c r="D54" s="111" t="s">
        <v>115</v>
      </c>
      <c r="E54" s="111"/>
      <c r="F54" s="111"/>
      <c r="G54" s="70"/>
      <c r="H54" s="80" t="s">
        <v>117</v>
      </c>
      <c r="I54" s="107" t="s">
        <v>19</v>
      </c>
      <c r="J54" s="51"/>
      <c r="K54" s="77"/>
    </row>
    <row r="55" spans="1:11" s="50" customFormat="1" ht="25.5" outlineLevel="1">
      <c r="A55" s="48"/>
      <c r="B55" s="55"/>
      <c r="C55" s="49"/>
      <c r="D55" s="120" t="s">
        <v>119</v>
      </c>
      <c r="E55" s="121"/>
      <c r="F55" s="121"/>
      <c r="G55" s="70"/>
      <c r="H55" s="80" t="s">
        <v>116</v>
      </c>
      <c r="I55" s="107" t="s">
        <v>19</v>
      </c>
      <c r="J55" s="51"/>
      <c r="K55" s="77"/>
    </row>
    <row r="56" spans="1:11" s="50" customFormat="1" ht="42" customHeight="1" outlineLevel="1">
      <c r="A56" s="48"/>
      <c r="B56" s="55"/>
      <c r="C56" s="49"/>
      <c r="D56" s="120" t="s">
        <v>123</v>
      </c>
      <c r="E56" s="121"/>
      <c r="F56" s="121"/>
      <c r="H56" s="103" t="s">
        <v>125</v>
      </c>
      <c r="I56" s="107" t="s">
        <v>19</v>
      </c>
      <c r="J56" s="51"/>
      <c r="K56" s="77"/>
    </row>
    <row r="57" spans="1:11" s="3" customFormat="1" ht="12.75" outlineLevel="1">
      <c r="A57" s="116"/>
      <c r="B57" s="117"/>
      <c r="C57" s="117"/>
      <c r="D57" s="117"/>
      <c r="E57" s="117"/>
      <c r="F57" s="117"/>
      <c r="G57" s="117"/>
      <c r="H57" s="117"/>
      <c r="I57" s="117"/>
      <c r="J57" s="118"/>
      <c r="K57" s="76"/>
    </row>
    <row r="58" spans="1:11" s="50" customFormat="1" ht="87.75" customHeight="1" outlineLevel="1">
      <c r="A58" s="48"/>
      <c r="B58" s="55"/>
      <c r="C58" s="49"/>
      <c r="D58" s="120"/>
      <c r="E58" s="121"/>
      <c r="F58" s="121"/>
      <c r="H58" s="57"/>
      <c r="I58" s="107"/>
      <c r="J58" s="51"/>
      <c r="K58" s="77"/>
    </row>
    <row r="59" spans="1:11" s="50" customFormat="1" ht="87.75" customHeight="1" outlineLevel="1">
      <c r="A59" s="48"/>
      <c r="B59" s="55"/>
      <c r="C59" s="49"/>
      <c r="D59" s="120"/>
      <c r="E59" s="121"/>
      <c r="F59" s="121"/>
      <c r="H59" s="57"/>
      <c r="I59" s="107"/>
      <c r="J59" s="51"/>
      <c r="K59" s="77"/>
    </row>
    <row r="60" spans="1:11" s="3" customFormat="1" ht="12.75" outlineLevel="1">
      <c r="A60" s="116"/>
      <c r="B60" s="117"/>
      <c r="C60" s="117"/>
      <c r="D60" s="117"/>
      <c r="E60" s="117"/>
      <c r="F60" s="117"/>
      <c r="G60" s="117"/>
      <c r="H60" s="117"/>
      <c r="I60" s="117"/>
      <c r="J60" s="118"/>
      <c r="K60" s="76"/>
    </row>
    <row r="61" spans="1:11" s="50" customFormat="1" ht="87.75" customHeight="1" outlineLevel="1">
      <c r="A61" s="48"/>
      <c r="B61" s="55"/>
      <c r="C61" s="49"/>
      <c r="D61" s="120"/>
      <c r="E61" s="121"/>
      <c r="F61" s="121"/>
      <c r="H61" s="57"/>
      <c r="I61" s="107"/>
      <c r="J61" s="51"/>
      <c r="K61" s="77"/>
    </row>
    <row r="62" spans="1:11" s="50" customFormat="1" ht="87.75" customHeight="1" outlineLevel="1">
      <c r="A62" s="48"/>
      <c r="B62" s="55"/>
      <c r="C62" s="49"/>
      <c r="D62" s="120"/>
      <c r="E62" s="121"/>
      <c r="F62" s="121"/>
      <c r="H62" s="57"/>
      <c r="I62" s="107"/>
      <c r="J62" s="51"/>
      <c r="K62" s="77"/>
    </row>
    <row r="63" spans="1:11" s="3" customFormat="1" ht="12.75" outlineLevel="1">
      <c r="A63" s="116"/>
      <c r="B63" s="117"/>
      <c r="C63" s="117"/>
      <c r="D63" s="117"/>
      <c r="E63" s="117"/>
      <c r="F63" s="117"/>
      <c r="G63" s="117"/>
      <c r="H63" s="117"/>
      <c r="I63" s="117"/>
      <c r="J63" s="118"/>
      <c r="K63" s="76"/>
    </row>
    <row r="64" spans="1:11" s="50" customFormat="1" ht="87.75" customHeight="1" outlineLevel="1">
      <c r="A64" s="48"/>
      <c r="B64" s="55"/>
      <c r="C64" s="49"/>
      <c r="D64" s="120"/>
      <c r="E64" s="121"/>
      <c r="F64" s="121"/>
      <c r="H64" s="57"/>
      <c r="I64" s="107"/>
      <c r="J64" s="51"/>
      <c r="K64" s="77"/>
    </row>
    <row r="65" spans="1:11" s="50" customFormat="1" ht="87.75" customHeight="1" outlineLevel="1">
      <c r="A65" s="48"/>
      <c r="B65" s="55"/>
      <c r="C65" s="49"/>
      <c r="D65" s="120"/>
      <c r="E65" s="121"/>
      <c r="F65" s="121"/>
      <c r="H65" s="57"/>
      <c r="I65" s="107"/>
      <c r="J65" s="51"/>
      <c r="K65" s="77"/>
    </row>
    <row r="66" spans="1:11" s="3" customFormat="1" ht="12.75">
      <c r="A66" s="116"/>
      <c r="B66" s="117"/>
      <c r="C66" s="117"/>
      <c r="D66" s="117"/>
      <c r="E66" s="117"/>
      <c r="F66" s="117"/>
      <c r="G66" s="117"/>
      <c r="H66" s="117"/>
      <c r="I66" s="117"/>
      <c r="J66" s="118"/>
      <c r="K66" s="76"/>
    </row>
    <row r="67" spans="1:11" s="50" customFormat="1" ht="87.75" customHeight="1" outlineLevel="1">
      <c r="A67" s="48"/>
      <c r="B67" s="55"/>
      <c r="C67" s="49"/>
      <c r="D67" s="120"/>
      <c r="E67" s="121"/>
      <c r="F67" s="121"/>
      <c r="H67" s="57"/>
      <c r="I67" s="107"/>
      <c r="J67" s="51"/>
      <c r="K67" s="77"/>
    </row>
    <row r="68" spans="1:11" s="50" customFormat="1" ht="87.75" customHeight="1" outlineLevel="1">
      <c r="A68" s="48"/>
      <c r="B68" s="55"/>
      <c r="C68" s="49"/>
      <c r="D68" s="120"/>
      <c r="E68" s="121"/>
      <c r="F68" s="121"/>
      <c r="H68" s="57"/>
      <c r="I68" s="107"/>
      <c r="J68" s="51"/>
      <c r="K68" s="77"/>
    </row>
    <row r="69" spans="1:11" ht="12" customHeight="1"/>
    <row r="70" spans="1:11" ht="12" customHeight="1"/>
    <row r="71" spans="1:11" ht="12" customHeight="1"/>
    <row r="72" spans="1:11" ht="12" customHeight="1"/>
    <row r="73" spans="1:11" ht="12" customHeight="1"/>
    <row r="74" spans="1:11" ht="12" customHeight="1"/>
    <row r="75" spans="1:11" ht="12" customHeight="1"/>
    <row r="76" spans="1:11" ht="12" customHeight="1"/>
    <row r="77" spans="1:11" ht="12" customHeight="1"/>
    <row r="78" spans="1:11" ht="12" customHeight="1"/>
    <row r="79" spans="1:11" ht="12" customHeight="1"/>
    <row r="80" spans="1:11"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sheetData>
  <mergeCells count="76">
    <mergeCell ref="D26:F26"/>
    <mergeCell ref="D27:F27"/>
    <mergeCell ref="D28:F28"/>
    <mergeCell ref="D21:F21"/>
    <mergeCell ref="D22:F22"/>
    <mergeCell ref="D23:F23"/>
    <mergeCell ref="D24:F24"/>
    <mergeCell ref="D25:F25"/>
    <mergeCell ref="D68:F68"/>
    <mergeCell ref="D62:F62"/>
    <mergeCell ref="A63:J63"/>
    <mergeCell ref="D64:F64"/>
    <mergeCell ref="D65:F65"/>
    <mergeCell ref="A49:J49"/>
    <mergeCell ref="D52:F52"/>
    <mergeCell ref="D51:F51"/>
    <mergeCell ref="A66:J66"/>
    <mergeCell ref="D67:F67"/>
    <mergeCell ref="D58:F58"/>
    <mergeCell ref="D59:F59"/>
    <mergeCell ref="D61:F61"/>
    <mergeCell ref="D56:F56"/>
    <mergeCell ref="A57:J57"/>
    <mergeCell ref="A53:J53"/>
    <mergeCell ref="D50:F50"/>
    <mergeCell ref="A60:J60"/>
    <mergeCell ref="D54:F54"/>
    <mergeCell ref="D55:F55"/>
    <mergeCell ref="D33:F33"/>
    <mergeCell ref="A9:A10"/>
    <mergeCell ref="B9:B10"/>
    <mergeCell ref="C9:C10"/>
    <mergeCell ref="D9:G10"/>
    <mergeCell ref="A29:C29"/>
    <mergeCell ref="D30:F30"/>
    <mergeCell ref="D32:F32"/>
    <mergeCell ref="D13:F13"/>
    <mergeCell ref="D31:F31"/>
    <mergeCell ref="D15:F15"/>
    <mergeCell ref="D16:F16"/>
    <mergeCell ref="D17:F17"/>
    <mergeCell ref="D18:F18"/>
    <mergeCell ref="D19:F19"/>
    <mergeCell ref="D20:F20"/>
    <mergeCell ref="D38:F38"/>
    <mergeCell ref="D48:F48"/>
    <mergeCell ref="A46:J46"/>
    <mergeCell ref="B1:D2"/>
    <mergeCell ref="A8:D8"/>
    <mergeCell ref="B5:D5"/>
    <mergeCell ref="H5:J5"/>
    <mergeCell ref="H6:J6"/>
    <mergeCell ref="H7:J7"/>
    <mergeCell ref="B3:D3"/>
    <mergeCell ref="H4:J4"/>
    <mergeCell ref="J9:J10"/>
    <mergeCell ref="H3:J3"/>
    <mergeCell ref="B4:D4"/>
    <mergeCell ref="H9:H10"/>
    <mergeCell ref="I9:I10"/>
    <mergeCell ref="D44:F44"/>
    <mergeCell ref="D45:F45"/>
    <mergeCell ref="D47:F47"/>
    <mergeCell ref="K9:K10"/>
    <mergeCell ref="A11:K11"/>
    <mergeCell ref="A12:K12"/>
    <mergeCell ref="D14:F14"/>
    <mergeCell ref="D40:F40"/>
    <mergeCell ref="D43:F43"/>
    <mergeCell ref="D42:F42"/>
    <mergeCell ref="D41:F41"/>
    <mergeCell ref="A34:C34"/>
    <mergeCell ref="D35:F35"/>
    <mergeCell ref="D36:F36"/>
    <mergeCell ref="D37:F37"/>
    <mergeCell ref="A39:J39"/>
  </mergeCells>
  <phoneticPr fontId="16"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tabSelected="1" workbookViewId="0">
      <selection activeCell="G16" sqref="G16"/>
    </sheetView>
  </sheetViews>
  <sheetFormatPr defaultRowHeight="13.5"/>
  <cols>
    <col min="3" max="3" width="22.875" customWidth="1"/>
    <col min="5" max="5" width="12" bestFit="1" customWidth="1"/>
    <col min="7" max="7" width="18.875" customWidth="1"/>
  </cols>
  <sheetData>
    <row r="1" spans="1:7" ht="22.5">
      <c r="A1" s="9" t="s">
        <v>5</v>
      </c>
      <c r="B1" s="10"/>
      <c r="C1" s="11"/>
      <c r="D1" s="11"/>
      <c r="E1" s="11"/>
      <c r="F1" s="11"/>
      <c r="G1" s="12"/>
    </row>
    <row r="2" spans="1:7" ht="14.25" customHeight="1">
      <c r="A2" s="9"/>
      <c r="B2" s="10"/>
      <c r="C2" s="11"/>
      <c r="D2" s="11"/>
      <c r="E2" s="11"/>
      <c r="F2" s="11"/>
      <c r="G2" s="12"/>
    </row>
    <row r="3" spans="1:7" ht="14.25">
      <c r="B3" s="13" t="s">
        <v>4</v>
      </c>
      <c r="C3" s="11"/>
      <c r="D3" s="11"/>
      <c r="E3" s="11"/>
      <c r="F3" s="11"/>
      <c r="G3" s="12"/>
    </row>
    <row r="4" spans="1:7" ht="14.25">
      <c r="B4" s="13" t="s">
        <v>1</v>
      </c>
      <c r="C4" s="65"/>
      <c r="D4" s="13"/>
      <c r="E4" s="13"/>
      <c r="F4" s="13"/>
      <c r="G4" s="13"/>
    </row>
    <row r="5" spans="1:7" ht="14.25">
      <c r="A5" s="13"/>
      <c r="B5" s="13"/>
      <c r="C5" s="13"/>
      <c r="D5" s="13"/>
      <c r="E5" s="13"/>
      <c r="F5" s="13"/>
      <c r="G5" s="13"/>
    </row>
    <row r="6" spans="1:7" ht="14.25">
      <c r="A6" s="13"/>
      <c r="B6" s="13"/>
      <c r="C6" s="13"/>
      <c r="D6" s="13"/>
      <c r="E6" s="13"/>
      <c r="F6" s="13"/>
      <c r="G6" s="13"/>
    </row>
    <row r="7" spans="1:7" ht="14.25">
      <c r="A7" s="13"/>
      <c r="B7" s="24" t="s">
        <v>6</v>
      </c>
      <c r="C7" s="25" t="s">
        <v>7</v>
      </c>
      <c r="D7" s="26" t="s">
        <v>19</v>
      </c>
      <c r="E7" s="25" t="s">
        <v>0</v>
      </c>
      <c r="F7" s="25" t="s">
        <v>20</v>
      </c>
      <c r="G7" s="27" t="s">
        <v>8</v>
      </c>
    </row>
    <row r="8" spans="1:7" s="33" customFormat="1" ht="14.25">
      <c r="A8" s="36"/>
      <c r="B8" s="37">
        <v>1</v>
      </c>
      <c r="C8" s="38" t="str">
        <f>'Test Case'!B4</f>
        <v>CR100 - Export to excel</v>
      </c>
      <c r="D8" s="39">
        <f>'Test Case'!B6</f>
        <v>30</v>
      </c>
      <c r="E8" s="38">
        <f>'Test Case'!B7</f>
        <v>7</v>
      </c>
      <c r="F8" s="38">
        <f>'Test Case'!D6</f>
        <v>0</v>
      </c>
      <c r="G8" s="39">
        <f>'Test Case'!D7</f>
        <v>10</v>
      </c>
    </row>
    <row r="9" spans="1:7" ht="14.25">
      <c r="A9" s="13"/>
      <c r="B9" s="22"/>
      <c r="C9" s="21"/>
      <c r="D9" s="40"/>
      <c r="E9" s="20"/>
      <c r="F9" s="20"/>
      <c r="G9" s="23"/>
    </row>
    <row r="10" spans="1:7" ht="14.25">
      <c r="A10" s="13"/>
      <c r="B10" s="28"/>
      <c r="C10" s="29" t="s">
        <v>9</v>
      </c>
      <c r="D10" s="30">
        <f>SUM(D6:D9)</f>
        <v>30</v>
      </c>
      <c r="E10" s="30">
        <f>SUM(E6:E9)</f>
        <v>7</v>
      </c>
      <c r="F10" s="30">
        <f>SUM(F6:F9)</f>
        <v>0</v>
      </c>
      <c r="G10" s="31">
        <f>SUM(G6:G9)</f>
        <v>10</v>
      </c>
    </row>
    <row r="11" spans="1:7" ht="14.25">
      <c r="A11" s="13"/>
      <c r="B11" s="14"/>
      <c r="C11" s="13"/>
      <c r="D11" s="15"/>
      <c r="E11" s="16"/>
      <c r="F11" s="16"/>
      <c r="G11" s="16"/>
    </row>
    <row r="12" spans="1:7" ht="14.25">
      <c r="A12" s="13"/>
      <c r="B12" s="13"/>
      <c r="C12" s="13" t="s">
        <v>10</v>
      </c>
      <c r="D12" s="13"/>
      <c r="E12" s="17">
        <f>(D10+E10)*100/G10</f>
        <v>370</v>
      </c>
      <c r="F12" s="13" t="s">
        <v>11</v>
      </c>
      <c r="G12" s="18"/>
    </row>
    <row r="13" spans="1:7" ht="14.25">
      <c r="A13" s="13"/>
      <c r="B13" s="13"/>
      <c r="C13" s="13" t="s">
        <v>12</v>
      </c>
      <c r="D13" s="13"/>
      <c r="E13" s="17">
        <f>D10*100/G10</f>
        <v>300</v>
      </c>
      <c r="F13" s="13" t="s">
        <v>11</v>
      </c>
      <c r="G13" s="18"/>
    </row>
  </sheetData>
  <phoneticPr fontId="11"/>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2</vt:i4>
      </vt:variant>
    </vt:vector>
  </HeadingPairs>
  <TitlesOfParts>
    <vt:vector size="2" baseType="lpstr">
      <vt:lpstr>Test Case</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Sergey</cp:lastModifiedBy>
  <cp:lastPrinted>2006-08-02T10:15:15Z</cp:lastPrinted>
  <dcterms:created xsi:type="dcterms:W3CDTF">2002-07-27T17:17:25Z</dcterms:created>
  <dcterms:modified xsi:type="dcterms:W3CDTF">2023-04-05T18:32:58Z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