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AMT\SE Document\2007 AC Year\231\"/>
    </mc:Choice>
  </mc:AlternateContent>
  <xr:revisionPtr revIDLastSave="0" documentId="13_ncr:1_{A173FF8B-0F89-4E28-963A-9350F340EB90}" xr6:coauthVersionLast="45" xr6:coauthVersionMax="45" xr10:uidLastSave="{00000000-0000-0000-0000-000000000000}"/>
  <bookViews>
    <workbookView xWindow="22065" yWindow="3750" windowWidth="192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J38" i="1" s="1"/>
  <c r="K38" i="1" s="1"/>
  <c r="L38" i="1" s="1"/>
  <c r="G37" i="1"/>
  <c r="J37" i="1" s="1"/>
  <c r="K37" i="1" s="1"/>
  <c r="L37" i="1" s="1"/>
  <c r="G36" i="1"/>
  <c r="J36" i="1" s="1"/>
  <c r="K36" i="1" s="1"/>
  <c r="L36" i="1" s="1"/>
  <c r="G35" i="1"/>
  <c r="J35" i="1" s="1"/>
  <c r="K35" i="1" s="1"/>
  <c r="L35" i="1" s="1"/>
  <c r="G34" i="1"/>
  <c r="J34" i="1" s="1"/>
  <c r="K34" i="1" s="1"/>
  <c r="L34" i="1" s="1"/>
  <c r="G33" i="1"/>
  <c r="J33" i="1" s="1"/>
  <c r="K33" i="1" s="1"/>
  <c r="L33" i="1" s="1"/>
  <c r="G32" i="1"/>
  <c r="J32" i="1" s="1"/>
  <c r="K32" i="1" s="1"/>
  <c r="L32" i="1" s="1"/>
  <c r="G31" i="1"/>
  <c r="J31" i="1" s="1"/>
  <c r="K31" i="1" s="1"/>
  <c r="L31" i="1" s="1"/>
  <c r="G30" i="1"/>
  <c r="J30" i="1" s="1"/>
  <c r="K30" i="1" s="1"/>
  <c r="L30" i="1" s="1"/>
  <c r="G29" i="1"/>
  <c r="J29" i="1" s="1"/>
  <c r="K29" i="1" s="1"/>
  <c r="L29" i="1" s="1"/>
  <c r="G28" i="1"/>
  <c r="J28" i="1" s="1"/>
  <c r="K28" i="1" s="1"/>
  <c r="L28" i="1" s="1"/>
  <c r="G27" i="1"/>
  <c r="J27" i="1" s="1"/>
  <c r="K27" i="1" s="1"/>
  <c r="L27" i="1" s="1"/>
  <c r="G26" i="1"/>
  <c r="J26" i="1" s="1"/>
  <c r="K26" i="1" s="1"/>
  <c r="L26" i="1" s="1"/>
  <c r="G25" i="1"/>
  <c r="J25" i="1" s="1"/>
  <c r="K25" i="1" s="1"/>
  <c r="L25" i="1" s="1"/>
  <c r="G24" i="1"/>
  <c r="J24" i="1" s="1"/>
  <c r="K24" i="1" s="1"/>
  <c r="L24" i="1" s="1"/>
  <c r="G23" i="1"/>
  <c r="J23" i="1" s="1"/>
  <c r="K23" i="1" s="1"/>
  <c r="L23" i="1" s="1"/>
  <c r="G22" i="1"/>
  <c r="J22" i="1" s="1"/>
  <c r="K22" i="1" s="1"/>
  <c r="L22" i="1" s="1"/>
  <c r="G21" i="1"/>
  <c r="J21" i="1" s="1"/>
  <c r="K21" i="1" s="1"/>
  <c r="L21" i="1" s="1"/>
  <c r="G20" i="1"/>
  <c r="J20" i="1" s="1"/>
  <c r="K20" i="1" s="1"/>
  <c r="L20" i="1" s="1"/>
  <c r="G19" i="1"/>
  <c r="J19" i="1" s="1"/>
  <c r="K19" i="1" s="1"/>
  <c r="L19" i="1" s="1"/>
  <c r="G18" i="1"/>
  <c r="J18" i="1" s="1"/>
  <c r="K18" i="1" s="1"/>
  <c r="L18" i="1" s="1"/>
  <c r="G17" i="1"/>
  <c r="J17" i="1" s="1"/>
  <c r="K17" i="1" s="1"/>
  <c r="L17" i="1" s="1"/>
  <c r="G16" i="1"/>
  <c r="J16" i="1" s="1"/>
  <c r="K16" i="1" s="1"/>
  <c r="L16" i="1" s="1"/>
  <c r="G15" i="1"/>
  <c r="J15" i="1" s="1"/>
  <c r="K15" i="1" s="1"/>
  <c r="L15" i="1" s="1"/>
  <c r="G14" i="1"/>
  <c r="J14" i="1" s="1"/>
  <c r="K14" i="1" s="1"/>
  <c r="L14" i="1" s="1"/>
  <c r="G13" i="1"/>
  <c r="J13" i="1" s="1"/>
  <c r="K13" i="1" s="1"/>
  <c r="L13" i="1" s="1"/>
  <c r="G12" i="1"/>
  <c r="J12" i="1" s="1"/>
  <c r="K12" i="1" s="1"/>
  <c r="L12" i="1" s="1"/>
  <c r="G11" i="1"/>
  <c r="J11" i="1" s="1"/>
  <c r="K11" i="1" s="1"/>
  <c r="L11" i="1" s="1"/>
  <c r="G10" i="1"/>
  <c r="J10" i="1" s="1"/>
  <c r="K10" i="1" s="1"/>
  <c r="L10" i="1" s="1"/>
  <c r="G9" i="1"/>
  <c r="J9" i="1" s="1"/>
  <c r="K9" i="1" s="1"/>
  <c r="L9" i="1" s="1"/>
  <c r="G8" i="1"/>
  <c r="J8" i="1" s="1"/>
  <c r="K8" i="1" s="1"/>
  <c r="L8" i="1" s="1"/>
  <c r="G7" i="1"/>
  <c r="J7" i="1" s="1"/>
  <c r="K7" i="1" s="1"/>
  <c r="L7" i="1" s="1"/>
  <c r="G6" i="1"/>
  <c r="J6" i="1" s="1"/>
  <c r="J43" i="1" l="1"/>
  <c r="J41" i="1"/>
  <c r="K6" i="1"/>
  <c r="L6" i="1" s="1"/>
  <c r="L40" i="1" s="1"/>
  <c r="J42" i="1"/>
  <c r="J40" i="1"/>
</calcChain>
</file>

<file path=xl/sharedStrings.xml><?xml version="1.0" encoding="utf-8"?>
<sst xmlns="http://schemas.openxmlformats.org/spreadsheetml/2006/main" count="123" uniqueCount="122">
  <si>
    <t xml:space="preserve"> Attendance (5)</t>
  </si>
  <si>
    <t>Midterm (30)</t>
  </si>
  <si>
    <t>Final (40)</t>
  </si>
  <si>
    <t>ID</t>
  </si>
  <si>
    <t>Name</t>
  </si>
  <si>
    <t>492115002</t>
  </si>
  <si>
    <t>492115003</t>
  </si>
  <si>
    <t>492115004</t>
  </si>
  <si>
    <t>492115007</t>
  </si>
  <si>
    <t>492115008</t>
  </si>
  <si>
    <t>492115009</t>
  </si>
  <si>
    <t>492115010</t>
  </si>
  <si>
    <t>492115012</t>
  </si>
  <si>
    <t>492115014</t>
  </si>
  <si>
    <t>492115015</t>
  </si>
  <si>
    <t>492115016</t>
  </si>
  <si>
    <t>492115017</t>
  </si>
  <si>
    <t>492115018</t>
  </si>
  <si>
    <t>492115021</t>
  </si>
  <si>
    <t>492115022</t>
  </si>
  <si>
    <t>492115023</t>
  </si>
  <si>
    <t>492115024</t>
  </si>
  <si>
    <t>492115027</t>
  </si>
  <si>
    <t>492115030</t>
  </si>
  <si>
    <t>492115031</t>
  </si>
  <si>
    <t>492115032</t>
  </si>
  <si>
    <t>492115034</t>
  </si>
  <si>
    <t>492115035</t>
  </si>
  <si>
    <t>492115036</t>
  </si>
  <si>
    <t>492115037</t>
  </si>
  <si>
    <t>492115038</t>
  </si>
  <si>
    <t>492115039</t>
  </si>
  <si>
    <t>492115040</t>
  </si>
  <si>
    <t>492115041</t>
  </si>
  <si>
    <t>492115042</t>
  </si>
  <si>
    <t>492115043</t>
  </si>
  <si>
    <t>492115044</t>
  </si>
  <si>
    <t>492115045</t>
  </si>
  <si>
    <t xml:space="preserve">KANNIGA </t>
  </si>
  <si>
    <t xml:space="preserve">KASIN </t>
  </si>
  <si>
    <t xml:space="preserve">KITTIKUN </t>
  </si>
  <si>
    <t xml:space="preserve">KANITTA </t>
  </si>
  <si>
    <t xml:space="preserve">JARUWAN </t>
  </si>
  <si>
    <t xml:space="preserve">JIRAPHAT </t>
  </si>
  <si>
    <t xml:space="preserve">JENJIRA </t>
  </si>
  <si>
    <t xml:space="preserve">CHOMPUNUT </t>
  </si>
  <si>
    <t xml:space="preserve">THITI </t>
  </si>
  <si>
    <t xml:space="preserve">NATTAKORN </t>
  </si>
  <si>
    <t xml:space="preserve">NATTHAPONG </t>
  </si>
  <si>
    <t xml:space="preserve">NUTTAWADEE </t>
  </si>
  <si>
    <t xml:space="preserve">SONGSAK </t>
  </si>
  <si>
    <t>TANAKORN</t>
  </si>
  <si>
    <t xml:space="preserve">TISINEE </t>
  </si>
  <si>
    <t xml:space="preserve">THEERAPAT </t>
  </si>
  <si>
    <t xml:space="preserve">NOOTSARA </t>
  </si>
  <si>
    <t xml:space="preserve">PONGPIJIT </t>
  </si>
  <si>
    <t xml:space="preserve">PANUWAT </t>
  </si>
  <si>
    <t xml:space="preserve">PANUPONG </t>
  </si>
  <si>
    <t xml:space="preserve">PAWINEE </t>
  </si>
  <si>
    <t>PEERAWAT</t>
  </si>
  <si>
    <t xml:space="preserve">MAYSINEE </t>
  </si>
  <si>
    <t xml:space="preserve">RAPIPORN </t>
  </si>
  <si>
    <t>WARITSARA</t>
  </si>
  <si>
    <t>WALAILUCK</t>
  </si>
  <si>
    <t xml:space="preserve">WATCHARAPONG  </t>
  </si>
  <si>
    <t xml:space="preserve">SIWAPORN </t>
  </si>
  <si>
    <t xml:space="preserve">SUTTIPONG </t>
  </si>
  <si>
    <t xml:space="preserve">SUPAPORN  </t>
  </si>
  <si>
    <t>SURAKIT</t>
  </si>
  <si>
    <t>APITCHAKA</t>
  </si>
  <si>
    <t>Last Name</t>
  </si>
  <si>
    <t>SAGON</t>
  </si>
  <si>
    <t>VISRUTAVANIJ</t>
  </si>
  <si>
    <t>PANSAILOM</t>
  </si>
  <si>
    <t>MOONLAPONG</t>
  </si>
  <si>
    <t>WANNAGOAT</t>
  </si>
  <si>
    <t>JOKDEE</t>
  </si>
  <si>
    <t>JAIMUNK</t>
  </si>
  <si>
    <t>SOIJIT</t>
  </si>
  <si>
    <t>SUNUNTA</t>
  </si>
  <si>
    <t>KIRDKAEW</t>
  </si>
  <si>
    <t>IWANA</t>
  </si>
  <si>
    <t>SURIYANUNT</t>
  </si>
  <si>
    <t>MAMEA</t>
  </si>
  <si>
    <t>TACHAWUTTIPAT</t>
  </si>
  <si>
    <t>SURAPUNT</t>
  </si>
  <si>
    <t>SRITHARATHIKHUN</t>
  </si>
  <si>
    <t>INTAPUN</t>
  </si>
  <si>
    <t>UTTRAMAPOKRAY</t>
  </si>
  <si>
    <t>THEEKAPORN</t>
  </si>
  <si>
    <t>BANDITPURITAT</t>
  </si>
  <si>
    <t>SUBPAN</t>
  </si>
  <si>
    <t xml:space="preserve"> POOMBUA</t>
  </si>
  <si>
    <t>CHANACHOMPU</t>
  </si>
  <si>
    <t>BANJAREARN</t>
  </si>
  <si>
    <t>JITMUN</t>
  </si>
  <si>
    <t xml:space="preserve"> SUWANNASOPON</t>
  </si>
  <si>
    <t>MOONRIN</t>
  </si>
  <si>
    <t>MANOCHOMPHU</t>
  </si>
  <si>
    <t>INTAYA</t>
  </si>
  <si>
    <t>PUNYAWORASIN</t>
  </si>
  <si>
    <t>KOMLUE</t>
  </si>
  <si>
    <t xml:space="preserve"> SUKJUN</t>
  </si>
  <si>
    <t xml:space="preserve"> SINGJAI</t>
  </si>
  <si>
    <t>Lab (15)</t>
  </si>
  <si>
    <t>Project (10)</t>
  </si>
  <si>
    <t>Total</t>
  </si>
  <si>
    <t>Grade</t>
  </si>
  <si>
    <t>Min</t>
  </si>
  <si>
    <t>Max</t>
  </si>
  <si>
    <t>SD</t>
  </si>
  <si>
    <t>avg</t>
  </si>
  <si>
    <t>Below A</t>
  </si>
  <si>
    <t>Below B+</t>
  </si>
  <si>
    <t>Below B</t>
  </si>
  <si>
    <t>Below C</t>
  </si>
  <si>
    <t>Below C+</t>
  </si>
  <si>
    <t>Below D+</t>
  </si>
  <si>
    <t>Accum</t>
  </si>
  <si>
    <t>AVG</t>
  </si>
  <si>
    <t>Below D</t>
  </si>
  <si>
    <t xml:space="preserve">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</si>
</sst>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sz val="14"/>
      <name val="Angsana New"/>
      <family val="1"/>
    </font>
    <font>
      <sz val="14"/>
      <color theme="1"/>
      <name val="Angsana New"/>
      <family val="1"/>
    </font>
    <font>
      <sz val="8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2" fillId="0" borderId="1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43"/>
  <sheetViews>
    <sheetView tabSelected="1" workbookViewId="0">
      <selection activeCell="A6" sqref="A6:A38"/>
    </sheetView>
  </sheetViews>
  <sheetFormatPr defaultRowHeight="15"/>
  <cols>
    <col min="2" max="2" width="11.7109375" customWidth="1"/>
    <col min="3" max="3" width="18.42578125" customWidth="1"/>
    <col min="4" max="4" width="18.5703125" customWidth="1"/>
    <col min="5" max="5" width="14.42578125" customWidth="1"/>
    <col min="6" max="6" width="11.42578125" customWidth="1"/>
    <col min="7" max="7" width="11.5703125" customWidth="1"/>
    <col min="8" max="8" width="12.5703125" customWidth="1"/>
  </cols>
  <sheetData>
    <row r="5" spans="1:15">
      <c r="A5" s="6" t="s">
        <v>121</v>
      </c>
      <c r="B5" s="6" t="s">
        <v>3</v>
      </c>
      <c r="C5" s="6" t="s">
        <v>4</v>
      </c>
      <c r="D5" s="6" t="s">
        <v>70</v>
      </c>
      <c r="E5" s="6" t="s">
        <v>0</v>
      </c>
      <c r="F5" s="6" t="s">
        <v>104</v>
      </c>
      <c r="G5" s="6" t="s">
        <v>105</v>
      </c>
      <c r="H5" s="6" t="s">
        <v>1</v>
      </c>
      <c r="I5" s="6" t="s">
        <v>2</v>
      </c>
      <c r="J5" s="6" t="s">
        <v>106</v>
      </c>
      <c r="K5" s="6" t="s">
        <v>107</v>
      </c>
      <c r="L5" s="6" t="s">
        <v>118</v>
      </c>
    </row>
    <row r="6" spans="1:15" ht="21">
      <c r="A6" s="2">
        <v>1</v>
      </c>
      <c r="B6" s="2" t="s">
        <v>5</v>
      </c>
      <c r="C6" s="4" t="s">
        <v>38</v>
      </c>
      <c r="D6" s="4" t="s">
        <v>71</v>
      </c>
      <c r="E6" s="7">
        <v>5</v>
      </c>
      <c r="F6" s="8">
        <v>10.828125</v>
      </c>
      <c r="G6" s="8">
        <f>SUM(E6:F6)/2</f>
        <v>7.9140625</v>
      </c>
      <c r="H6" s="8">
        <v>8.6999999999999993</v>
      </c>
      <c r="I6" s="8">
        <v>10</v>
      </c>
      <c r="J6" s="9">
        <f t="shared" ref="J6:J38" si="0">SUM(E6:I6)</f>
        <v>42.442187500000003</v>
      </c>
      <c r="K6" s="10" t="str">
        <f>IF(J6&gt;$O$6,"A",IF(J6&gt;$O$7,"B+",IF(J6&gt;$O$8,"B",IF(J6&gt;$O$9,"C+",IF(J6&gt;$O$10,"C",IF(J6&gt;$O$11,"D+",IF(J6&gt;$O$12,"D","F")))))))</f>
        <v>D</v>
      </c>
      <c r="L6" s="11">
        <f>IF(K6="A",4,IF(K6="B+",3.5,IF(K6="B",3,IF(K6="C+",2.5,IF(K6="C",2,IF(K6="D+",1.5,IF(K6="D",1,0)))))))</f>
        <v>1</v>
      </c>
      <c r="N6" t="s">
        <v>112</v>
      </c>
      <c r="O6">
        <v>70</v>
      </c>
    </row>
    <row r="7" spans="1:15" ht="21">
      <c r="A7" s="2">
        <v>2</v>
      </c>
      <c r="B7" s="1" t="s">
        <v>6</v>
      </c>
      <c r="C7" s="3" t="s">
        <v>39</v>
      </c>
      <c r="D7" s="3" t="s">
        <v>72</v>
      </c>
      <c r="E7" s="8">
        <v>5</v>
      </c>
      <c r="F7" s="8">
        <v>11.390625</v>
      </c>
      <c r="G7" s="8">
        <f t="shared" ref="G7:G38" si="1">SUM(E7:F7)/2</f>
        <v>8.1953125</v>
      </c>
      <c r="H7" s="8">
        <v>14</v>
      </c>
      <c r="I7" s="8">
        <v>11.666666666666668</v>
      </c>
      <c r="J7" s="9">
        <f t="shared" si="0"/>
        <v>50.252604166666671</v>
      </c>
      <c r="K7" s="10" t="str">
        <f t="shared" ref="K7:K38" si="2">IF(J7&gt;$O$6,"A",IF(J7&gt;$O$7,"B+",IF(J7&gt;$O$8,"B",IF(J7&gt;$O$9,"C+",IF(J7&gt;$O$10,"C",IF(J7&gt;$O$11,"D+",IF(J7&gt;$O$12,"D","F")))))))</f>
        <v>C</v>
      </c>
      <c r="L7" s="11">
        <f t="shared" ref="L7:L38" si="3">IF(K7="A",4,IF(K7="B+",3.5,IF(K7="B",3,IF(K7="C+",2.5,IF(K7="C",2,IF(K7="D+",1.5,IF(K7="D",1,0)))))))</f>
        <v>2</v>
      </c>
      <c r="N7" t="s">
        <v>113</v>
      </c>
      <c r="O7">
        <v>65</v>
      </c>
    </row>
    <row r="8" spans="1:15" ht="21">
      <c r="A8" s="2">
        <v>3</v>
      </c>
      <c r="B8" s="1" t="s">
        <v>7</v>
      </c>
      <c r="C8" s="3" t="s">
        <v>40</v>
      </c>
      <c r="D8" s="3" t="s">
        <v>73</v>
      </c>
      <c r="E8" s="8">
        <v>4</v>
      </c>
      <c r="F8" s="8">
        <v>11.34375</v>
      </c>
      <c r="G8" s="8">
        <f t="shared" si="1"/>
        <v>7.671875</v>
      </c>
      <c r="H8" s="8">
        <v>15.8</v>
      </c>
      <c r="I8" s="8">
        <v>11.666666666666668</v>
      </c>
      <c r="J8" s="9">
        <f t="shared" si="0"/>
        <v>50.482291666666669</v>
      </c>
      <c r="K8" s="10" t="str">
        <f t="shared" si="2"/>
        <v>C</v>
      </c>
      <c r="L8" s="11">
        <f t="shared" si="3"/>
        <v>2</v>
      </c>
      <c r="N8" t="s">
        <v>114</v>
      </c>
      <c r="O8">
        <v>60</v>
      </c>
    </row>
    <row r="9" spans="1:15" ht="21">
      <c r="A9" s="2">
        <v>4</v>
      </c>
      <c r="B9" s="1" t="s">
        <v>8</v>
      </c>
      <c r="C9" s="3" t="s">
        <v>41</v>
      </c>
      <c r="D9" s="3" t="s">
        <v>74</v>
      </c>
      <c r="E9" s="8">
        <v>5</v>
      </c>
      <c r="F9" s="8">
        <v>13.453125</v>
      </c>
      <c r="G9" s="8">
        <f t="shared" si="1"/>
        <v>9.2265625</v>
      </c>
      <c r="H9" s="8">
        <v>19.5</v>
      </c>
      <c r="I9" s="8">
        <v>28.333333333333336</v>
      </c>
      <c r="J9" s="9">
        <f t="shared" si="0"/>
        <v>75.513020833333343</v>
      </c>
      <c r="K9" s="10" t="str">
        <f t="shared" si="2"/>
        <v>A</v>
      </c>
      <c r="L9" s="11">
        <f t="shared" si="3"/>
        <v>4</v>
      </c>
      <c r="N9" t="s">
        <v>116</v>
      </c>
      <c r="O9">
        <v>55</v>
      </c>
    </row>
    <row r="10" spans="1:15" ht="21">
      <c r="A10" s="2">
        <v>5</v>
      </c>
      <c r="B10" s="1" t="s">
        <v>9</v>
      </c>
      <c r="C10" s="3" t="s">
        <v>42</v>
      </c>
      <c r="D10" s="3" t="s">
        <v>75</v>
      </c>
      <c r="E10" s="8">
        <v>5</v>
      </c>
      <c r="F10" s="8">
        <v>11.4375</v>
      </c>
      <c r="G10" s="8">
        <f t="shared" si="1"/>
        <v>8.21875</v>
      </c>
      <c r="H10" s="8">
        <v>14.2</v>
      </c>
      <c r="I10" s="8">
        <v>20</v>
      </c>
      <c r="J10" s="9">
        <f t="shared" si="0"/>
        <v>58.856250000000003</v>
      </c>
      <c r="K10" s="10" t="str">
        <f t="shared" si="2"/>
        <v>C+</v>
      </c>
      <c r="L10" s="11">
        <f t="shared" si="3"/>
        <v>2.5</v>
      </c>
      <c r="N10" t="s">
        <v>115</v>
      </c>
      <c r="O10">
        <v>50</v>
      </c>
    </row>
    <row r="11" spans="1:15" ht="21">
      <c r="A11" s="2">
        <v>6</v>
      </c>
      <c r="B11" s="1" t="s">
        <v>10</v>
      </c>
      <c r="C11" s="3" t="s">
        <v>43</v>
      </c>
      <c r="D11" s="3" t="s">
        <v>76</v>
      </c>
      <c r="E11" s="8">
        <v>5</v>
      </c>
      <c r="F11" s="8">
        <v>12.703125</v>
      </c>
      <c r="G11" s="8">
        <f t="shared" si="1"/>
        <v>8.8515625</v>
      </c>
      <c r="H11" s="8">
        <v>22.4</v>
      </c>
      <c r="I11" s="8">
        <v>21.666666666666664</v>
      </c>
      <c r="J11" s="9">
        <f t="shared" si="0"/>
        <v>70.621354166666663</v>
      </c>
      <c r="K11" s="10" t="str">
        <f t="shared" si="2"/>
        <v>A</v>
      </c>
      <c r="L11" s="11">
        <f t="shared" si="3"/>
        <v>4</v>
      </c>
      <c r="N11" t="s">
        <v>117</v>
      </c>
      <c r="O11">
        <v>45</v>
      </c>
    </row>
    <row r="12" spans="1:15" ht="21">
      <c r="A12" s="2">
        <v>7</v>
      </c>
      <c r="B12" s="1" t="s">
        <v>11</v>
      </c>
      <c r="C12" s="3" t="s">
        <v>44</v>
      </c>
      <c r="D12" s="3" t="s">
        <v>77</v>
      </c>
      <c r="E12" s="8">
        <v>5</v>
      </c>
      <c r="F12" s="8">
        <v>12.75</v>
      </c>
      <c r="G12" s="8">
        <f t="shared" si="1"/>
        <v>8.875</v>
      </c>
      <c r="H12" s="8">
        <v>20.6</v>
      </c>
      <c r="I12" s="8">
        <v>15.833333333333332</v>
      </c>
      <c r="J12" s="9">
        <f t="shared" si="0"/>
        <v>63.058333333333337</v>
      </c>
      <c r="K12" s="10" t="str">
        <f t="shared" si="2"/>
        <v>B</v>
      </c>
      <c r="L12" s="11">
        <f t="shared" si="3"/>
        <v>3</v>
      </c>
      <c r="N12" t="s">
        <v>120</v>
      </c>
      <c r="O12">
        <v>40</v>
      </c>
    </row>
    <row r="13" spans="1:15" ht="21">
      <c r="A13" s="2">
        <v>8</v>
      </c>
      <c r="B13" s="1" t="s">
        <v>12</v>
      </c>
      <c r="C13" s="3" t="s">
        <v>45</v>
      </c>
      <c r="D13" s="3" t="s">
        <v>78</v>
      </c>
      <c r="E13" s="8">
        <v>5</v>
      </c>
      <c r="F13" s="8">
        <v>12.890625</v>
      </c>
      <c r="G13" s="8">
        <f t="shared" si="1"/>
        <v>8.9453125</v>
      </c>
      <c r="H13" s="8">
        <v>23.9</v>
      </c>
      <c r="I13" s="8">
        <v>17.5</v>
      </c>
      <c r="J13" s="9">
        <f t="shared" si="0"/>
        <v>68.235937500000006</v>
      </c>
      <c r="K13" s="10" t="str">
        <f t="shared" si="2"/>
        <v>B+</v>
      </c>
      <c r="L13" s="11">
        <f t="shared" si="3"/>
        <v>3.5</v>
      </c>
    </row>
    <row r="14" spans="1:15" ht="21">
      <c r="A14" s="2">
        <v>9</v>
      </c>
      <c r="B14" s="1" t="s">
        <v>13</v>
      </c>
      <c r="C14" s="3" t="s">
        <v>46</v>
      </c>
      <c r="D14" s="3" t="s">
        <v>79</v>
      </c>
      <c r="E14" s="8">
        <v>5</v>
      </c>
      <c r="F14" s="8">
        <v>12.5625</v>
      </c>
      <c r="G14" s="8">
        <f t="shared" si="1"/>
        <v>8.78125</v>
      </c>
      <c r="H14" s="8">
        <v>21.4</v>
      </c>
      <c r="I14" s="8">
        <v>13.333333333333332</v>
      </c>
      <c r="J14" s="9">
        <f t="shared" si="0"/>
        <v>61.077083333333334</v>
      </c>
      <c r="K14" s="10" t="str">
        <f t="shared" si="2"/>
        <v>B</v>
      </c>
      <c r="L14" s="11">
        <f t="shared" si="3"/>
        <v>3</v>
      </c>
    </row>
    <row r="15" spans="1:15" ht="21">
      <c r="A15" s="2">
        <v>10</v>
      </c>
      <c r="B15" s="1" t="s">
        <v>14</v>
      </c>
      <c r="C15" s="3" t="s">
        <v>47</v>
      </c>
      <c r="D15" s="3" t="s">
        <v>80</v>
      </c>
      <c r="E15" s="8">
        <v>5</v>
      </c>
      <c r="F15" s="8">
        <v>12.140625</v>
      </c>
      <c r="G15" s="8">
        <f t="shared" si="1"/>
        <v>8.5703125</v>
      </c>
      <c r="H15" s="8">
        <v>18.5</v>
      </c>
      <c r="I15" s="8">
        <v>15.833333333333332</v>
      </c>
      <c r="J15" s="9">
        <f t="shared" si="0"/>
        <v>60.044270833333329</v>
      </c>
      <c r="K15" s="10" t="str">
        <f t="shared" si="2"/>
        <v>B</v>
      </c>
      <c r="L15" s="11">
        <f t="shared" si="3"/>
        <v>3</v>
      </c>
    </row>
    <row r="16" spans="1:15" ht="21">
      <c r="A16" s="2">
        <v>11</v>
      </c>
      <c r="B16" s="1" t="s">
        <v>15</v>
      </c>
      <c r="C16" s="3" t="s">
        <v>48</v>
      </c>
      <c r="D16" s="3" t="s">
        <v>81</v>
      </c>
      <c r="E16" s="8">
        <v>5</v>
      </c>
      <c r="F16" s="8">
        <v>12.375</v>
      </c>
      <c r="G16" s="8">
        <f t="shared" si="1"/>
        <v>8.6875</v>
      </c>
      <c r="H16" s="8">
        <v>12</v>
      </c>
      <c r="I16" s="8">
        <v>17.5</v>
      </c>
      <c r="J16" s="9">
        <f t="shared" si="0"/>
        <v>55.5625</v>
      </c>
      <c r="K16" s="10" t="str">
        <f t="shared" si="2"/>
        <v>C+</v>
      </c>
      <c r="L16" s="11">
        <f t="shared" si="3"/>
        <v>2.5</v>
      </c>
    </row>
    <row r="17" spans="1:12" ht="21">
      <c r="A17" s="2">
        <v>12</v>
      </c>
      <c r="B17" s="1" t="s">
        <v>16</v>
      </c>
      <c r="C17" s="3" t="s">
        <v>49</v>
      </c>
      <c r="D17" s="3" t="s">
        <v>82</v>
      </c>
      <c r="E17" s="8">
        <v>4</v>
      </c>
      <c r="F17" s="8">
        <v>11.90625</v>
      </c>
      <c r="G17" s="8">
        <f t="shared" si="1"/>
        <v>7.953125</v>
      </c>
      <c r="H17" s="8">
        <v>12.7</v>
      </c>
      <c r="I17" s="8">
        <v>9.1666666666666661</v>
      </c>
      <c r="J17" s="9">
        <f t="shared" si="0"/>
        <v>45.726041666666667</v>
      </c>
      <c r="K17" s="10" t="str">
        <f t="shared" si="2"/>
        <v>D+</v>
      </c>
      <c r="L17" s="11">
        <f t="shared" si="3"/>
        <v>1.5</v>
      </c>
    </row>
    <row r="18" spans="1:12" ht="21">
      <c r="A18" s="2">
        <v>13</v>
      </c>
      <c r="B18" s="1" t="s">
        <v>17</v>
      </c>
      <c r="C18" s="3" t="s">
        <v>50</v>
      </c>
      <c r="D18" s="3" t="s">
        <v>83</v>
      </c>
      <c r="E18" s="8">
        <v>5</v>
      </c>
      <c r="F18" s="8">
        <v>10.921875</v>
      </c>
      <c r="G18" s="8">
        <f t="shared" si="1"/>
        <v>7.9609375</v>
      </c>
      <c r="H18" s="8">
        <v>11.5</v>
      </c>
      <c r="I18" s="8">
        <v>7.5</v>
      </c>
      <c r="J18" s="9">
        <f t="shared" si="0"/>
        <v>42.8828125</v>
      </c>
      <c r="K18" s="10" t="str">
        <f t="shared" si="2"/>
        <v>D</v>
      </c>
      <c r="L18" s="11">
        <f t="shared" si="3"/>
        <v>1</v>
      </c>
    </row>
    <row r="19" spans="1:12" ht="21">
      <c r="A19" s="2">
        <v>14</v>
      </c>
      <c r="B19" s="1" t="s">
        <v>18</v>
      </c>
      <c r="C19" s="3" t="s">
        <v>51</v>
      </c>
      <c r="D19" s="3" t="s">
        <v>84</v>
      </c>
      <c r="E19" s="8">
        <v>5</v>
      </c>
      <c r="F19" s="8">
        <v>11.671875</v>
      </c>
      <c r="G19" s="8">
        <f t="shared" si="1"/>
        <v>8.3359375</v>
      </c>
      <c r="H19" s="8">
        <v>13.9</v>
      </c>
      <c r="I19" s="8">
        <v>17.5</v>
      </c>
      <c r="J19" s="9">
        <f t="shared" si="0"/>
        <v>56.407812499999999</v>
      </c>
      <c r="K19" s="10" t="str">
        <f t="shared" si="2"/>
        <v>C+</v>
      </c>
      <c r="L19" s="11">
        <f t="shared" si="3"/>
        <v>2.5</v>
      </c>
    </row>
    <row r="20" spans="1:12" ht="21">
      <c r="A20" s="2">
        <v>15</v>
      </c>
      <c r="B20" s="1" t="s">
        <v>19</v>
      </c>
      <c r="C20" s="3" t="s">
        <v>52</v>
      </c>
      <c r="D20" s="3" t="s">
        <v>85</v>
      </c>
      <c r="E20" s="8">
        <v>4</v>
      </c>
      <c r="F20" s="8">
        <v>12.09375</v>
      </c>
      <c r="G20" s="8">
        <f t="shared" si="1"/>
        <v>8.046875</v>
      </c>
      <c r="H20" s="8">
        <v>18.8</v>
      </c>
      <c r="I20" s="8">
        <v>20.833333333333336</v>
      </c>
      <c r="J20" s="9">
        <f t="shared" si="0"/>
        <v>63.773958333333333</v>
      </c>
      <c r="K20" s="10" t="str">
        <f t="shared" si="2"/>
        <v>B</v>
      </c>
      <c r="L20" s="11">
        <f t="shared" si="3"/>
        <v>3</v>
      </c>
    </row>
    <row r="21" spans="1:12" ht="21">
      <c r="A21" s="2">
        <v>16</v>
      </c>
      <c r="B21" s="1" t="s">
        <v>20</v>
      </c>
      <c r="C21" s="3" t="s">
        <v>53</v>
      </c>
      <c r="D21" s="3" t="s">
        <v>86</v>
      </c>
      <c r="E21" s="8">
        <v>5</v>
      </c>
      <c r="F21" s="8">
        <v>12.28125</v>
      </c>
      <c r="G21" s="8">
        <f t="shared" si="1"/>
        <v>8.640625</v>
      </c>
      <c r="H21" s="8">
        <v>22.8</v>
      </c>
      <c r="I21" s="8">
        <v>20</v>
      </c>
      <c r="J21" s="9">
        <f t="shared" si="0"/>
        <v>68.721874999999997</v>
      </c>
      <c r="K21" s="10" t="str">
        <f t="shared" si="2"/>
        <v>B+</v>
      </c>
      <c r="L21" s="11">
        <f t="shared" si="3"/>
        <v>3.5</v>
      </c>
    </row>
    <row r="22" spans="1:12" ht="21">
      <c r="A22" s="2">
        <v>17</v>
      </c>
      <c r="B22" s="1" t="s">
        <v>21</v>
      </c>
      <c r="C22" s="3" t="s">
        <v>54</v>
      </c>
      <c r="D22" s="3" t="s">
        <v>87</v>
      </c>
      <c r="E22" s="8">
        <v>5</v>
      </c>
      <c r="F22" s="8">
        <v>12.046875</v>
      </c>
      <c r="G22" s="8">
        <f t="shared" si="1"/>
        <v>8.5234375</v>
      </c>
      <c r="H22" s="8">
        <v>15.6</v>
      </c>
      <c r="I22" s="8">
        <v>23.333333333333336</v>
      </c>
      <c r="J22" s="9">
        <f t="shared" si="0"/>
        <v>64.503645833333337</v>
      </c>
      <c r="K22" s="10" t="str">
        <f t="shared" si="2"/>
        <v>B</v>
      </c>
      <c r="L22" s="11">
        <f t="shared" si="3"/>
        <v>3</v>
      </c>
    </row>
    <row r="23" spans="1:12" ht="21">
      <c r="A23" s="2">
        <v>18</v>
      </c>
      <c r="B23" s="1" t="s">
        <v>22</v>
      </c>
      <c r="C23" s="3" t="s">
        <v>55</v>
      </c>
      <c r="D23" s="3" t="s">
        <v>88</v>
      </c>
      <c r="E23" s="8">
        <v>5</v>
      </c>
      <c r="F23" s="8">
        <v>13.2</v>
      </c>
      <c r="G23" s="8">
        <f t="shared" si="1"/>
        <v>9.1</v>
      </c>
      <c r="H23" s="8">
        <v>15</v>
      </c>
      <c r="I23" s="8">
        <v>13.333333333333332</v>
      </c>
      <c r="J23" s="9">
        <f t="shared" si="0"/>
        <v>55.633333333333326</v>
      </c>
      <c r="K23" s="10" t="str">
        <f t="shared" si="2"/>
        <v>C+</v>
      </c>
      <c r="L23" s="11">
        <f t="shared" si="3"/>
        <v>2.5</v>
      </c>
    </row>
    <row r="24" spans="1:12" ht="21">
      <c r="A24" s="2">
        <v>19</v>
      </c>
      <c r="B24" s="1" t="s">
        <v>23</v>
      </c>
      <c r="C24" s="3" t="s">
        <v>56</v>
      </c>
      <c r="D24" s="3" t="s">
        <v>89</v>
      </c>
      <c r="E24" s="8">
        <v>5</v>
      </c>
      <c r="F24" s="8">
        <v>13.45</v>
      </c>
      <c r="G24" s="8">
        <f t="shared" si="1"/>
        <v>9.2249999999999996</v>
      </c>
      <c r="H24" s="8">
        <v>13.2</v>
      </c>
      <c r="I24" s="8">
        <v>15.833333333333332</v>
      </c>
      <c r="J24" s="9">
        <f t="shared" si="0"/>
        <v>56.708333333333329</v>
      </c>
      <c r="K24" s="10" t="str">
        <f t="shared" si="2"/>
        <v>C+</v>
      </c>
      <c r="L24" s="11">
        <f t="shared" si="3"/>
        <v>2.5</v>
      </c>
    </row>
    <row r="25" spans="1:12" ht="21">
      <c r="A25" s="2">
        <v>20</v>
      </c>
      <c r="B25" s="1" t="s">
        <v>24</v>
      </c>
      <c r="C25" s="3" t="s">
        <v>57</v>
      </c>
      <c r="D25" s="3" t="s">
        <v>90</v>
      </c>
      <c r="E25" s="8">
        <v>5</v>
      </c>
      <c r="F25" s="8">
        <v>12.375</v>
      </c>
      <c r="G25" s="8">
        <f t="shared" si="1"/>
        <v>8.6875</v>
      </c>
      <c r="H25" s="8">
        <v>19.8</v>
      </c>
      <c r="I25" s="8">
        <v>17.5</v>
      </c>
      <c r="J25" s="9">
        <f t="shared" si="0"/>
        <v>63.362499999999997</v>
      </c>
      <c r="K25" s="10" t="str">
        <f t="shared" si="2"/>
        <v>B</v>
      </c>
      <c r="L25" s="11">
        <f t="shared" si="3"/>
        <v>3</v>
      </c>
    </row>
    <row r="26" spans="1:12" ht="21">
      <c r="A26" s="2">
        <v>21</v>
      </c>
      <c r="B26" s="1" t="s">
        <v>25</v>
      </c>
      <c r="C26" s="3" t="s">
        <v>58</v>
      </c>
      <c r="D26" s="3" t="s">
        <v>91</v>
      </c>
      <c r="E26" s="8">
        <v>5</v>
      </c>
      <c r="F26" s="8">
        <v>12.609375</v>
      </c>
      <c r="G26" s="8">
        <f t="shared" si="1"/>
        <v>8.8046875</v>
      </c>
      <c r="H26" s="8">
        <v>11.6</v>
      </c>
      <c r="I26" s="8">
        <v>20.833333333333336</v>
      </c>
      <c r="J26" s="9">
        <f t="shared" si="0"/>
        <v>58.847395833333337</v>
      </c>
      <c r="K26" s="10" t="str">
        <f t="shared" si="2"/>
        <v>C+</v>
      </c>
      <c r="L26" s="11">
        <f t="shared" si="3"/>
        <v>2.5</v>
      </c>
    </row>
    <row r="27" spans="1:12" ht="21">
      <c r="A27" s="2">
        <v>22</v>
      </c>
      <c r="B27" s="1" t="s">
        <v>26</v>
      </c>
      <c r="C27" s="3" t="s">
        <v>59</v>
      </c>
      <c r="D27" s="3" t="s">
        <v>92</v>
      </c>
      <c r="E27" s="8">
        <v>3</v>
      </c>
      <c r="F27" s="8">
        <v>12.984375</v>
      </c>
      <c r="G27" s="8">
        <f t="shared" si="1"/>
        <v>7.9921875</v>
      </c>
      <c r="H27" s="8">
        <v>16.8</v>
      </c>
      <c r="I27" s="8">
        <v>16.666666666666668</v>
      </c>
      <c r="J27" s="9">
        <f t="shared" si="0"/>
        <v>57.443229166666669</v>
      </c>
      <c r="K27" s="10" t="str">
        <f t="shared" si="2"/>
        <v>C+</v>
      </c>
      <c r="L27" s="11">
        <f t="shared" si="3"/>
        <v>2.5</v>
      </c>
    </row>
    <row r="28" spans="1:12" ht="21">
      <c r="A28" s="2">
        <v>23</v>
      </c>
      <c r="B28" s="1" t="s">
        <v>27</v>
      </c>
      <c r="C28" s="3" t="s">
        <v>60</v>
      </c>
      <c r="D28" s="3" t="s">
        <v>93</v>
      </c>
      <c r="E28" s="8">
        <v>4</v>
      </c>
      <c r="F28" s="8">
        <v>13.171875</v>
      </c>
      <c r="G28" s="8">
        <f t="shared" si="1"/>
        <v>8.5859375</v>
      </c>
      <c r="H28" s="8">
        <v>13.2</v>
      </c>
      <c r="I28" s="8">
        <v>13.333333333333332</v>
      </c>
      <c r="J28" s="9">
        <f t="shared" si="0"/>
        <v>52.291145833333331</v>
      </c>
      <c r="K28" s="10" t="str">
        <f t="shared" si="2"/>
        <v>C</v>
      </c>
      <c r="L28" s="11">
        <f t="shared" si="3"/>
        <v>2</v>
      </c>
    </row>
    <row r="29" spans="1:12" ht="21">
      <c r="A29" s="2">
        <v>24</v>
      </c>
      <c r="B29" s="1" t="s">
        <v>28</v>
      </c>
      <c r="C29" s="3" t="s">
        <v>61</v>
      </c>
      <c r="D29" s="3" t="s">
        <v>94</v>
      </c>
      <c r="E29" s="8">
        <v>4</v>
      </c>
      <c r="F29" s="8">
        <v>14.15625</v>
      </c>
      <c r="G29" s="8">
        <f t="shared" si="1"/>
        <v>9.078125</v>
      </c>
      <c r="H29" s="8">
        <v>14.4</v>
      </c>
      <c r="I29" s="8">
        <v>12.5</v>
      </c>
      <c r="J29" s="9">
        <f t="shared" si="0"/>
        <v>54.134374999999999</v>
      </c>
      <c r="K29" s="10" t="str">
        <f t="shared" si="2"/>
        <v>C</v>
      </c>
      <c r="L29" s="11">
        <f t="shared" si="3"/>
        <v>2</v>
      </c>
    </row>
    <row r="30" spans="1:12" ht="21">
      <c r="A30" s="2">
        <v>25</v>
      </c>
      <c r="B30" s="1" t="s">
        <v>29</v>
      </c>
      <c r="C30" s="3" t="s">
        <v>62</v>
      </c>
      <c r="D30" s="3" t="s">
        <v>95</v>
      </c>
      <c r="E30" s="8">
        <v>5</v>
      </c>
      <c r="F30" s="8">
        <v>13.265625</v>
      </c>
      <c r="G30" s="8">
        <f t="shared" si="1"/>
        <v>9.1328125</v>
      </c>
      <c r="H30" s="8">
        <v>16.2</v>
      </c>
      <c r="I30" s="8">
        <v>11.666666666666668</v>
      </c>
      <c r="J30" s="9">
        <f t="shared" si="0"/>
        <v>55.265104166666674</v>
      </c>
      <c r="K30" s="10" t="str">
        <f t="shared" si="2"/>
        <v>C+</v>
      </c>
      <c r="L30" s="11">
        <f t="shared" si="3"/>
        <v>2.5</v>
      </c>
    </row>
    <row r="31" spans="1:12" ht="21">
      <c r="A31" s="2">
        <v>26</v>
      </c>
      <c r="B31" s="1" t="s">
        <v>30</v>
      </c>
      <c r="C31" s="3" t="s">
        <v>63</v>
      </c>
      <c r="D31" s="3" t="s">
        <v>96</v>
      </c>
      <c r="E31" s="8">
        <v>4</v>
      </c>
      <c r="F31" s="8">
        <v>13.21875</v>
      </c>
      <c r="G31" s="8">
        <f t="shared" si="1"/>
        <v>8.609375</v>
      </c>
      <c r="H31" s="8">
        <v>12</v>
      </c>
      <c r="I31" s="8">
        <v>15.833333333333332</v>
      </c>
      <c r="J31" s="9">
        <f t="shared" si="0"/>
        <v>53.661458333333329</v>
      </c>
      <c r="K31" s="10" t="str">
        <f t="shared" si="2"/>
        <v>C</v>
      </c>
      <c r="L31" s="11">
        <f t="shared" si="3"/>
        <v>2</v>
      </c>
    </row>
    <row r="32" spans="1:12" ht="21">
      <c r="A32" s="2">
        <v>27</v>
      </c>
      <c r="B32" s="1" t="s">
        <v>31</v>
      </c>
      <c r="C32" s="3" t="s">
        <v>64</v>
      </c>
      <c r="D32" s="3" t="s">
        <v>97</v>
      </c>
      <c r="E32" s="8">
        <v>5</v>
      </c>
      <c r="F32" s="8">
        <v>11.625</v>
      </c>
      <c r="G32" s="8">
        <f t="shared" si="1"/>
        <v>8.3125</v>
      </c>
      <c r="H32" s="8">
        <v>23.6</v>
      </c>
      <c r="I32" s="8">
        <v>23.333333333333336</v>
      </c>
      <c r="J32" s="9">
        <f t="shared" si="0"/>
        <v>71.870833333333337</v>
      </c>
      <c r="K32" s="10" t="str">
        <f t="shared" si="2"/>
        <v>A</v>
      </c>
      <c r="L32" s="11">
        <f t="shared" si="3"/>
        <v>4</v>
      </c>
    </row>
    <row r="33" spans="1:12" ht="21">
      <c r="A33" s="2">
        <v>28</v>
      </c>
      <c r="B33" s="1" t="s">
        <v>32</v>
      </c>
      <c r="C33" s="3" t="s">
        <v>65</v>
      </c>
      <c r="D33" s="3" t="s">
        <v>98</v>
      </c>
      <c r="E33" s="8">
        <v>4</v>
      </c>
      <c r="F33" s="8">
        <v>13.6875</v>
      </c>
      <c r="G33" s="8">
        <f t="shared" si="1"/>
        <v>8.84375</v>
      </c>
      <c r="H33" s="8">
        <v>14.2</v>
      </c>
      <c r="I33" s="8">
        <v>15</v>
      </c>
      <c r="J33" s="9">
        <f t="shared" si="0"/>
        <v>55.731250000000003</v>
      </c>
      <c r="K33" s="10" t="str">
        <f t="shared" si="2"/>
        <v>C+</v>
      </c>
      <c r="L33" s="11">
        <f t="shared" si="3"/>
        <v>2.5</v>
      </c>
    </row>
    <row r="34" spans="1:12" ht="21">
      <c r="A34" s="2">
        <v>29</v>
      </c>
      <c r="B34" s="1" t="s">
        <v>33</v>
      </c>
      <c r="C34" s="3" t="s">
        <v>66</v>
      </c>
      <c r="D34" s="3" t="s">
        <v>99</v>
      </c>
      <c r="E34" s="8">
        <v>4</v>
      </c>
      <c r="F34" s="8">
        <v>14.71875</v>
      </c>
      <c r="G34" s="8">
        <f t="shared" si="1"/>
        <v>9.359375</v>
      </c>
      <c r="H34" s="8">
        <v>19.8</v>
      </c>
      <c r="I34" s="8">
        <v>24.166666666666664</v>
      </c>
      <c r="J34" s="9">
        <f t="shared" si="0"/>
        <v>72.044791666666669</v>
      </c>
      <c r="K34" s="10" t="str">
        <f t="shared" si="2"/>
        <v>A</v>
      </c>
      <c r="L34" s="11">
        <f t="shared" si="3"/>
        <v>4</v>
      </c>
    </row>
    <row r="35" spans="1:12" ht="21">
      <c r="A35" s="2">
        <v>30</v>
      </c>
      <c r="B35" s="2" t="s">
        <v>34</v>
      </c>
      <c r="C35" s="4" t="s">
        <v>66</v>
      </c>
      <c r="D35" s="4" t="s">
        <v>100</v>
      </c>
      <c r="E35" s="8">
        <v>4</v>
      </c>
      <c r="F35" s="8">
        <v>13.078125</v>
      </c>
      <c r="G35" s="8">
        <f t="shared" si="1"/>
        <v>8.5390625</v>
      </c>
      <c r="H35" s="8">
        <v>11.2</v>
      </c>
      <c r="I35" s="8">
        <v>15</v>
      </c>
      <c r="J35" s="9">
        <f t="shared" si="0"/>
        <v>51.817187500000003</v>
      </c>
      <c r="K35" s="10" t="str">
        <f t="shared" si="2"/>
        <v>C</v>
      </c>
      <c r="L35" s="11">
        <f t="shared" si="3"/>
        <v>2</v>
      </c>
    </row>
    <row r="36" spans="1:12" ht="21">
      <c r="A36" s="2">
        <v>31</v>
      </c>
      <c r="B36" s="1" t="s">
        <v>35</v>
      </c>
      <c r="C36" s="3" t="s">
        <v>67</v>
      </c>
      <c r="D36" s="3" t="s">
        <v>101</v>
      </c>
      <c r="E36" s="8">
        <v>5</v>
      </c>
      <c r="F36" s="8">
        <v>13.96875</v>
      </c>
      <c r="G36" s="8">
        <f t="shared" si="1"/>
        <v>9.484375</v>
      </c>
      <c r="H36" s="8">
        <v>8.4</v>
      </c>
      <c r="I36" s="8">
        <v>11.666666666666668</v>
      </c>
      <c r="J36" s="9">
        <f t="shared" si="0"/>
        <v>48.519791666666663</v>
      </c>
      <c r="K36" s="10" t="str">
        <f t="shared" si="2"/>
        <v>D+</v>
      </c>
      <c r="L36" s="11">
        <f t="shared" si="3"/>
        <v>1.5</v>
      </c>
    </row>
    <row r="37" spans="1:12" ht="21">
      <c r="A37" s="2">
        <v>32</v>
      </c>
      <c r="B37" s="1" t="s">
        <v>36</v>
      </c>
      <c r="C37" s="3" t="s">
        <v>68</v>
      </c>
      <c r="D37" s="3" t="s">
        <v>102</v>
      </c>
      <c r="E37" s="8">
        <v>5</v>
      </c>
      <c r="F37" s="8">
        <v>12.328125</v>
      </c>
      <c r="G37" s="8">
        <f t="shared" si="1"/>
        <v>8.6640625</v>
      </c>
      <c r="H37" s="8">
        <v>19</v>
      </c>
      <c r="I37" s="8">
        <v>10</v>
      </c>
      <c r="J37" s="9">
        <f t="shared" si="0"/>
        <v>54.9921875</v>
      </c>
      <c r="K37" s="10" t="str">
        <f t="shared" si="2"/>
        <v>C</v>
      </c>
      <c r="L37" s="11">
        <f t="shared" si="3"/>
        <v>2</v>
      </c>
    </row>
    <row r="38" spans="1:12" ht="21">
      <c r="A38" s="2">
        <v>33</v>
      </c>
      <c r="B38" s="1" t="s">
        <v>37</v>
      </c>
      <c r="C38" s="3" t="s">
        <v>69</v>
      </c>
      <c r="D38" s="3" t="s">
        <v>103</v>
      </c>
      <c r="E38" s="8">
        <v>5</v>
      </c>
      <c r="F38" s="8">
        <v>12.609375</v>
      </c>
      <c r="G38" s="8">
        <f t="shared" si="1"/>
        <v>8.8046875</v>
      </c>
      <c r="H38" s="8">
        <v>16.399999999999999</v>
      </c>
      <c r="I38" s="8">
        <v>9.1666666666666661</v>
      </c>
      <c r="J38" s="9">
        <f t="shared" si="0"/>
        <v>51.980729166666663</v>
      </c>
      <c r="K38" s="10" t="str">
        <f t="shared" si="2"/>
        <v>C</v>
      </c>
      <c r="L38" s="11">
        <f t="shared" si="3"/>
        <v>2</v>
      </c>
    </row>
    <row r="40" spans="1:12">
      <c r="I40" t="s">
        <v>108</v>
      </c>
      <c r="J40" s="5">
        <f>MIN(J6:J38)</f>
        <v>42.442187500000003</v>
      </c>
      <c r="K40" t="s">
        <v>119</v>
      </c>
      <c r="L40" s="5">
        <f>AVERAGE(L6:L38)</f>
        <v>2.5606060606060606</v>
      </c>
    </row>
    <row r="41" spans="1:12">
      <c r="I41" t="s">
        <v>109</v>
      </c>
      <c r="J41" s="5">
        <f>MAX(J6:J38)</f>
        <v>75.513020833333343</v>
      </c>
    </row>
    <row r="42" spans="1:12">
      <c r="I42" t="s">
        <v>111</v>
      </c>
      <c r="J42" s="5">
        <f>AVERAGE(J6:J38)</f>
        <v>57.953503787878788</v>
      </c>
    </row>
    <row r="43" spans="1:12">
      <c r="I43" t="s">
        <v>110</v>
      </c>
      <c r="J43">
        <f>STDEV(J6:J38)</f>
        <v>8.3415061498489163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Dto</cp:lastModifiedBy>
  <dcterms:created xsi:type="dcterms:W3CDTF">2007-10-07T11:04:44Z</dcterms:created>
  <dcterms:modified xsi:type="dcterms:W3CDTF">2019-10-27T02:30:27Z</dcterms:modified>
</cp:coreProperties>
</file>