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ams_by_#" sheetId="1" r:id="rId4"/>
    <sheet state="visible" name="Overall" sheetId="2" r:id="rId5"/>
    <sheet state="visible" name="By_Class" sheetId="3" r:id="rId6"/>
    <sheet state="visible" name="Barrowman" sheetId="4" r:id="rId7"/>
  </sheets>
  <definedNames>
    <definedName localSheetId="0" name="late">'Teams_by_#'!$C$3:$C$1048577</definedName>
    <definedName localSheetId="3" name="late">Barrowman!$C$3:$C$1048577</definedName>
    <definedName localSheetId="1" name="late">Overall!$C$3:$C$1048577</definedName>
    <definedName localSheetId="2" name="late">By_Class!$C$2:$C$1048576</definedName>
    <definedName name="late">#REF!</definedName>
  </definedNames>
  <calcPr/>
  <extLst>
    <ext uri="GoogleSheetsCustomDataVersion2">
      <go:sheetsCustomData xmlns:go="http://customooxmlschemas.google.com/" r:id="rId8" roundtripDataChecksum="sjwGMAoUh8sR7oti08aiYKG+0yphIxDTM9MDpfoNCQs="/>
    </ext>
  </extLst>
</workbook>
</file>

<file path=xl/sharedStrings.xml><?xml version="1.0" encoding="utf-8"?>
<sst xmlns="http://schemas.openxmlformats.org/spreadsheetml/2006/main" count="1694" uniqueCount="203">
  <si>
    <t>Team information</t>
  </si>
  <si>
    <t>Safety Reviews Completed</t>
  </si>
  <si>
    <t>Late Submission Penalties</t>
  </si>
  <si>
    <t>Project Technical Report</t>
  </si>
  <si>
    <t>Design and Build Quality Score</t>
  </si>
  <si>
    <t>Flight Performance Score</t>
  </si>
  <si>
    <t>Bonus Scores</t>
  </si>
  <si>
    <t>Penalties</t>
  </si>
  <si>
    <t>Final Score and Rank</t>
  </si>
  <si>
    <t>Barrowman Award</t>
  </si>
  <si>
    <t>w/d</t>
  </si>
  <si>
    <t>late</t>
  </si>
  <si>
    <t>Podium nom</t>
  </si>
  <si>
    <t xml:space="preserve"> Number</t>
  </si>
  <si>
    <t>School</t>
  </si>
  <si>
    <t>Competition class</t>
  </si>
  <si>
    <t>Entry</t>
  </si>
  <si>
    <t>1st Update</t>
  </si>
  <si>
    <t>2nd Update</t>
  </si>
  <si>
    <t>3rd Update</t>
  </si>
  <si>
    <t>Entry + Progress Updates</t>
  </si>
  <si>
    <t>Late Admin Penalty/ Issues with Submission Content</t>
  </si>
  <si>
    <t>Complete</t>
  </si>
  <si>
    <t>Style</t>
  </si>
  <si>
    <t>Analysis</t>
  </si>
  <si>
    <t>Total</t>
  </si>
  <si>
    <t>Design Quality</t>
  </si>
  <si>
    <t>Build Quality</t>
  </si>
  <si>
    <t>D&amp;B Total</t>
  </si>
  <si>
    <t>Launch Day</t>
  </si>
  <si>
    <t>Prompt Launch Bonus</t>
  </si>
  <si>
    <t>Altitude Category</t>
  </si>
  <si>
    <t>Actual Alt</t>
  </si>
  <si>
    <t>Raw Alt Score</t>
  </si>
  <si>
    <t>Final alt score</t>
  </si>
  <si>
    <t>Recovery Score</t>
  </si>
  <si>
    <t>Status</t>
  </si>
  <si>
    <t>Sportsman Bonus</t>
  </si>
  <si>
    <t>Cubesat Bonus</t>
  </si>
  <si>
    <t>Bonus Total</t>
  </si>
  <si>
    <t>Payload Penalty</t>
  </si>
  <si>
    <t>Unsports Penalty</t>
  </si>
  <si>
    <t>Penalties Total</t>
  </si>
  <si>
    <t>Final Score</t>
  </si>
  <si>
    <t>Rank</t>
  </si>
  <si>
    <t>Apogee Predict</t>
  </si>
  <si>
    <t>Delta</t>
  </si>
  <si>
    <t>% error</t>
  </si>
  <si>
    <t>B Rank</t>
  </si>
  <si>
    <t>Y</t>
  </si>
  <si>
    <t>Aeronautical University at Queretaro</t>
  </si>
  <si>
    <t>10k - COTS</t>
  </si>
  <si>
    <t>Minor</t>
  </si>
  <si>
    <t>Arizona State University</t>
  </si>
  <si>
    <t>Ateneo de Davao University</t>
  </si>
  <si>
    <t>Excessive</t>
  </si>
  <si>
    <t>Austin Community College</t>
  </si>
  <si>
    <t>Baylor University</t>
  </si>
  <si>
    <t>Brigham Young University</t>
  </si>
  <si>
    <t>No Damage, Nominal</t>
  </si>
  <si>
    <t>California State University, Chico</t>
  </si>
  <si>
    <t>Carleton University</t>
  </si>
  <si>
    <t>30k - COTS</t>
  </si>
  <si>
    <t>No Damage</t>
  </si>
  <si>
    <t>Case Western Reserve University</t>
  </si>
  <si>
    <t>Chulalongkorn University</t>
  </si>
  <si>
    <t>Clark College</t>
  </si>
  <si>
    <t>10k - SRAD Solids</t>
  </si>
  <si>
    <t>Excessive Damage , Nominal flight</t>
  </si>
  <si>
    <t>Clarkson University</t>
  </si>
  <si>
    <t>Clemson University</t>
  </si>
  <si>
    <t xml:space="preserve"> Excessive Damagae</t>
  </si>
  <si>
    <t>Concordia University</t>
  </si>
  <si>
    <t>Cornell University</t>
  </si>
  <si>
    <t>Duke University</t>
  </si>
  <si>
    <t>CATO</t>
  </si>
  <si>
    <t>Durham University</t>
  </si>
  <si>
    <t>Duzce University</t>
  </si>
  <si>
    <t>Ecole de Technologie Superieure</t>
  </si>
  <si>
    <t>Demonstration</t>
  </si>
  <si>
    <t>Lawn Dart</t>
  </si>
  <si>
    <t>Ecole nationale polytechnique d'Oran -Maurice Audin-</t>
  </si>
  <si>
    <t>Ege University</t>
  </si>
  <si>
    <t>Embry-Riddle Aeronautical University, Daytona</t>
  </si>
  <si>
    <t>Embry-Riddle Aeronautical University, Prescott</t>
  </si>
  <si>
    <t>Federal University of Juiz de Fora</t>
  </si>
  <si>
    <t>Gebze Technical University</t>
  </si>
  <si>
    <t>George Washington University</t>
  </si>
  <si>
    <t>Excessive Damage</t>
  </si>
  <si>
    <t>Houston Community College</t>
  </si>
  <si>
    <t>Indian Institute of Technology Madras</t>
  </si>
  <si>
    <t>Indian Institute of Technology, Bombay</t>
  </si>
  <si>
    <t>Institute for Technology and Innovation Management, Mahidol University</t>
  </si>
  <si>
    <t xml:space="preserve">Minor </t>
  </si>
  <si>
    <t>Instituto Politecnico Nacional -  Campus Guanajuato</t>
  </si>
  <si>
    <t>Instituto Tecnologico de Buenos Aires</t>
  </si>
  <si>
    <t>10k - SRAD Hybrid</t>
  </si>
  <si>
    <t>Iowa State University</t>
  </si>
  <si>
    <t>Istanbul Technical University</t>
  </si>
  <si>
    <t>Kent State University</t>
  </si>
  <si>
    <t>Lenoir-Rhyne University</t>
  </si>
  <si>
    <t>Liberty University</t>
  </si>
  <si>
    <t>Manipal Institute of Technology, Manipal</t>
  </si>
  <si>
    <t>McMaster University</t>
  </si>
  <si>
    <t>Mississippi State University</t>
  </si>
  <si>
    <t>National Autonomus University of Mexico</t>
  </si>
  <si>
    <t>30k - SRAD Hybrid</t>
  </si>
  <si>
    <t>National University of Science and Technology Politechnica Bucharest</t>
  </si>
  <si>
    <t>National Yang Ming Chiao Tung University</t>
  </si>
  <si>
    <t>New Mexico Institute of Mining and Technology</t>
  </si>
  <si>
    <t>Excessive, CATO</t>
  </si>
  <si>
    <t>New Mexico State University</t>
  </si>
  <si>
    <t>Oklahoma State University</t>
  </si>
  <si>
    <t>Oregon State University</t>
  </si>
  <si>
    <t xml:space="preserve">Excessive Damage </t>
  </si>
  <si>
    <t>Princeton University</t>
  </si>
  <si>
    <t>Purdue University</t>
  </si>
  <si>
    <t xml:space="preserve">Excessive </t>
  </si>
  <si>
    <t>Queen's University</t>
  </si>
  <si>
    <t>Extensive</t>
  </si>
  <si>
    <t>Rensselaer Polytechnic Institute</t>
  </si>
  <si>
    <t>30k - SRAD Solids</t>
  </si>
  <si>
    <t>Rice University</t>
  </si>
  <si>
    <t>Rochester Institute Of Technology</t>
  </si>
  <si>
    <t>Rowan University</t>
  </si>
  <si>
    <t>Rutgers University, The State University Of New Jersey</t>
  </si>
  <si>
    <t>Saint Louis University</t>
  </si>
  <si>
    <t>San Diego State University</t>
  </si>
  <si>
    <t>San Jose State University</t>
  </si>
  <si>
    <t>Southern Methodist University</t>
  </si>
  <si>
    <t>Stanford University</t>
  </si>
  <si>
    <t>Technical University Munich</t>
  </si>
  <si>
    <t>Texas A&amp;M University</t>
  </si>
  <si>
    <t>Texas Tech University</t>
  </si>
  <si>
    <t>The Ohio State University</t>
  </si>
  <si>
    <t>The Pennsylvania State University</t>
  </si>
  <si>
    <t>The University of Akron</t>
  </si>
  <si>
    <t>The University of Arizona</t>
  </si>
  <si>
    <t>The University of Melbourne</t>
  </si>
  <si>
    <t>The University of Texas at Arlington</t>
  </si>
  <si>
    <t>The University of Texas at Austin</t>
  </si>
  <si>
    <t>The University of Texas at Dallas</t>
  </si>
  <si>
    <t>TOBB University of Economics and Technology</t>
  </si>
  <si>
    <t>Toronto Metropolitan University</t>
  </si>
  <si>
    <t>Tufts University</t>
  </si>
  <si>
    <t>Autonomous University of Baja California</t>
  </si>
  <si>
    <t>Univeristy Laval</t>
  </si>
  <si>
    <t>Polytechnic University of Catalonia</t>
  </si>
  <si>
    <t>University at Buffalo</t>
  </si>
  <si>
    <t>University of Alberta</t>
  </si>
  <si>
    <t>University of British Columbia</t>
  </si>
  <si>
    <t>University of Calgary</t>
  </si>
  <si>
    <t>University of California Berkeley</t>
  </si>
  <si>
    <t>University of California, Irvine</t>
  </si>
  <si>
    <t>University of Canterbury</t>
  </si>
  <si>
    <t>University of Central Florida</t>
  </si>
  <si>
    <t>University of Florida</t>
  </si>
  <si>
    <t>University of Georgia</t>
  </si>
  <si>
    <t>University of Illinois Chicago</t>
  </si>
  <si>
    <t>University of Louisiana at Lafayette</t>
  </si>
  <si>
    <t>University of Manitoba</t>
  </si>
  <si>
    <t>University of Maryland, College Park</t>
  </si>
  <si>
    <t>University of Michigan - Dearborn</t>
  </si>
  <si>
    <t>Shred</t>
  </si>
  <si>
    <t>University of Minnesota, Duluth</t>
  </si>
  <si>
    <t>University of Minnesota, Twin Cities</t>
  </si>
  <si>
    <t>University of Missouri-Columbia</t>
  </si>
  <si>
    <t>University of Nevada, Las Vegas</t>
  </si>
  <si>
    <t>University of New Mexico</t>
  </si>
  <si>
    <t>University of Newcastle</t>
  </si>
  <si>
    <t>University of North Dakota</t>
  </si>
  <si>
    <t>University of Pennsylvania</t>
  </si>
  <si>
    <t>University of Pittsburgh</t>
  </si>
  <si>
    <t>no Damage</t>
  </si>
  <si>
    <t>University of Queensland</t>
  </si>
  <si>
    <t>University of Sao Paulo</t>
  </si>
  <si>
    <t>University of Strathclyde</t>
  </si>
  <si>
    <t>University of Texas at El Paso</t>
  </si>
  <si>
    <t>University of Texas at San Antonio</t>
  </si>
  <si>
    <t>University of Texas at the Rio Grande Valley</t>
  </si>
  <si>
    <t>University of Virginia</t>
  </si>
  <si>
    <t>University of Washington - Seattle</t>
  </si>
  <si>
    <t>University of Western Ontario</t>
  </si>
  <si>
    <t>University of Wisconsin-Madison</t>
  </si>
  <si>
    <t>Utah State University</t>
  </si>
  <si>
    <t>Vellore Institute of Technology, Vellore</t>
  </si>
  <si>
    <t>Virginia Commonwealth University</t>
  </si>
  <si>
    <t>Virginia Polytechnic Institute and State University</t>
  </si>
  <si>
    <t>West Virginia University</t>
  </si>
  <si>
    <t>Wichita State University</t>
  </si>
  <si>
    <t>Worcester Polytechnic Institute</t>
  </si>
  <si>
    <t>Wroclaw University of Science and Technology</t>
  </si>
  <si>
    <t>Youngstown State University</t>
  </si>
  <si>
    <t>University of Windsor</t>
  </si>
  <si>
    <t>No prediction =</t>
  </si>
  <si>
    <t>Barrownman Award</t>
  </si>
  <si>
    <t>Target Alt</t>
  </si>
  <si>
    <t>Judges Notes</t>
  </si>
  <si>
    <t>Mahidol Technical University</t>
  </si>
  <si>
    <t>Did Not Fly</t>
  </si>
  <si>
    <t>First place in class because they flew</t>
  </si>
  <si>
    <t xml:space="preserve">Did not fly </t>
  </si>
  <si>
    <t>First Place in Class because they flew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</si>
</sst>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"/>
    <numFmt numFmtId="165" formatCode="0.000"/>
    <numFmt numFmtId="166" formatCode="m/d/yy"/>
  </numFmts>
  <fonts count="10">
    <font>
      <sz val="11.0"/>
      <color theme="1"/>
      <name val="Calibri"/>
      <scheme val="minor"/>
    </font>
    <font>
      <sz val="12.0"/>
      <color theme="1"/>
      <name val="Times New Roman"/>
    </font>
    <font>
      <b/>
      <sz val="12.0"/>
      <color theme="1"/>
      <name val="Times New Roman"/>
    </font>
    <font/>
    <font>
      <sz val="11.0"/>
      <color theme="1"/>
      <name val="Times New Roman"/>
    </font>
    <font>
      <color theme="1"/>
      <name val="Calibri"/>
      <scheme val="minor"/>
    </font>
    <font>
      <sz val="11.0"/>
      <color rgb="FF000000"/>
      <name val="Times New Roman"/>
    </font>
    <font>
      <sz val="12.0"/>
      <color rgb="FF000000"/>
      <name val="Times New Roman"/>
    </font>
    <font>
      <sz val="11.0"/>
      <color theme="1"/>
      <name val="Calibri"/>
    </font>
    <font>
      <color theme="1"/>
      <name val="Calibri"/>
    </font>
  </fonts>
  <fills count="14">
    <fill>
      <patternFill patternType="none"/>
    </fill>
    <fill>
      <patternFill patternType="lightGray"/>
    </fill>
    <fill>
      <patternFill patternType="solid">
        <fgColor rgb="FFFF3399"/>
        <bgColor rgb="FFFF3399"/>
      </patternFill>
    </fill>
    <fill>
      <patternFill patternType="solid">
        <fgColor rgb="FFFFFF00"/>
        <bgColor rgb="FFFFFF00"/>
      </patternFill>
    </fill>
    <fill>
      <patternFill patternType="solid">
        <fgColor rgb="FF00FFCC"/>
        <bgColor rgb="FF00FFCC"/>
      </patternFill>
    </fill>
    <fill>
      <patternFill patternType="solid">
        <fgColor rgb="FFFF0000"/>
        <bgColor rgb="FFFF0000"/>
      </patternFill>
    </fill>
    <fill>
      <patternFill patternType="solid">
        <fgColor rgb="FFFFC000"/>
        <bgColor rgb="FFFFC000"/>
      </patternFill>
    </fill>
    <fill>
      <patternFill patternType="solid">
        <fgColor rgb="FF00B050"/>
        <bgColor rgb="FF00B050"/>
      </patternFill>
    </fill>
    <fill>
      <patternFill patternType="solid">
        <fgColor rgb="FF00B0F0"/>
        <bgColor rgb="FF00B0F0"/>
      </patternFill>
    </fill>
    <fill>
      <patternFill patternType="solid">
        <fgColor rgb="FF9900FF"/>
        <bgColor rgb="FF9900FF"/>
      </patternFill>
    </fill>
    <fill>
      <patternFill patternType="solid">
        <fgColor rgb="FFCCCCCC"/>
        <bgColor rgb="FFCCCCCC"/>
      </patternFill>
    </fill>
    <fill>
      <patternFill patternType="solid">
        <fgColor theme="0"/>
        <bgColor theme="0"/>
      </patternFill>
    </fill>
    <fill>
      <patternFill patternType="solid">
        <fgColor rgb="FF00FF00"/>
        <bgColor rgb="FF00FF00"/>
      </patternFill>
    </fill>
    <fill>
      <patternFill patternType="solid">
        <fgColor rgb="FFE2EFD9"/>
        <bgColor rgb="FFE2EFD9"/>
      </patternFill>
    </fill>
  </fills>
  <borders count="23">
    <border/>
    <border>
      <left/>
      <top style="medium">
        <color rgb="FF000000"/>
      </top>
    </border>
    <border>
      <top style="medium">
        <color rgb="FF000000"/>
      </top>
    </border>
    <border>
      <right/>
      <top style="medium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left/>
      <right/>
      <top style="medium">
        <color rgb="FF000000"/>
      </top>
    </border>
    <border>
      <left/>
      <right/>
    </border>
    <border>
      <left style="thin">
        <color rgb="FF000000"/>
      </left>
      <right/>
      <top style="medium">
        <color rgb="FF000000"/>
      </top>
    </border>
    <border>
      <left/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bottom/>
    </border>
    <border>
      <left/>
      <right/>
      <top/>
      <bottom/>
    </border>
    <border>
      <left/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/>
    </border>
    <border>
      <left style="thin">
        <color rgb="FF000000"/>
      </left>
      <right/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right/>
      <top/>
      <bottom/>
    </border>
  </borders>
  <cellStyleXfs count="1">
    <xf borderId="0" fillId="0" fontId="0" numFmtId="0" applyAlignment="1" applyFont="1"/>
  </cellStyleXfs>
  <cellXfs count="24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1"/>
    </xf>
    <xf borderId="0" fillId="0" fontId="2" numFmtId="0" xfId="0" applyAlignment="1" applyFont="1">
      <alignment horizontal="center" readingOrder="0" shrinkToFit="0" vertical="center" wrapText="1"/>
    </xf>
    <xf borderId="0" fillId="2" fontId="2" numFmtId="0" xfId="0" applyAlignment="1" applyFill="1" applyFont="1">
      <alignment horizontal="center" readingOrder="0" shrinkToFit="0" vertical="center" wrapText="1"/>
    </xf>
    <xf borderId="0" fillId="3" fontId="2" numFmtId="164" xfId="0" applyAlignment="1" applyFill="1" applyFont="1" applyNumberFormat="1">
      <alignment horizontal="center" readingOrder="0" shrinkToFit="0" vertical="center" wrapText="1"/>
    </xf>
    <xf borderId="1" fillId="4" fontId="2" numFmtId="164" xfId="0" applyAlignment="1" applyBorder="1" applyFill="1" applyFont="1" applyNumberFormat="1">
      <alignment horizontal="center" shrinkToFit="0" vertical="center" wrapText="1"/>
    </xf>
    <xf borderId="2" fillId="0" fontId="3" numFmtId="0" xfId="0" applyBorder="1" applyFont="1"/>
    <xf borderId="3" fillId="0" fontId="3" numFmtId="0" xfId="0" applyBorder="1" applyFont="1"/>
    <xf borderId="0" fillId="5" fontId="2" numFmtId="164" xfId="0" applyAlignment="1" applyFill="1" applyFont="1" applyNumberFormat="1">
      <alignment horizontal="center" readingOrder="0" shrinkToFit="0" vertical="center" wrapText="1"/>
    </xf>
    <xf borderId="4" fillId="6" fontId="2" numFmtId="0" xfId="0" applyAlignment="1" applyBorder="1" applyFill="1" applyFont="1">
      <alignment horizontal="center" readingOrder="0" shrinkToFit="0" vertical="center" wrapText="1"/>
    </xf>
    <xf borderId="5" fillId="0" fontId="3" numFmtId="0" xfId="0" applyBorder="1" applyFont="1"/>
    <xf borderId="6" fillId="0" fontId="3" numFmtId="0" xfId="0" applyBorder="1" applyFont="1"/>
    <xf borderId="0" fillId="7" fontId="2" numFmtId="1" xfId="0" applyAlignment="1" applyFill="1" applyFont="1" applyNumberFormat="1">
      <alignment horizontal="center" readingOrder="0" shrinkToFit="0" vertical="center" wrapText="1"/>
    </xf>
    <xf borderId="0" fillId="3" fontId="2" numFmtId="1" xfId="0" applyAlignment="1" applyFont="1" applyNumberFormat="1">
      <alignment horizontal="center" readingOrder="0" shrinkToFit="0" vertical="center" wrapText="1"/>
    </xf>
    <xf borderId="0" fillId="8" fontId="2" numFmtId="164" xfId="0" applyAlignment="1" applyFill="1" applyFont="1" applyNumberFormat="1">
      <alignment horizontal="center" readingOrder="0" shrinkToFit="0" vertical="center" wrapText="1"/>
    </xf>
    <xf borderId="4" fillId="9" fontId="2" numFmtId="0" xfId="0" applyAlignment="1" applyBorder="1" applyFill="1" applyFont="1">
      <alignment horizontal="center" readingOrder="0" shrinkToFit="0" vertical="center" wrapText="1"/>
    </xf>
    <xf borderId="0" fillId="0" fontId="4" numFmtId="0" xfId="0" applyAlignment="1" applyFont="1">
      <alignment shrinkToFit="0" wrapText="1"/>
    </xf>
    <xf borderId="0" fillId="0" fontId="5" numFmtId="0" xfId="0" applyAlignment="1" applyFont="1">
      <alignment shrinkToFit="0" wrapText="1"/>
    </xf>
    <xf borderId="7" fillId="0" fontId="1" numFmtId="0" xfId="0" applyAlignment="1" applyBorder="1" applyFont="1">
      <alignment shrinkToFit="0" wrapText="1"/>
    </xf>
    <xf borderId="2" fillId="0" fontId="1" numFmtId="0" xfId="0" applyAlignment="1" applyBorder="1" applyFont="1">
      <alignment shrinkToFit="0" wrapText="1"/>
    </xf>
    <xf borderId="2" fillId="0" fontId="2" numFmtId="0" xfId="0" applyAlignment="1" applyBorder="1" applyFont="1">
      <alignment shrinkToFit="0" wrapText="1"/>
    </xf>
    <xf borderId="8" fillId="2" fontId="2" numFmtId="0" xfId="0" applyAlignment="1" applyBorder="1" applyFont="1">
      <alignment horizontal="center" shrinkToFit="0" wrapText="1"/>
    </xf>
    <xf borderId="8" fillId="3" fontId="2" numFmtId="164" xfId="0" applyAlignment="1" applyBorder="1" applyFont="1" applyNumberFormat="1">
      <alignment horizontal="center" shrinkToFit="0" wrapText="1"/>
    </xf>
    <xf borderId="8" fillId="4" fontId="2" numFmtId="164" xfId="0" applyAlignment="1" applyBorder="1" applyFont="1" applyNumberFormat="1">
      <alignment horizontal="center" shrinkToFit="0" wrapText="1"/>
    </xf>
    <xf borderId="8" fillId="4" fontId="2" numFmtId="164" xfId="0" applyAlignment="1" applyBorder="1" applyFont="1" applyNumberFormat="1">
      <alignment horizontal="center" readingOrder="0" shrinkToFit="0" wrapText="1"/>
    </xf>
    <xf borderId="8" fillId="5" fontId="2" numFmtId="164" xfId="0" applyAlignment="1" applyBorder="1" applyFont="1" applyNumberFormat="1">
      <alignment horizontal="center" shrinkToFit="0" wrapText="1"/>
    </xf>
    <xf borderId="8" fillId="5" fontId="2" numFmtId="0" xfId="0" applyAlignment="1" applyBorder="1" applyFont="1">
      <alignment horizontal="center" shrinkToFit="0" wrapText="1"/>
    </xf>
    <xf borderId="9" fillId="6" fontId="1" numFmtId="0" xfId="0" applyAlignment="1" applyBorder="1" applyFont="1">
      <alignment horizontal="center" shrinkToFit="0" wrapText="1"/>
    </xf>
    <xf borderId="9" fillId="6" fontId="2" numFmtId="1" xfId="0" applyAlignment="1" applyBorder="1" applyFont="1" applyNumberFormat="1">
      <alignment horizontal="center" shrinkToFit="0" wrapText="1"/>
    </xf>
    <xf borderId="9" fillId="6" fontId="2" numFmtId="1" xfId="0" applyAlignment="1" applyBorder="1" applyFont="1" applyNumberFormat="1">
      <alignment horizontal="center" readingOrder="0" shrinkToFit="0" wrapText="1"/>
    </xf>
    <xf borderId="9" fillId="6" fontId="2" numFmtId="165" xfId="0" applyAlignment="1" applyBorder="1" applyFont="1" applyNumberFormat="1">
      <alignment horizontal="center" shrinkToFit="0" wrapText="1"/>
    </xf>
    <xf borderId="9" fillId="6" fontId="2" numFmtId="0" xfId="0" applyAlignment="1" applyBorder="1" applyFont="1">
      <alignment horizontal="center" shrinkToFit="0" wrapText="1"/>
    </xf>
    <xf borderId="9" fillId="6" fontId="2" numFmtId="164" xfId="0" applyAlignment="1" applyBorder="1" applyFont="1" applyNumberFormat="1">
      <alignment shrinkToFit="0" wrapText="1"/>
    </xf>
    <xf borderId="8" fillId="7" fontId="2" numFmtId="1" xfId="0" applyAlignment="1" applyBorder="1" applyFont="1" applyNumberFormat="1">
      <alignment horizontal="center" shrinkToFit="0" wrapText="1"/>
    </xf>
    <xf borderId="8" fillId="7" fontId="2" numFmtId="0" xfId="0" applyAlignment="1" applyBorder="1" applyFont="1">
      <alignment horizontal="center" shrinkToFit="0" wrapText="1"/>
    </xf>
    <xf borderId="8" fillId="3" fontId="2" numFmtId="1" xfId="0" applyAlignment="1" applyBorder="1" applyFont="1" applyNumberFormat="1">
      <alignment horizontal="center" shrinkToFit="0" wrapText="1"/>
    </xf>
    <xf borderId="10" fillId="8" fontId="2" numFmtId="164" xfId="0" applyAlignment="1" applyBorder="1" applyFont="1" applyNumberFormat="1">
      <alignment horizontal="center" shrinkToFit="0" wrapText="1"/>
    </xf>
    <xf borderId="8" fillId="8" fontId="2" numFmtId="1" xfId="0" applyAlignment="1" applyBorder="1" applyFont="1" applyNumberFormat="1">
      <alignment horizontal="center" shrinkToFit="0" wrapText="1"/>
    </xf>
    <xf borderId="2" fillId="0" fontId="1" numFmtId="0" xfId="0" applyAlignment="1" applyBorder="1" applyFont="1">
      <alignment horizontal="center" shrinkToFit="0" wrapText="1"/>
    </xf>
    <xf borderId="8" fillId="9" fontId="2" numFmtId="0" xfId="0" applyAlignment="1" applyBorder="1" applyFont="1">
      <alignment horizontal="center" shrinkToFit="0" wrapText="1"/>
    </xf>
    <xf borderId="9" fillId="9" fontId="2" numFmtId="1" xfId="0" applyAlignment="1" applyBorder="1" applyFont="1" applyNumberFormat="1">
      <alignment horizontal="center" shrinkToFit="0" wrapText="1"/>
    </xf>
    <xf borderId="8" fillId="9" fontId="2" numFmtId="1" xfId="0" applyAlignment="1" applyBorder="1" applyFont="1" applyNumberFormat="1">
      <alignment horizontal="center" shrinkToFit="0" wrapText="1"/>
    </xf>
    <xf borderId="8" fillId="9" fontId="2" numFmtId="2" xfId="0" applyAlignment="1" applyBorder="1" applyFont="1" applyNumberFormat="1">
      <alignment horizontal="center" shrinkToFit="0" wrapText="1"/>
    </xf>
    <xf borderId="11" fillId="9" fontId="1" numFmtId="0" xfId="0" applyAlignment="1" applyBorder="1" applyFont="1">
      <alignment horizontal="center" shrinkToFit="0" wrapText="1"/>
    </xf>
    <xf borderId="12" fillId="0" fontId="1" numFmtId="0" xfId="0" applyBorder="1" applyFont="1"/>
    <xf borderId="0" fillId="0" fontId="1" numFmtId="0" xfId="0" applyFont="1"/>
    <xf borderId="13" fillId="0" fontId="1" numFmtId="1" xfId="0" applyBorder="1" applyFont="1" applyNumberFormat="1"/>
    <xf borderId="13" fillId="0" fontId="1" numFmtId="0" xfId="0" applyBorder="1" applyFont="1"/>
    <xf borderId="13" fillId="0" fontId="1" numFmtId="164" xfId="0" applyBorder="1" applyFont="1" applyNumberFormat="1"/>
    <xf borderId="13" fillId="0" fontId="1" numFmtId="14" xfId="0" applyBorder="1" applyFont="1" applyNumberFormat="1"/>
    <xf borderId="13" fillId="0" fontId="1" numFmtId="1" xfId="0" applyAlignment="1" applyBorder="1" applyFont="1" applyNumberFormat="1">
      <alignment readingOrder="0"/>
    </xf>
    <xf borderId="13" fillId="0" fontId="6" numFmtId="1" xfId="0" applyAlignment="1" applyBorder="1" applyFont="1" applyNumberFormat="1">
      <alignment horizontal="center"/>
    </xf>
    <xf borderId="13" fillId="0" fontId="1" numFmtId="1" xfId="0" applyAlignment="1" applyBorder="1" applyFont="1" applyNumberFormat="1">
      <alignment horizontal="center"/>
    </xf>
    <xf borderId="13" fillId="0" fontId="2" numFmtId="164" xfId="0" applyBorder="1" applyFont="1" applyNumberFormat="1"/>
    <xf borderId="13" fillId="0" fontId="2" numFmtId="1" xfId="0" applyBorder="1" applyFont="1" applyNumberFormat="1"/>
    <xf borderId="13" fillId="0" fontId="6" numFmtId="1" xfId="0" applyAlignment="1" applyBorder="1" applyFont="1" applyNumberFormat="1">
      <alignment horizontal="left"/>
    </xf>
    <xf borderId="13" fillId="0" fontId="1" numFmtId="10" xfId="0" applyBorder="1" applyFont="1" applyNumberFormat="1"/>
    <xf borderId="0" fillId="0" fontId="4" numFmtId="0" xfId="0" applyFont="1"/>
    <xf borderId="13" fillId="0" fontId="1" numFmtId="1" xfId="0" applyAlignment="1" applyBorder="1" applyFont="1" applyNumberFormat="1">
      <alignment horizontal="center" shrinkToFit="0" vertical="center" wrapText="1"/>
    </xf>
    <xf borderId="13" fillId="0" fontId="1" numFmtId="1" xfId="0" applyAlignment="1" applyBorder="1" applyFont="1" applyNumberFormat="1">
      <alignment horizontal="left" shrinkToFit="0" vertical="center" wrapText="1"/>
    </xf>
    <xf borderId="13" fillId="0" fontId="7" numFmtId="0" xfId="0" applyBorder="1" applyFont="1"/>
    <xf borderId="13" fillId="0" fontId="4" numFmtId="0" xfId="0" applyBorder="1" applyFont="1"/>
    <xf borderId="13" fillId="0" fontId="6" numFmtId="0" xfId="0" applyBorder="1" applyFont="1"/>
    <xf borderId="13" fillId="0" fontId="1" numFmtId="1" xfId="0" applyAlignment="1" applyBorder="1" applyFont="1" applyNumberFormat="1">
      <alignment horizontal="left"/>
    </xf>
    <xf borderId="13" fillId="0" fontId="1" numFmtId="0" xfId="0" applyAlignment="1" applyBorder="1" applyFont="1">
      <alignment horizontal="right"/>
    </xf>
    <xf borderId="13" fillId="0" fontId="1" numFmtId="1" xfId="0" applyAlignment="1" applyBorder="1" applyFont="1" applyNumberFormat="1">
      <alignment horizontal="right"/>
    </xf>
    <xf borderId="13" fillId="0" fontId="4" numFmtId="3" xfId="0" applyAlignment="1" applyBorder="1" applyFont="1" applyNumberFormat="1">
      <alignment horizontal="right"/>
    </xf>
    <xf borderId="13" fillId="0" fontId="1" numFmtId="164" xfId="0" applyAlignment="1" applyBorder="1" applyFont="1" applyNumberFormat="1">
      <alignment horizontal="right"/>
    </xf>
    <xf borderId="13" fillId="0" fontId="2" numFmtId="164" xfId="0" applyAlignment="1" applyBorder="1" applyFont="1" applyNumberFormat="1">
      <alignment horizontal="right"/>
    </xf>
    <xf borderId="13" fillId="10" fontId="2" numFmtId="0" xfId="0" applyBorder="1" applyFill="1" applyFont="1"/>
    <xf borderId="13" fillId="0" fontId="7" numFmtId="14" xfId="0" applyAlignment="1" applyBorder="1" applyFont="1" applyNumberFormat="1">
      <alignment horizontal="right"/>
    </xf>
    <xf borderId="13" fillId="0" fontId="1" numFmtId="1" xfId="0" applyAlignment="1" applyBorder="1" applyFont="1" applyNumberFormat="1">
      <alignment horizontal="center" readingOrder="0"/>
    </xf>
    <xf borderId="13" fillId="0" fontId="1" numFmtId="0" xfId="0" applyAlignment="1" applyBorder="1" applyFont="1">
      <alignment readingOrder="0"/>
    </xf>
    <xf borderId="13" fillId="0" fontId="1" numFmtId="166" xfId="0" applyBorder="1" applyFont="1" applyNumberFormat="1"/>
    <xf borderId="13" fillId="0" fontId="4" numFmtId="1" xfId="0" applyAlignment="1" applyBorder="1" applyFont="1" applyNumberFormat="1">
      <alignment horizontal="center"/>
    </xf>
    <xf borderId="13" fillId="0" fontId="7" numFmtId="1" xfId="0" applyAlignment="1" applyBorder="1" applyFont="1" applyNumberFormat="1">
      <alignment horizontal="left"/>
    </xf>
    <xf borderId="0" fillId="0" fontId="2" numFmtId="0" xfId="0" applyFont="1"/>
    <xf borderId="14" fillId="11" fontId="1" numFmtId="0" xfId="0" applyBorder="1" applyFill="1" applyFont="1"/>
    <xf borderId="0" fillId="0" fontId="1" numFmtId="164" xfId="0" applyFont="1" applyNumberFormat="1"/>
    <xf borderId="0" fillId="0" fontId="1" numFmtId="1" xfId="0" applyFont="1" applyNumberFormat="1"/>
    <xf borderId="0" fillId="0" fontId="1" numFmtId="1" xfId="0" applyAlignment="1" applyFont="1" applyNumberFormat="1">
      <alignment horizontal="center"/>
    </xf>
    <xf borderId="0" fillId="0" fontId="1" numFmtId="165" xfId="0" applyFont="1" applyNumberFormat="1"/>
    <xf borderId="0" fillId="0" fontId="1" numFmtId="2" xfId="0" applyFont="1" applyNumberFormat="1"/>
    <xf borderId="0" fillId="0" fontId="2" numFmtId="1" xfId="0" applyFont="1" applyNumberFormat="1"/>
    <xf borderId="15" fillId="11" fontId="1" numFmtId="0" xfId="0" applyBorder="1" applyFont="1"/>
    <xf borderId="0" fillId="0" fontId="1" numFmtId="10" xfId="0" applyFont="1" applyNumberFormat="1"/>
    <xf borderId="0" fillId="0" fontId="8" numFmtId="1" xfId="0" applyFont="1" applyNumberFormat="1"/>
    <xf borderId="0" fillId="0" fontId="8" numFmtId="1" xfId="0" applyAlignment="1" applyFont="1" applyNumberFormat="1">
      <alignment horizontal="center"/>
    </xf>
    <xf borderId="0" fillId="0" fontId="8" numFmtId="0" xfId="0" applyFont="1"/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center" shrinkToFit="0" vertical="center" wrapText="1"/>
    </xf>
    <xf borderId="0" fillId="2" fontId="2" numFmtId="0" xfId="0" applyAlignment="1" applyFont="1">
      <alignment horizontal="center" shrinkToFit="0" vertical="center" wrapText="1"/>
    </xf>
    <xf borderId="0" fillId="3" fontId="2" numFmtId="164" xfId="0" applyAlignment="1" applyFont="1" applyNumberFormat="1">
      <alignment horizontal="center" shrinkToFit="0" vertical="center" wrapText="1"/>
    </xf>
    <xf borderId="0" fillId="4" fontId="2" numFmtId="164" xfId="0" applyAlignment="1" applyFont="1" applyNumberFormat="1">
      <alignment horizontal="center" shrinkToFit="0" vertical="center" wrapText="1"/>
    </xf>
    <xf borderId="0" fillId="5" fontId="2" numFmtId="164" xfId="0" applyAlignment="1" applyFont="1" applyNumberFormat="1">
      <alignment horizontal="center" shrinkToFit="0" vertical="center" wrapText="1"/>
    </xf>
    <xf borderId="0" fillId="5" fontId="2" numFmtId="0" xfId="0" applyAlignment="1" applyFont="1">
      <alignment horizontal="center" vertical="center"/>
    </xf>
    <xf borderId="0" fillId="6" fontId="1" numFmtId="0" xfId="0" applyAlignment="1" applyFont="1">
      <alignment horizontal="center" vertical="center"/>
    </xf>
    <xf borderId="0" fillId="6" fontId="2" numFmtId="1" xfId="0" applyAlignment="1" applyFont="1" applyNumberFormat="1">
      <alignment horizontal="center" shrinkToFit="0" vertical="center" wrapText="1"/>
    </xf>
    <xf borderId="0" fillId="6" fontId="2" numFmtId="1" xfId="0" applyAlignment="1" applyFont="1" applyNumberFormat="1">
      <alignment horizontal="center" vertical="center"/>
    </xf>
    <xf borderId="0" fillId="6" fontId="2" numFmtId="165" xfId="0" applyAlignment="1" applyFont="1" applyNumberFormat="1">
      <alignment horizontal="center" shrinkToFit="0" vertical="center" wrapText="1"/>
    </xf>
    <xf borderId="0" fillId="6" fontId="2" numFmtId="0" xfId="0" applyAlignment="1" applyFont="1">
      <alignment horizontal="center" shrinkToFit="0" vertical="center" wrapText="1"/>
    </xf>
    <xf borderId="0" fillId="6" fontId="2" numFmtId="164" xfId="0" applyAlignment="1" applyFont="1" applyNumberFormat="1">
      <alignment horizontal="center" shrinkToFit="0" vertical="center" wrapText="1"/>
    </xf>
    <xf borderId="0" fillId="7" fontId="2" numFmtId="1" xfId="0" applyAlignment="1" applyFont="1" applyNumberFormat="1">
      <alignment horizontal="center" shrinkToFit="0" vertical="center" wrapText="1"/>
    </xf>
    <xf borderId="0" fillId="7" fontId="2" numFmtId="0" xfId="0" applyAlignment="1" applyFont="1">
      <alignment horizontal="center" shrinkToFit="0" vertical="center" wrapText="1"/>
    </xf>
    <xf borderId="0" fillId="3" fontId="2" numFmtId="1" xfId="0" applyAlignment="1" applyFont="1" applyNumberFormat="1">
      <alignment horizontal="center" shrinkToFit="0" vertical="center" wrapText="1"/>
    </xf>
    <xf borderId="0" fillId="8" fontId="2" numFmtId="164" xfId="0" applyAlignment="1" applyFont="1" applyNumberFormat="1">
      <alignment horizontal="center" shrinkToFit="0" vertical="center" wrapText="1"/>
    </xf>
    <xf borderId="0" fillId="8" fontId="2" numFmtId="1" xfId="0" applyAlignment="1" applyFont="1" applyNumberFormat="1">
      <alignment horizontal="center" shrinkToFit="0" vertical="center" wrapText="1"/>
    </xf>
    <xf borderId="0" fillId="12" fontId="1" numFmtId="0" xfId="0" applyAlignment="1" applyFill="1" applyFont="1">
      <alignment horizontal="center" shrinkToFit="0" vertical="center" wrapText="1"/>
    </xf>
    <xf borderId="0" fillId="9" fontId="2" numFmtId="1" xfId="0" applyAlignment="1" applyFont="1" applyNumberFormat="1">
      <alignment horizontal="center" readingOrder="0" shrinkToFit="0" vertical="center" wrapText="1"/>
    </xf>
    <xf borderId="0" fillId="0" fontId="4" numFmtId="0" xfId="0" applyAlignment="1" applyFont="1">
      <alignment horizontal="center" vertical="center"/>
    </xf>
    <xf borderId="0" fillId="0" fontId="5" numFmtId="0" xfId="0" applyAlignment="1" applyFont="1">
      <alignment horizontal="center" vertical="center"/>
    </xf>
    <xf borderId="7" fillId="0" fontId="1" numFmtId="0" xfId="0" applyAlignment="1" applyBorder="1" applyFont="1">
      <alignment horizontal="center" vertical="center"/>
    </xf>
    <xf borderId="2" fillId="0" fontId="1" numFmtId="0" xfId="0" applyAlignment="1" applyBorder="1" applyFont="1">
      <alignment horizontal="center" shrinkToFit="0" vertical="center" wrapText="1"/>
    </xf>
    <xf borderId="5" fillId="0" fontId="2" numFmtId="0" xfId="0" applyAlignment="1" applyBorder="1" applyFont="1">
      <alignment horizontal="center" shrinkToFit="0" vertical="center" wrapText="1"/>
    </xf>
    <xf borderId="16" fillId="2" fontId="2" numFmtId="0" xfId="0" applyAlignment="1" applyBorder="1" applyFont="1">
      <alignment horizontal="center" shrinkToFit="0" vertical="center" wrapText="1"/>
    </xf>
    <xf borderId="17" fillId="2" fontId="2" numFmtId="0" xfId="0" applyAlignment="1" applyBorder="1" applyFont="1">
      <alignment horizontal="center" shrinkToFit="0" vertical="center" wrapText="1"/>
    </xf>
    <xf borderId="16" fillId="3" fontId="2" numFmtId="164" xfId="0" applyAlignment="1" applyBorder="1" applyFont="1" applyNumberFormat="1">
      <alignment horizontal="center" shrinkToFit="0" vertical="center" wrapText="1"/>
    </xf>
    <xf borderId="16" fillId="4" fontId="2" numFmtId="164" xfId="0" applyAlignment="1" applyBorder="1" applyFont="1" applyNumberFormat="1">
      <alignment horizontal="center" shrinkToFit="0" vertical="center" wrapText="1"/>
    </xf>
    <xf borderId="17" fillId="4" fontId="2" numFmtId="164" xfId="0" applyAlignment="1" applyBorder="1" applyFont="1" applyNumberFormat="1">
      <alignment horizontal="center" shrinkToFit="0" vertical="center" wrapText="1"/>
    </xf>
    <xf borderId="16" fillId="5" fontId="2" numFmtId="164" xfId="0" applyAlignment="1" applyBorder="1" applyFont="1" applyNumberFormat="1">
      <alignment horizontal="center" shrinkToFit="0" vertical="center" wrapText="1"/>
    </xf>
    <xf borderId="17" fillId="5" fontId="2" numFmtId="0" xfId="0" applyAlignment="1" applyBorder="1" applyFont="1">
      <alignment horizontal="center" vertical="center"/>
    </xf>
    <xf borderId="17" fillId="5" fontId="2" numFmtId="164" xfId="0" applyAlignment="1" applyBorder="1" applyFont="1" applyNumberFormat="1">
      <alignment horizontal="center" shrinkToFit="0" vertical="center" wrapText="1"/>
    </xf>
    <xf borderId="17" fillId="6" fontId="1" numFmtId="0" xfId="0" applyAlignment="1" applyBorder="1" applyFont="1">
      <alignment horizontal="center" vertical="center"/>
    </xf>
    <xf borderId="17" fillId="6" fontId="2" numFmtId="1" xfId="0" applyAlignment="1" applyBorder="1" applyFont="1" applyNumberFormat="1">
      <alignment horizontal="center" shrinkToFit="0" vertical="center" wrapText="1"/>
    </xf>
    <xf borderId="17" fillId="6" fontId="2" numFmtId="1" xfId="0" applyAlignment="1" applyBorder="1" applyFont="1" applyNumberFormat="1">
      <alignment horizontal="center" vertical="center"/>
    </xf>
    <xf borderId="15" fillId="6" fontId="2" numFmtId="1" xfId="0" applyAlignment="1" applyBorder="1" applyFont="1" applyNumberFormat="1">
      <alignment horizontal="center" vertical="center"/>
    </xf>
    <xf borderId="17" fillId="6" fontId="2" numFmtId="165" xfId="0" applyAlignment="1" applyBorder="1" applyFont="1" applyNumberFormat="1">
      <alignment horizontal="center" shrinkToFit="0" vertical="center" wrapText="1"/>
    </xf>
    <xf borderId="17" fillId="6" fontId="2" numFmtId="0" xfId="0" applyAlignment="1" applyBorder="1" applyFont="1">
      <alignment horizontal="center" shrinkToFit="0" vertical="center" wrapText="1"/>
    </xf>
    <xf borderId="17" fillId="6" fontId="2" numFmtId="164" xfId="0" applyAlignment="1" applyBorder="1" applyFont="1" applyNumberFormat="1">
      <alignment horizontal="center" shrinkToFit="0" vertical="center" wrapText="1"/>
    </xf>
    <xf borderId="17" fillId="7" fontId="2" numFmtId="1" xfId="0" applyAlignment="1" applyBorder="1" applyFont="1" applyNumberFormat="1">
      <alignment horizontal="center" shrinkToFit="0" vertical="center" wrapText="1"/>
    </xf>
    <xf borderId="17" fillId="7" fontId="2" numFmtId="0" xfId="0" applyAlignment="1" applyBorder="1" applyFont="1">
      <alignment horizontal="center" shrinkToFit="0" vertical="center" wrapText="1"/>
    </xf>
    <xf borderId="17" fillId="3" fontId="2" numFmtId="1" xfId="0" applyAlignment="1" applyBorder="1" applyFont="1" applyNumberFormat="1">
      <alignment horizontal="center" shrinkToFit="0" vertical="center" wrapText="1"/>
    </xf>
    <xf borderId="17" fillId="3" fontId="2" numFmtId="164" xfId="0" applyAlignment="1" applyBorder="1" applyFont="1" applyNumberFormat="1">
      <alignment horizontal="center" shrinkToFit="0" vertical="center" wrapText="1"/>
    </xf>
    <xf borderId="18" fillId="8" fontId="2" numFmtId="164" xfId="0" applyAlignment="1" applyBorder="1" applyFont="1" applyNumberFormat="1">
      <alignment horizontal="center" shrinkToFit="0" vertical="center" wrapText="1"/>
    </xf>
    <xf borderId="17" fillId="8" fontId="2" numFmtId="1" xfId="0" applyAlignment="1" applyBorder="1" applyFont="1" applyNumberFormat="1">
      <alignment horizontal="center" shrinkToFit="0" vertical="center" wrapText="1"/>
    </xf>
    <xf borderId="2" fillId="12" fontId="1" numFmtId="0" xfId="0" applyAlignment="1" applyBorder="1" applyFont="1">
      <alignment horizontal="center" shrinkToFit="0" vertical="center" wrapText="1"/>
    </xf>
    <xf borderId="15" fillId="9" fontId="2" numFmtId="1" xfId="0" applyAlignment="1" applyBorder="1" applyFont="1" applyNumberFormat="1">
      <alignment horizontal="center" shrinkToFit="0" vertical="center" wrapText="1"/>
    </xf>
    <xf borderId="17" fillId="9" fontId="2" numFmtId="1" xfId="0" applyAlignment="1" applyBorder="1" applyFont="1" applyNumberFormat="1">
      <alignment horizontal="center" shrinkToFit="0" vertical="center" wrapText="1"/>
    </xf>
    <xf borderId="17" fillId="9" fontId="2" numFmtId="2" xfId="0" applyAlignment="1" applyBorder="1" applyFont="1" applyNumberFormat="1">
      <alignment horizontal="center" shrinkToFit="0" vertical="center" wrapText="1"/>
    </xf>
    <xf borderId="19" fillId="9" fontId="1" numFmtId="0" xfId="0" applyAlignment="1" applyBorder="1" applyFont="1">
      <alignment horizontal="center" shrinkToFit="0" vertical="center" wrapText="1"/>
    </xf>
    <xf borderId="0" fillId="0" fontId="1" numFmtId="14" xfId="0" applyFont="1" applyNumberFormat="1"/>
    <xf borderId="0" fillId="0" fontId="6" numFmtId="1" xfId="0" applyAlignment="1" applyFont="1" applyNumberFormat="1">
      <alignment horizontal="center"/>
    </xf>
    <xf borderId="0" fillId="0" fontId="6" numFmtId="1" xfId="0" applyAlignment="1" applyFont="1" applyNumberFormat="1">
      <alignment horizontal="left"/>
    </xf>
    <xf borderId="0" fillId="0" fontId="1" numFmtId="1" xfId="0" applyAlignment="1" applyFont="1" applyNumberFormat="1">
      <alignment horizontal="left"/>
    </xf>
    <xf borderId="0" fillId="0" fontId="1" numFmtId="1" xfId="0" applyAlignment="1" applyFont="1" applyNumberFormat="1">
      <alignment horizontal="center" shrinkToFit="0" vertical="center" wrapText="1"/>
    </xf>
    <xf borderId="0" fillId="0" fontId="6" numFmtId="0" xfId="0" applyFont="1"/>
    <xf borderId="0" fillId="0" fontId="1" numFmtId="1" xfId="0" applyAlignment="1" applyFont="1" applyNumberFormat="1">
      <alignment horizontal="left" shrinkToFit="0" vertical="center" wrapText="1"/>
    </xf>
    <xf borderId="20" fillId="0" fontId="1" numFmtId="1" xfId="0" applyAlignment="1" applyBorder="1" applyFont="1" applyNumberFormat="1">
      <alignment horizontal="center"/>
    </xf>
    <xf borderId="0" fillId="0" fontId="1" numFmtId="0" xfId="0" applyAlignment="1" applyFont="1">
      <alignment readingOrder="0"/>
    </xf>
    <xf borderId="0" fillId="0" fontId="1" numFmtId="166" xfId="0" applyFont="1" applyNumberFormat="1"/>
    <xf borderId="0" fillId="0" fontId="1" numFmtId="0" xfId="0" applyAlignment="1" applyFont="1">
      <alignment horizontal="right"/>
    </xf>
    <xf borderId="0" fillId="0" fontId="1" numFmtId="1" xfId="0" applyAlignment="1" applyFont="1" applyNumberFormat="1">
      <alignment horizontal="right"/>
    </xf>
    <xf borderId="0" fillId="0" fontId="4" numFmtId="3" xfId="0" applyAlignment="1" applyFont="1" applyNumberFormat="1">
      <alignment horizontal="right"/>
    </xf>
    <xf borderId="0" fillId="0" fontId="1" numFmtId="164" xfId="0" applyAlignment="1" applyFont="1" applyNumberFormat="1">
      <alignment horizontal="right"/>
    </xf>
    <xf borderId="12" fillId="3" fontId="1" numFmtId="0" xfId="0" applyBorder="1" applyFont="1"/>
    <xf borderId="0" fillId="3" fontId="1" numFmtId="0" xfId="0" applyFont="1"/>
    <xf borderId="0" fillId="3" fontId="1" numFmtId="1" xfId="0" applyFont="1" applyNumberFormat="1"/>
    <xf borderId="13" fillId="3" fontId="1" numFmtId="0" xfId="0" applyBorder="1" applyFont="1"/>
    <xf borderId="0" fillId="3" fontId="1" numFmtId="164" xfId="0" applyFont="1" applyNumberFormat="1"/>
    <xf borderId="13" fillId="3" fontId="1" numFmtId="164" xfId="0" applyBorder="1" applyFont="1" applyNumberFormat="1"/>
    <xf borderId="0" fillId="3" fontId="7" numFmtId="14" xfId="0" applyAlignment="1" applyFont="1" applyNumberFormat="1">
      <alignment horizontal="right"/>
    </xf>
    <xf borderId="0" fillId="3" fontId="1" numFmtId="1" xfId="0" applyAlignment="1" applyFont="1" applyNumberFormat="1">
      <alignment horizontal="center" shrinkToFit="0" vertical="center" wrapText="1"/>
    </xf>
    <xf borderId="0" fillId="3" fontId="1" numFmtId="1" xfId="0" applyAlignment="1" applyFont="1" applyNumberFormat="1">
      <alignment horizontal="center" readingOrder="0"/>
    </xf>
    <xf borderId="13" fillId="3" fontId="1" numFmtId="1" xfId="0" applyBorder="1" applyFont="1" applyNumberFormat="1"/>
    <xf borderId="13" fillId="3" fontId="2" numFmtId="164" xfId="0" applyBorder="1" applyFont="1" applyNumberFormat="1"/>
    <xf borderId="0" fillId="3" fontId="2" numFmtId="1" xfId="0" applyFont="1" applyNumberFormat="1"/>
    <xf borderId="0" fillId="3" fontId="1" numFmtId="1" xfId="0" applyAlignment="1" applyFont="1" applyNumberFormat="1">
      <alignment horizontal="left" shrinkToFit="0" vertical="center" wrapText="1"/>
    </xf>
    <xf borderId="0" fillId="3" fontId="1" numFmtId="10" xfId="0" applyFont="1" applyNumberFormat="1"/>
    <xf borderId="0" fillId="3" fontId="4" numFmtId="0" xfId="0" applyFont="1"/>
    <xf borderId="0" fillId="0" fontId="7" numFmtId="1" xfId="0" applyAlignment="1" applyFont="1" applyNumberFormat="1">
      <alignment horizontal="left"/>
    </xf>
    <xf borderId="0" fillId="0" fontId="4" numFmtId="1" xfId="0" applyAlignment="1" applyFont="1" applyNumberFormat="1">
      <alignment horizontal="center"/>
    </xf>
    <xf borderId="0" fillId="0" fontId="7" numFmtId="0" xfId="0" applyFont="1"/>
    <xf borderId="21" fillId="0" fontId="1" numFmtId="164" xfId="0" applyBorder="1" applyFont="1" applyNumberFormat="1"/>
    <xf borderId="7" fillId="0" fontId="1" numFmtId="0" xfId="0" applyBorder="1" applyFont="1"/>
    <xf borderId="2" fillId="0" fontId="2" numFmtId="0" xfId="0" applyAlignment="1" applyBorder="1" applyFont="1">
      <alignment horizontal="center" shrinkToFit="0" vertical="center" wrapText="1"/>
    </xf>
    <xf borderId="17" fillId="9" fontId="2" numFmtId="0" xfId="0" applyAlignment="1" applyBorder="1" applyFont="1">
      <alignment shrinkToFit="0" wrapText="1"/>
    </xf>
    <xf borderId="15" fillId="9" fontId="2" numFmtId="1" xfId="0" applyAlignment="1" applyBorder="1" applyFont="1" applyNumberFormat="1">
      <alignment shrinkToFit="0" wrapText="1"/>
    </xf>
    <xf borderId="17" fillId="9" fontId="2" numFmtId="1" xfId="0" applyAlignment="1" applyBorder="1" applyFont="1" applyNumberFormat="1">
      <alignment shrinkToFit="0" wrapText="1"/>
    </xf>
    <xf borderId="17" fillId="9" fontId="2" numFmtId="2" xfId="0" applyAlignment="1" applyBorder="1" applyFont="1" applyNumberFormat="1">
      <alignment shrinkToFit="0" wrapText="1"/>
    </xf>
    <xf borderId="19" fillId="9" fontId="1" numFmtId="0" xfId="0" applyAlignment="1" applyBorder="1" applyFont="1">
      <alignment shrinkToFit="0" wrapText="1"/>
    </xf>
    <xf borderId="22" fillId="13" fontId="1" numFmtId="0" xfId="0" applyBorder="1" applyFill="1" applyFont="1"/>
    <xf borderId="15" fillId="13" fontId="1" numFmtId="0" xfId="0" applyBorder="1" applyFont="1"/>
    <xf borderId="15" fillId="13" fontId="1" numFmtId="1" xfId="0" applyBorder="1" applyFont="1" applyNumberFormat="1"/>
    <xf borderId="13" fillId="13" fontId="1" numFmtId="0" xfId="0" applyBorder="1" applyFont="1"/>
    <xf borderId="15" fillId="13" fontId="1" numFmtId="164" xfId="0" applyBorder="1" applyFont="1" applyNumberFormat="1"/>
    <xf borderId="13" fillId="13" fontId="1" numFmtId="164" xfId="0" applyBorder="1" applyFont="1" applyNumberFormat="1"/>
    <xf borderId="15" fillId="13" fontId="1" numFmtId="14" xfId="0" applyBorder="1" applyFont="1" applyNumberFormat="1"/>
    <xf borderId="15" fillId="13" fontId="6" numFmtId="1" xfId="0" applyAlignment="1" applyBorder="1" applyFont="1" applyNumberFormat="1">
      <alignment horizontal="center"/>
    </xf>
    <xf borderId="15" fillId="13" fontId="1" numFmtId="1" xfId="0" applyAlignment="1" applyBorder="1" applyFont="1" applyNumberFormat="1">
      <alignment horizontal="center"/>
    </xf>
    <xf borderId="13" fillId="13" fontId="1" numFmtId="1" xfId="0" applyBorder="1" applyFont="1" applyNumberFormat="1"/>
    <xf borderId="13" fillId="13" fontId="2" numFmtId="164" xfId="0" applyBorder="1" applyFont="1" applyNumberFormat="1"/>
    <xf borderId="15" fillId="13" fontId="2" numFmtId="1" xfId="0" applyBorder="1" applyFont="1" applyNumberFormat="1"/>
    <xf borderId="15" fillId="13" fontId="1" numFmtId="1" xfId="0" applyAlignment="1" applyBorder="1" applyFont="1" applyNumberFormat="1">
      <alignment horizontal="left"/>
    </xf>
    <xf borderId="15" fillId="13" fontId="1" numFmtId="10" xfId="0" applyBorder="1" applyFont="1" applyNumberFormat="1"/>
    <xf borderId="15" fillId="13" fontId="4" numFmtId="0" xfId="0" applyBorder="1" applyFont="1"/>
    <xf borderId="15" fillId="13" fontId="1" numFmtId="1" xfId="0" applyAlignment="1" applyBorder="1" applyFont="1" applyNumberFormat="1">
      <alignment horizontal="center" shrinkToFit="0" vertical="center" wrapText="1"/>
    </xf>
    <xf borderId="15" fillId="13" fontId="6" numFmtId="0" xfId="0" applyBorder="1" applyFont="1"/>
    <xf borderId="15" fillId="13" fontId="6" numFmtId="1" xfId="0" applyAlignment="1" applyBorder="1" applyFont="1" applyNumberFormat="1">
      <alignment horizontal="left"/>
    </xf>
    <xf borderId="15" fillId="13" fontId="1" numFmtId="1" xfId="0" applyAlignment="1" applyBorder="1" applyFont="1" applyNumberFormat="1">
      <alignment horizontal="left" shrinkToFit="0" vertical="center" wrapText="1"/>
    </xf>
    <xf borderId="0" fillId="0" fontId="2" numFmtId="0" xfId="0" applyAlignment="1" applyFont="1">
      <alignment shrinkToFit="0" wrapText="1"/>
    </xf>
    <xf borderId="0" fillId="2" fontId="2" numFmtId="0" xfId="0" applyAlignment="1" applyFont="1">
      <alignment shrinkToFit="0" wrapText="1"/>
    </xf>
    <xf borderId="0" fillId="4" fontId="2" numFmtId="164" xfId="0" applyAlignment="1" applyFont="1" applyNumberFormat="1">
      <alignment shrinkToFit="0" wrapText="1"/>
    </xf>
    <xf borderId="0" fillId="5" fontId="2" numFmtId="164" xfId="0" applyAlignment="1" applyFont="1" applyNumberFormat="1">
      <alignment shrinkToFit="0" wrapText="1"/>
    </xf>
    <xf borderId="0" fillId="5" fontId="2" numFmtId="0" xfId="0" applyFont="1"/>
    <xf borderId="0" fillId="6" fontId="1" numFmtId="0" xfId="0" applyFont="1"/>
    <xf borderId="0" fillId="6" fontId="2" numFmtId="1" xfId="0" applyAlignment="1" applyFont="1" applyNumberFormat="1">
      <alignment shrinkToFit="0" wrapText="1"/>
    </xf>
    <xf borderId="0" fillId="6" fontId="2" numFmtId="1" xfId="0" applyFont="1" applyNumberFormat="1"/>
    <xf borderId="0" fillId="6" fontId="2" numFmtId="1" xfId="0" applyAlignment="1" applyFont="1" applyNumberFormat="1">
      <alignment horizontal="center"/>
    </xf>
    <xf borderId="0" fillId="6" fontId="2" numFmtId="165" xfId="0" applyAlignment="1" applyFont="1" applyNumberFormat="1">
      <alignment shrinkToFit="0" wrapText="1"/>
    </xf>
    <xf borderId="0" fillId="6" fontId="2" numFmtId="1" xfId="0" applyAlignment="1" applyFont="1" applyNumberFormat="1">
      <alignment horizontal="center" shrinkToFit="0" wrapText="1"/>
    </xf>
    <xf borderId="0" fillId="6" fontId="2" numFmtId="0" xfId="0" applyAlignment="1" applyFont="1">
      <alignment shrinkToFit="0" wrapText="1"/>
    </xf>
    <xf borderId="0" fillId="6" fontId="2" numFmtId="164" xfId="0" applyAlignment="1" applyFont="1" applyNumberFormat="1">
      <alignment shrinkToFit="0" wrapText="1"/>
    </xf>
    <xf borderId="0" fillId="7" fontId="2" numFmtId="1" xfId="0" applyAlignment="1" applyFont="1" applyNumberFormat="1">
      <alignment shrinkToFit="0" wrapText="1"/>
    </xf>
    <xf borderId="0" fillId="7" fontId="2" numFmtId="0" xfId="0" applyAlignment="1" applyFont="1">
      <alignment shrinkToFit="0" wrapText="1"/>
    </xf>
    <xf borderId="0" fillId="3" fontId="2" numFmtId="1" xfId="0" applyAlignment="1" applyFont="1" applyNumberFormat="1">
      <alignment shrinkToFit="0" wrapText="1"/>
    </xf>
    <xf borderId="0" fillId="3" fontId="2" numFmtId="164" xfId="0" applyAlignment="1" applyFont="1" applyNumberFormat="1">
      <alignment shrinkToFit="0" wrapText="1"/>
    </xf>
    <xf borderId="0" fillId="8" fontId="2" numFmtId="164" xfId="0" applyAlignment="1" applyFont="1" applyNumberFormat="1">
      <alignment shrinkToFit="0" wrapText="1"/>
    </xf>
    <xf borderId="0" fillId="8" fontId="2" numFmtId="1" xfId="0" applyAlignment="1" applyFont="1" applyNumberFormat="1">
      <alignment shrinkToFit="0" wrapText="1"/>
    </xf>
    <xf borderId="5" fillId="0" fontId="2" numFmtId="0" xfId="0" applyAlignment="1" applyBorder="1" applyFont="1">
      <alignment shrinkToFit="0" wrapText="1"/>
    </xf>
    <xf borderId="16" fillId="2" fontId="2" numFmtId="0" xfId="0" applyAlignment="1" applyBorder="1" applyFont="1">
      <alignment shrinkToFit="0" wrapText="1"/>
    </xf>
    <xf borderId="17" fillId="2" fontId="2" numFmtId="0" xfId="0" applyAlignment="1" applyBorder="1" applyFont="1">
      <alignment shrinkToFit="0" wrapText="1"/>
    </xf>
    <xf borderId="16" fillId="4" fontId="2" numFmtId="164" xfId="0" applyAlignment="1" applyBorder="1" applyFont="1" applyNumberFormat="1">
      <alignment shrinkToFit="0" wrapText="1"/>
    </xf>
    <xf borderId="17" fillId="4" fontId="2" numFmtId="164" xfId="0" applyAlignment="1" applyBorder="1" applyFont="1" applyNumberFormat="1">
      <alignment shrinkToFit="0" wrapText="1"/>
    </xf>
    <xf borderId="16" fillId="5" fontId="2" numFmtId="164" xfId="0" applyAlignment="1" applyBorder="1" applyFont="1" applyNumberFormat="1">
      <alignment shrinkToFit="0" wrapText="1"/>
    </xf>
    <xf borderId="17" fillId="5" fontId="2" numFmtId="0" xfId="0" applyBorder="1" applyFont="1"/>
    <xf borderId="17" fillId="5" fontId="2" numFmtId="164" xfId="0" applyAlignment="1" applyBorder="1" applyFont="1" applyNumberFormat="1">
      <alignment shrinkToFit="0" wrapText="1"/>
    </xf>
    <xf borderId="17" fillId="6" fontId="1" numFmtId="0" xfId="0" applyBorder="1" applyFont="1"/>
    <xf borderId="17" fillId="6" fontId="2" numFmtId="1" xfId="0" applyAlignment="1" applyBorder="1" applyFont="1" applyNumberFormat="1">
      <alignment shrinkToFit="0" wrapText="1"/>
    </xf>
    <xf borderId="17" fillId="6" fontId="2" numFmtId="1" xfId="0" applyBorder="1" applyFont="1" applyNumberFormat="1"/>
    <xf borderId="15" fillId="6" fontId="2" numFmtId="1" xfId="0" applyAlignment="1" applyBorder="1" applyFont="1" applyNumberFormat="1">
      <alignment horizontal="center"/>
    </xf>
    <xf borderId="17" fillId="6" fontId="2" numFmtId="165" xfId="0" applyAlignment="1" applyBorder="1" applyFont="1" applyNumberFormat="1">
      <alignment shrinkToFit="0" wrapText="1"/>
    </xf>
    <xf borderId="17" fillId="6" fontId="2" numFmtId="1" xfId="0" applyAlignment="1" applyBorder="1" applyFont="1" applyNumberFormat="1">
      <alignment horizontal="center" shrinkToFit="0" wrapText="1"/>
    </xf>
    <xf borderId="17" fillId="6" fontId="2" numFmtId="0" xfId="0" applyAlignment="1" applyBorder="1" applyFont="1">
      <alignment shrinkToFit="0" wrapText="1"/>
    </xf>
    <xf borderId="17" fillId="6" fontId="2" numFmtId="164" xfId="0" applyAlignment="1" applyBorder="1" applyFont="1" applyNumberFormat="1">
      <alignment shrinkToFit="0" wrapText="1"/>
    </xf>
    <xf borderId="17" fillId="7" fontId="2" numFmtId="1" xfId="0" applyAlignment="1" applyBorder="1" applyFont="1" applyNumberFormat="1">
      <alignment shrinkToFit="0" wrapText="1"/>
    </xf>
    <xf borderId="17" fillId="7" fontId="2" numFmtId="0" xfId="0" applyAlignment="1" applyBorder="1" applyFont="1">
      <alignment shrinkToFit="0" wrapText="1"/>
    </xf>
    <xf borderId="17" fillId="3" fontId="2" numFmtId="1" xfId="0" applyAlignment="1" applyBorder="1" applyFont="1" applyNumberFormat="1">
      <alignment shrinkToFit="0" wrapText="1"/>
    </xf>
    <xf borderId="17" fillId="3" fontId="2" numFmtId="164" xfId="0" applyAlignment="1" applyBorder="1" applyFont="1" applyNumberFormat="1">
      <alignment shrinkToFit="0" wrapText="1"/>
    </xf>
    <xf borderId="18" fillId="8" fontId="2" numFmtId="164" xfId="0" applyAlignment="1" applyBorder="1" applyFont="1" applyNumberFormat="1">
      <alignment shrinkToFit="0" wrapText="1"/>
    </xf>
    <xf borderId="17" fillId="8" fontId="2" numFmtId="1" xfId="0" applyAlignment="1" applyBorder="1" applyFont="1" applyNumberFormat="1">
      <alignment shrinkToFit="0" wrapText="1"/>
    </xf>
    <xf borderId="14" fillId="9" fontId="2" numFmtId="1" xfId="0" applyAlignment="1" applyBorder="1" applyFont="1" applyNumberFormat="1">
      <alignment shrinkToFit="0" wrapText="1"/>
    </xf>
    <xf borderId="0" fillId="0" fontId="9" numFmtId="0" xfId="0" applyFont="1"/>
    <xf borderId="0" fillId="0" fontId="7" numFmtId="14" xfId="0" applyAlignment="1" applyFont="1" applyNumberFormat="1">
      <alignment horizontal="right"/>
    </xf>
  </cellXfs>
  <cellStyles count="1">
    <cellStyle xfId="0" name="Normal" builtinId="0"/>
  </cellStyles>
  <dxfs count="1"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min="1" max="1" width="3.29"/>
    <col customWidth="1" hidden="1" min="2" max="3" width="8.71"/>
    <col customWidth="1" hidden="1" min="4" max="4" width="19.14"/>
    <col customWidth="1" min="5" max="5" width="10.57"/>
    <col customWidth="1" min="6" max="6" width="65.0"/>
    <col customWidth="1" min="7" max="7" width="19.57"/>
    <col customWidth="1" min="8" max="8" width="6.86"/>
    <col customWidth="1" min="9" max="11" width="8.29"/>
    <col customWidth="1" min="12" max="12" width="9.57"/>
    <col customWidth="1" min="13" max="13" width="21.86"/>
    <col customWidth="1" min="14" max="14" width="13.71"/>
    <col customWidth="1" min="15" max="15" width="8.86"/>
    <col customWidth="1" min="16" max="16" width="9.43"/>
    <col customWidth="1" min="17" max="17" width="11.0"/>
    <col customWidth="1" min="18" max="19" width="9.86"/>
    <col customWidth="1" min="20" max="20" width="11.57"/>
    <col customWidth="1" min="21" max="21" width="12.86"/>
    <col customWidth="1" min="22" max="22" width="8.57"/>
    <col customWidth="1" min="23" max="26" width="10.86"/>
    <col customWidth="1" min="27" max="27" width="18.57"/>
    <col customWidth="1" min="28" max="28" width="17.57"/>
    <col customWidth="1" min="29" max="29" width="14.29"/>
    <col customWidth="1" min="30" max="30" width="12.71"/>
    <col customWidth="1" min="31" max="31" width="11.86"/>
    <col customWidth="1" min="32" max="32" width="10.71"/>
    <col customWidth="1" min="33" max="34" width="11.0"/>
    <col customWidth="1" min="35" max="36" width="11.86"/>
    <col customWidth="1" min="37" max="37" width="10.29"/>
    <col customWidth="1" hidden="1" min="38" max="38" width="14.14"/>
    <col customWidth="1" min="39" max="39" width="13.0"/>
    <col customWidth="1" min="40" max="41" width="8.71"/>
    <col customWidth="1" min="42" max="42" width="10.57"/>
    <col customWidth="1" min="43" max="43" width="11.29"/>
    <col customWidth="1" min="44" max="44" width="8.43"/>
    <col customWidth="1" min="45" max="45" width="13.14"/>
    <col customWidth="1" min="46" max="52" width="4.43"/>
  </cols>
  <sheetData>
    <row r="1" ht="51.75" customHeight="1">
      <c r="A1" s="1"/>
      <c r="B1" s="1"/>
      <c r="C1" s="1"/>
      <c r="D1" s="1"/>
      <c r="E1" s="2" t="s">
        <v>0</v>
      </c>
      <c r="H1" s="3" t="s">
        <v>1</v>
      </c>
      <c r="M1" s="4" t="s">
        <v>2</v>
      </c>
      <c r="N1" s="5" t="s">
        <v>3</v>
      </c>
      <c r="O1" s="6"/>
      <c r="P1" s="6"/>
      <c r="Q1" s="7"/>
      <c r="R1" s="8" t="s">
        <v>4</v>
      </c>
      <c r="U1" s="9" t="s">
        <v>5</v>
      </c>
      <c r="V1" s="10"/>
      <c r="W1" s="10"/>
      <c r="X1" s="10"/>
      <c r="Y1" s="10"/>
      <c r="Z1" s="10"/>
      <c r="AA1" s="10"/>
      <c r="AB1" s="10"/>
      <c r="AC1" s="11"/>
      <c r="AD1" s="12" t="s">
        <v>6</v>
      </c>
      <c r="AG1" s="13" t="s">
        <v>7</v>
      </c>
      <c r="AJ1" s="14" t="s">
        <v>8</v>
      </c>
      <c r="AL1" s="1"/>
      <c r="AM1" s="15" t="s">
        <v>9</v>
      </c>
      <c r="AN1" s="10"/>
      <c r="AO1" s="10"/>
      <c r="AP1" s="10"/>
      <c r="AQ1" s="11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7"/>
      <c r="BC1" s="17"/>
      <c r="BD1" s="17"/>
      <c r="BE1" s="17"/>
      <c r="BF1" s="17"/>
      <c r="BG1" s="17"/>
      <c r="BH1" s="17"/>
      <c r="BI1" s="17"/>
      <c r="BJ1" s="17"/>
      <c r="BK1" s="17"/>
    </row>
    <row r="2" ht="51.75" customHeight="1">
      <c r="A2" s="18"/>
      <c r="B2" s="19" t="s">
        <v>10</v>
      </c>
      <c r="C2" s="19" t="s">
        <v>11</v>
      </c>
      <c r="D2" s="19" t="s">
        <v>12</v>
      </c>
      <c r="E2" s="20" t="s">
        <v>13</v>
      </c>
      <c r="F2" s="20" t="s">
        <v>14</v>
      </c>
      <c r="G2" s="20" t="s">
        <v>15</v>
      </c>
      <c r="H2" s="21" t="s">
        <v>16</v>
      </c>
      <c r="I2" s="21" t="s">
        <v>17</v>
      </c>
      <c r="J2" s="21" t="s">
        <v>18</v>
      </c>
      <c r="K2" s="21" t="s">
        <v>19</v>
      </c>
      <c r="L2" s="21" t="s">
        <v>20</v>
      </c>
      <c r="M2" s="22" t="s">
        <v>21</v>
      </c>
      <c r="N2" s="23" t="s">
        <v>22</v>
      </c>
      <c r="O2" s="23" t="s">
        <v>23</v>
      </c>
      <c r="P2" s="23" t="s">
        <v>24</v>
      </c>
      <c r="Q2" s="24" t="s">
        <v>25</v>
      </c>
      <c r="R2" s="25" t="s">
        <v>26</v>
      </c>
      <c r="S2" s="26" t="s">
        <v>27</v>
      </c>
      <c r="T2" s="25" t="s">
        <v>28</v>
      </c>
      <c r="U2" s="27" t="s">
        <v>29</v>
      </c>
      <c r="V2" s="28" t="s">
        <v>30</v>
      </c>
      <c r="W2" s="29" t="s">
        <v>31</v>
      </c>
      <c r="X2" s="28" t="s">
        <v>32</v>
      </c>
      <c r="Y2" s="30" t="s">
        <v>33</v>
      </c>
      <c r="Z2" s="30" t="s">
        <v>34</v>
      </c>
      <c r="AA2" s="28" t="s">
        <v>35</v>
      </c>
      <c r="AB2" s="31" t="s">
        <v>36</v>
      </c>
      <c r="AC2" s="32" t="s">
        <v>5</v>
      </c>
      <c r="AD2" s="33" t="s">
        <v>37</v>
      </c>
      <c r="AE2" s="34" t="s">
        <v>38</v>
      </c>
      <c r="AF2" s="33" t="s">
        <v>39</v>
      </c>
      <c r="AG2" s="35" t="s">
        <v>40</v>
      </c>
      <c r="AH2" s="35" t="s">
        <v>41</v>
      </c>
      <c r="AI2" s="22" t="s">
        <v>42</v>
      </c>
      <c r="AJ2" s="36" t="s">
        <v>43</v>
      </c>
      <c r="AK2" s="37" t="s">
        <v>44</v>
      </c>
      <c r="AL2" s="38"/>
      <c r="AM2" s="39" t="s">
        <v>9</v>
      </c>
      <c r="AN2" s="40" t="s">
        <v>45</v>
      </c>
      <c r="AO2" s="41" t="s">
        <v>46</v>
      </c>
      <c r="AP2" s="42" t="s">
        <v>47</v>
      </c>
      <c r="AQ2" s="43" t="s">
        <v>48</v>
      </c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7"/>
      <c r="BC2" s="17"/>
      <c r="BD2" s="17"/>
      <c r="BE2" s="17"/>
      <c r="BF2" s="17"/>
      <c r="BG2" s="17"/>
      <c r="BH2" s="17"/>
      <c r="BI2" s="17"/>
      <c r="BJ2" s="17"/>
      <c r="BK2" s="17"/>
    </row>
    <row r="3" ht="14.25" customHeight="1">
      <c r="A3" s="44"/>
      <c r="B3" s="45"/>
      <c r="C3" s="45" t="s">
        <v>49</v>
      </c>
      <c r="D3" s="45"/>
      <c r="E3" s="46">
        <v>2.0</v>
      </c>
      <c r="F3" s="47" t="s">
        <v>50</v>
      </c>
      <c r="G3" s="47" t="s">
        <v>51</v>
      </c>
      <c r="H3" s="47">
        <v>15.0</v>
      </c>
      <c r="I3" s="47">
        <v>15.0</v>
      </c>
      <c r="J3" s="47">
        <v>15.0</v>
      </c>
      <c r="K3" s="47">
        <v>0.0</v>
      </c>
      <c r="L3" s="47">
        <f t="shared" ref="L3:L124" si="1">SUM(H3:K3)</f>
        <v>45</v>
      </c>
      <c r="M3" s="46">
        <v>205.0</v>
      </c>
      <c r="N3" s="48">
        <v>13.3</v>
      </c>
      <c r="O3" s="48">
        <v>29.0</v>
      </c>
      <c r="P3" s="48">
        <v>108.3</v>
      </c>
      <c r="Q3" s="48">
        <v>150.7</v>
      </c>
      <c r="R3" s="48">
        <v>118.0</v>
      </c>
      <c r="S3" s="47">
        <v>118.0</v>
      </c>
      <c r="T3" s="48">
        <f t="shared" ref="T3:T87" si="2">SUM(R3:S3)</f>
        <v>236</v>
      </c>
      <c r="U3" s="49">
        <v>45463.0</v>
      </c>
      <c r="V3" s="46">
        <v>25.0</v>
      </c>
      <c r="W3" s="50">
        <v>10000.0</v>
      </c>
      <c r="X3" s="51">
        <v>8813.0</v>
      </c>
      <c r="Y3" s="48">
        <f t="shared" ref="Y3:Y124" si="3">IF(X3&gt;0,350-((350/(0.3*W3))*ABS(X3-W3)),0)</f>
        <v>211.5166667</v>
      </c>
      <c r="Z3" s="48">
        <f t="shared" ref="Z3:Z124" si="4">IF(Y3&lt;0,0,Y3)</f>
        <v>211.5166667</v>
      </c>
      <c r="AA3" s="52">
        <v>150.0</v>
      </c>
      <c r="AB3" s="47" t="s">
        <v>52</v>
      </c>
      <c r="AC3" s="48">
        <f t="shared" ref="AC3:AC124" si="5">SUM(Z3:AA3)</f>
        <v>361.5166667</v>
      </c>
      <c r="AD3" s="46">
        <v>15.0</v>
      </c>
      <c r="AE3" s="47">
        <v>50.0</v>
      </c>
      <c r="AF3" s="46">
        <f t="shared" ref="AF3:AF33" si="6">SUM(V3,AD3,AE3)</f>
        <v>90</v>
      </c>
      <c r="AG3" s="46"/>
      <c r="AH3" s="46"/>
      <c r="AI3" s="46">
        <f t="shared" ref="AI3:AI23" si="7">SUM(M3,AG3,AH3)</f>
        <v>205</v>
      </c>
      <c r="AJ3" s="53">
        <f t="shared" ref="AJ3:AJ124" si="8">SUM(L3,Q3,T3,AC3,AF3)-AI3</f>
        <v>678.2166667</v>
      </c>
      <c r="AK3" s="54">
        <f t="shared" ref="AK3:AK20" si="9">_xlfn.RANK.AVG(AJ3,$AJ$3:$AJ$124,0)</f>
        <v>66</v>
      </c>
      <c r="AL3" s="47"/>
      <c r="AM3" s="47"/>
      <c r="AN3" s="55">
        <v>10190.0</v>
      </c>
      <c r="AO3" s="47">
        <f t="shared" ref="AO3:AO24" si="10">ABS(X3-AN3)</f>
        <v>1377</v>
      </c>
      <c r="AP3" s="56">
        <f t="shared" ref="AP3:AP78" si="11">ABS(AO3/AN3)</f>
        <v>0.1351324828</v>
      </c>
      <c r="AQ3" s="47">
        <f t="shared" ref="AQ3:AQ124" si="12">_xlfn.RANK.AVG(AP3,$AP$3:$AP$124,1)</f>
        <v>57</v>
      </c>
      <c r="AR3" s="57"/>
      <c r="AS3" s="57"/>
      <c r="AT3" s="57"/>
      <c r="AU3" s="57"/>
      <c r="AV3" s="57"/>
      <c r="AW3" s="57"/>
      <c r="AX3" s="57"/>
      <c r="AY3" s="57"/>
      <c r="AZ3" s="57"/>
      <c r="BA3" s="57"/>
      <c r="BB3" s="57"/>
      <c r="BC3" s="57"/>
      <c r="BD3" s="57"/>
      <c r="BE3" s="57"/>
      <c r="BF3" s="57"/>
      <c r="BG3" s="57"/>
      <c r="BH3" s="57"/>
      <c r="BI3" s="57"/>
      <c r="BJ3" s="57"/>
      <c r="BK3" s="57"/>
    </row>
    <row r="4" ht="14.25" customHeight="1">
      <c r="A4" s="44"/>
      <c r="B4" s="45"/>
      <c r="C4" s="45"/>
      <c r="D4" s="45"/>
      <c r="E4" s="46">
        <v>4.0</v>
      </c>
      <c r="F4" s="47" t="s">
        <v>53</v>
      </c>
      <c r="G4" s="47" t="s">
        <v>51</v>
      </c>
      <c r="H4" s="47">
        <v>15.0</v>
      </c>
      <c r="I4" s="47">
        <v>15.0</v>
      </c>
      <c r="J4" s="47">
        <v>15.0</v>
      </c>
      <c r="K4" s="47">
        <v>15.0</v>
      </c>
      <c r="L4" s="47">
        <f t="shared" si="1"/>
        <v>60</v>
      </c>
      <c r="M4" s="46">
        <v>65.0</v>
      </c>
      <c r="N4" s="48">
        <v>20.0</v>
      </c>
      <c r="O4" s="48">
        <v>28.67</v>
      </c>
      <c r="P4" s="48">
        <v>73.67</v>
      </c>
      <c r="Q4" s="48">
        <v>122.3</v>
      </c>
      <c r="R4" s="48">
        <v>95.0</v>
      </c>
      <c r="S4" s="47">
        <v>117.0</v>
      </c>
      <c r="T4" s="48">
        <f t="shared" si="2"/>
        <v>212</v>
      </c>
      <c r="U4" s="49">
        <v>45465.0</v>
      </c>
      <c r="V4" s="46"/>
      <c r="W4" s="50">
        <v>10000.0</v>
      </c>
      <c r="X4" s="58"/>
      <c r="Y4" s="48">
        <f t="shared" si="3"/>
        <v>0</v>
      </c>
      <c r="Z4" s="48">
        <f t="shared" si="4"/>
        <v>0</v>
      </c>
      <c r="AA4" s="52"/>
      <c r="AB4" s="47"/>
      <c r="AC4" s="48">
        <f t="shared" si="5"/>
        <v>0</v>
      </c>
      <c r="AD4" s="46">
        <v>120.0</v>
      </c>
      <c r="AE4" s="47">
        <v>0.0</v>
      </c>
      <c r="AF4" s="46">
        <f t="shared" si="6"/>
        <v>120</v>
      </c>
      <c r="AG4" s="46">
        <v>100.0</v>
      </c>
      <c r="AH4" s="46"/>
      <c r="AI4" s="46">
        <f t="shared" si="7"/>
        <v>165</v>
      </c>
      <c r="AJ4" s="53">
        <f t="shared" si="8"/>
        <v>349.3</v>
      </c>
      <c r="AK4" s="54">
        <f t="shared" si="9"/>
        <v>108</v>
      </c>
      <c r="AL4" s="47"/>
      <c r="AM4" s="47"/>
      <c r="AN4" s="59">
        <v>9816.0</v>
      </c>
      <c r="AO4" s="47">
        <f t="shared" si="10"/>
        <v>9816</v>
      </c>
      <c r="AP4" s="56">
        <f t="shared" si="11"/>
        <v>1</v>
      </c>
      <c r="AQ4" s="47">
        <f t="shared" si="12"/>
        <v>112</v>
      </c>
      <c r="AR4" s="57"/>
      <c r="AS4" s="57"/>
      <c r="AT4" s="57"/>
      <c r="AU4" s="57"/>
      <c r="AV4" s="57"/>
      <c r="AW4" s="57"/>
      <c r="AX4" s="57"/>
      <c r="AY4" s="57"/>
      <c r="AZ4" s="57"/>
      <c r="BA4" s="57"/>
      <c r="BB4" s="57"/>
      <c r="BC4" s="57"/>
      <c r="BD4" s="57"/>
      <c r="BE4" s="57"/>
      <c r="BF4" s="57"/>
      <c r="BG4" s="57"/>
      <c r="BH4" s="57"/>
      <c r="BI4" s="57"/>
      <c r="BJ4" s="57"/>
      <c r="BK4" s="57"/>
    </row>
    <row r="5" ht="14.25" customHeight="1">
      <c r="A5" s="44"/>
      <c r="B5" s="45"/>
      <c r="C5" s="45"/>
      <c r="D5" s="45"/>
      <c r="E5" s="46">
        <v>6.0</v>
      </c>
      <c r="F5" s="47" t="s">
        <v>54</v>
      </c>
      <c r="G5" s="47" t="s">
        <v>51</v>
      </c>
      <c r="H5" s="47">
        <v>15.0</v>
      </c>
      <c r="I5" s="47">
        <v>15.0</v>
      </c>
      <c r="J5" s="47">
        <v>15.0</v>
      </c>
      <c r="K5" s="47">
        <v>15.0</v>
      </c>
      <c r="L5" s="47">
        <f t="shared" si="1"/>
        <v>60</v>
      </c>
      <c r="M5" s="46">
        <v>0.0</v>
      </c>
      <c r="N5" s="48">
        <v>20.0</v>
      </c>
      <c r="O5" s="48">
        <v>30.67</v>
      </c>
      <c r="P5" s="48">
        <v>90.0</v>
      </c>
      <c r="Q5" s="48">
        <v>140.7</v>
      </c>
      <c r="R5" s="48">
        <v>91.0</v>
      </c>
      <c r="S5" s="47">
        <v>86.0</v>
      </c>
      <c r="T5" s="48">
        <f t="shared" si="2"/>
        <v>177</v>
      </c>
      <c r="U5" s="49">
        <v>45464.0</v>
      </c>
      <c r="V5" s="46">
        <v>0.0</v>
      </c>
      <c r="W5" s="50">
        <v>10000.0</v>
      </c>
      <c r="X5" s="51">
        <v>6953.0</v>
      </c>
      <c r="Y5" s="48">
        <f t="shared" si="3"/>
        <v>-5.483333333</v>
      </c>
      <c r="Z5" s="48">
        <f t="shared" si="4"/>
        <v>0</v>
      </c>
      <c r="AA5" s="52">
        <v>0.0</v>
      </c>
      <c r="AB5" s="47" t="s">
        <v>55</v>
      </c>
      <c r="AC5" s="48">
        <f t="shared" si="5"/>
        <v>0</v>
      </c>
      <c r="AD5" s="46"/>
      <c r="AE5" s="47">
        <v>0.0</v>
      </c>
      <c r="AF5" s="46">
        <f t="shared" si="6"/>
        <v>0</v>
      </c>
      <c r="AG5" s="46">
        <v>100.0</v>
      </c>
      <c r="AH5" s="46"/>
      <c r="AI5" s="46">
        <f t="shared" si="7"/>
        <v>100</v>
      </c>
      <c r="AJ5" s="53">
        <f t="shared" si="8"/>
        <v>277.7</v>
      </c>
      <c r="AK5" s="54">
        <f t="shared" si="9"/>
        <v>115</v>
      </c>
      <c r="AL5" s="47"/>
      <c r="AM5" s="47"/>
      <c r="AN5" s="59">
        <v>10000.0</v>
      </c>
      <c r="AO5" s="47">
        <f t="shared" si="10"/>
        <v>3047</v>
      </c>
      <c r="AP5" s="56">
        <f t="shared" si="11"/>
        <v>0.3047</v>
      </c>
      <c r="AQ5" s="47">
        <f t="shared" si="12"/>
        <v>88</v>
      </c>
      <c r="AR5" s="57"/>
      <c r="AS5" s="57"/>
      <c r="AT5" s="57"/>
      <c r="AU5" s="57"/>
      <c r="AV5" s="57"/>
      <c r="AW5" s="57"/>
      <c r="AX5" s="57"/>
      <c r="AY5" s="57"/>
      <c r="AZ5" s="57"/>
      <c r="BA5" s="57"/>
      <c r="BB5" s="57"/>
      <c r="BC5" s="57"/>
      <c r="BD5" s="57"/>
      <c r="BE5" s="57"/>
      <c r="BF5" s="57"/>
      <c r="BG5" s="57"/>
      <c r="BH5" s="57"/>
      <c r="BI5" s="57"/>
      <c r="BJ5" s="57"/>
      <c r="BK5" s="57"/>
    </row>
    <row r="6" ht="14.25" customHeight="1">
      <c r="A6" s="44"/>
      <c r="B6" s="45"/>
      <c r="C6" s="45"/>
      <c r="D6" s="45"/>
      <c r="E6" s="46">
        <v>8.0</v>
      </c>
      <c r="F6" s="47" t="s">
        <v>56</v>
      </c>
      <c r="G6" s="47" t="s">
        <v>51</v>
      </c>
      <c r="H6" s="47">
        <v>15.0</v>
      </c>
      <c r="I6" s="47">
        <v>15.0</v>
      </c>
      <c r="J6" s="47">
        <v>15.0</v>
      </c>
      <c r="K6" s="47">
        <v>15.0</v>
      </c>
      <c r="L6" s="47">
        <f t="shared" si="1"/>
        <v>60</v>
      </c>
      <c r="M6" s="46">
        <v>80.0</v>
      </c>
      <c r="N6" s="48">
        <v>6.67</v>
      </c>
      <c r="O6" s="48">
        <v>33.3</v>
      </c>
      <c r="P6" s="48">
        <v>90.33</v>
      </c>
      <c r="Q6" s="48">
        <v>130.3</v>
      </c>
      <c r="R6" s="48">
        <v>83.0</v>
      </c>
      <c r="S6" s="47">
        <v>101.0</v>
      </c>
      <c r="T6" s="48">
        <f t="shared" si="2"/>
        <v>184</v>
      </c>
      <c r="U6" s="49">
        <v>45463.0</v>
      </c>
      <c r="V6" s="46">
        <v>25.0</v>
      </c>
      <c r="W6" s="50">
        <v>10000.0</v>
      </c>
      <c r="X6" s="58">
        <v>0.0</v>
      </c>
      <c r="Y6" s="48">
        <f t="shared" si="3"/>
        <v>0</v>
      </c>
      <c r="Z6" s="48">
        <f t="shared" si="4"/>
        <v>0</v>
      </c>
      <c r="AA6" s="52">
        <v>0.0</v>
      </c>
      <c r="AB6" s="60" t="s">
        <v>55</v>
      </c>
      <c r="AC6" s="48">
        <f t="shared" si="5"/>
        <v>0</v>
      </c>
      <c r="AD6" s="46">
        <v>30.0</v>
      </c>
      <c r="AE6" s="47">
        <v>50.0</v>
      </c>
      <c r="AF6" s="46">
        <f t="shared" si="6"/>
        <v>105</v>
      </c>
      <c r="AG6" s="46"/>
      <c r="AH6" s="46"/>
      <c r="AI6" s="46">
        <f t="shared" si="7"/>
        <v>80</v>
      </c>
      <c r="AJ6" s="53">
        <f t="shared" si="8"/>
        <v>399.3</v>
      </c>
      <c r="AK6" s="54">
        <f t="shared" si="9"/>
        <v>105</v>
      </c>
      <c r="AL6" s="47"/>
      <c r="AM6" s="47"/>
      <c r="AN6" s="55">
        <v>10500.0</v>
      </c>
      <c r="AO6" s="47">
        <f t="shared" si="10"/>
        <v>10500</v>
      </c>
      <c r="AP6" s="56">
        <f t="shared" si="11"/>
        <v>1</v>
      </c>
      <c r="AQ6" s="47">
        <f t="shared" si="12"/>
        <v>112</v>
      </c>
      <c r="AR6" s="57"/>
      <c r="AS6" s="57"/>
      <c r="AT6" s="57"/>
      <c r="AU6" s="57"/>
      <c r="AV6" s="57"/>
      <c r="AW6" s="57"/>
      <c r="AX6" s="57"/>
      <c r="AY6" s="57"/>
      <c r="AZ6" s="57"/>
      <c r="BA6" s="57"/>
      <c r="BB6" s="57"/>
      <c r="BC6" s="57"/>
      <c r="BD6" s="57"/>
      <c r="BE6" s="57"/>
      <c r="BF6" s="57"/>
      <c r="BG6" s="57"/>
      <c r="BH6" s="57"/>
      <c r="BI6" s="57"/>
      <c r="BJ6" s="57"/>
      <c r="BK6" s="57"/>
    </row>
    <row r="7" ht="12.75" customHeight="1">
      <c r="A7" s="44"/>
      <c r="B7" s="45"/>
      <c r="C7" s="45"/>
      <c r="D7" s="45"/>
      <c r="E7" s="46">
        <v>10.0</v>
      </c>
      <c r="F7" s="47" t="s">
        <v>57</v>
      </c>
      <c r="G7" s="47" t="s">
        <v>51</v>
      </c>
      <c r="H7" s="47">
        <v>15.0</v>
      </c>
      <c r="I7" s="47">
        <v>15.0</v>
      </c>
      <c r="J7" s="47">
        <v>15.0</v>
      </c>
      <c r="K7" s="47">
        <v>15.0</v>
      </c>
      <c r="L7" s="47">
        <f t="shared" si="1"/>
        <v>60</v>
      </c>
      <c r="M7" s="46">
        <v>40.0</v>
      </c>
      <c r="N7" s="48">
        <v>0.0</v>
      </c>
      <c r="O7" s="48">
        <v>30.67</v>
      </c>
      <c r="P7" s="48">
        <v>37.33</v>
      </c>
      <c r="Q7" s="48">
        <v>68.0</v>
      </c>
      <c r="R7" s="48">
        <v>74.0</v>
      </c>
      <c r="S7" s="47">
        <v>98.0</v>
      </c>
      <c r="T7" s="48">
        <f t="shared" si="2"/>
        <v>172</v>
      </c>
      <c r="U7" s="49">
        <v>45465.0</v>
      </c>
      <c r="V7" s="46"/>
      <c r="W7" s="50">
        <v>10000.0</v>
      </c>
      <c r="X7" s="58"/>
      <c r="Y7" s="48">
        <f t="shared" si="3"/>
        <v>0</v>
      </c>
      <c r="Z7" s="48">
        <f t="shared" si="4"/>
        <v>0</v>
      </c>
      <c r="AA7" s="52"/>
      <c r="AB7" s="47"/>
      <c r="AC7" s="48">
        <f t="shared" si="5"/>
        <v>0</v>
      </c>
      <c r="AD7" s="46">
        <v>30.0</v>
      </c>
      <c r="AE7" s="47">
        <v>0.0</v>
      </c>
      <c r="AF7" s="46">
        <f t="shared" si="6"/>
        <v>30</v>
      </c>
      <c r="AG7" s="46">
        <v>100.0</v>
      </c>
      <c r="AH7" s="46"/>
      <c r="AI7" s="46">
        <f t="shared" si="7"/>
        <v>140</v>
      </c>
      <c r="AJ7" s="53">
        <f t="shared" si="8"/>
        <v>190</v>
      </c>
      <c r="AK7" s="54">
        <f t="shared" si="9"/>
        <v>120</v>
      </c>
      <c r="AL7" s="47"/>
      <c r="AM7" s="47"/>
      <c r="AN7" s="55">
        <v>9500.0</v>
      </c>
      <c r="AO7" s="47">
        <f t="shared" si="10"/>
        <v>9500</v>
      </c>
      <c r="AP7" s="56">
        <f t="shared" si="11"/>
        <v>1</v>
      </c>
      <c r="AQ7" s="47">
        <f t="shared" si="12"/>
        <v>112</v>
      </c>
      <c r="AR7" s="57"/>
      <c r="AS7" s="57"/>
      <c r="AT7" s="57"/>
      <c r="AU7" s="57"/>
      <c r="AV7" s="57"/>
      <c r="AW7" s="57"/>
      <c r="AX7" s="57"/>
      <c r="AY7" s="57"/>
      <c r="AZ7" s="57"/>
      <c r="BA7" s="57"/>
      <c r="BB7" s="57"/>
      <c r="BC7" s="57"/>
      <c r="BD7" s="57"/>
      <c r="BE7" s="57"/>
      <c r="BF7" s="57"/>
      <c r="BG7" s="57"/>
      <c r="BH7" s="57"/>
      <c r="BI7" s="57"/>
      <c r="BJ7" s="57"/>
      <c r="BK7" s="57"/>
    </row>
    <row r="8" ht="14.25" customHeight="1">
      <c r="A8" s="44"/>
      <c r="B8" s="45"/>
      <c r="C8" s="45"/>
      <c r="D8" s="45" t="s">
        <v>49</v>
      </c>
      <c r="E8" s="46">
        <v>11.0</v>
      </c>
      <c r="F8" s="47" t="s">
        <v>58</v>
      </c>
      <c r="G8" s="47" t="s">
        <v>51</v>
      </c>
      <c r="H8" s="47">
        <v>15.0</v>
      </c>
      <c r="I8" s="47">
        <v>15.0</v>
      </c>
      <c r="J8" s="47">
        <v>15.0</v>
      </c>
      <c r="K8" s="47">
        <v>15.0</v>
      </c>
      <c r="L8" s="47">
        <f t="shared" si="1"/>
        <v>60</v>
      </c>
      <c r="M8" s="46">
        <v>0.0</v>
      </c>
      <c r="N8" s="48">
        <v>20.0</v>
      </c>
      <c r="O8" s="61">
        <v>38.33</v>
      </c>
      <c r="P8" s="48">
        <v>128.33</v>
      </c>
      <c r="Q8" s="48">
        <v>186.7</v>
      </c>
      <c r="R8" s="48">
        <v>111.0</v>
      </c>
      <c r="S8" s="47">
        <v>120.0</v>
      </c>
      <c r="T8" s="48">
        <f t="shared" si="2"/>
        <v>231</v>
      </c>
      <c r="U8" s="49">
        <v>45462.0</v>
      </c>
      <c r="V8" s="46">
        <v>50.0</v>
      </c>
      <c r="W8" s="46">
        <f>IF(LEFT(G8,2)="10",10000,30000)</f>
        <v>10000</v>
      </c>
      <c r="X8" s="58">
        <v>10111.0</v>
      </c>
      <c r="Y8" s="48">
        <f t="shared" si="3"/>
        <v>337.05</v>
      </c>
      <c r="Z8" s="48">
        <f t="shared" si="4"/>
        <v>337.05</v>
      </c>
      <c r="AA8" s="52">
        <v>150.0</v>
      </c>
      <c r="AB8" s="62" t="s">
        <v>59</v>
      </c>
      <c r="AC8" s="48">
        <f t="shared" si="5"/>
        <v>487.05</v>
      </c>
      <c r="AD8" s="46">
        <v>15.0</v>
      </c>
      <c r="AE8" s="47">
        <v>50.0</v>
      </c>
      <c r="AF8" s="46">
        <f t="shared" si="6"/>
        <v>115</v>
      </c>
      <c r="AG8" s="46"/>
      <c r="AH8" s="46"/>
      <c r="AI8" s="46">
        <f t="shared" si="7"/>
        <v>0</v>
      </c>
      <c r="AJ8" s="53">
        <f t="shared" si="8"/>
        <v>1079.75</v>
      </c>
      <c r="AK8" s="54">
        <f t="shared" si="9"/>
        <v>5</v>
      </c>
      <c r="AL8" s="47"/>
      <c r="AM8" s="47"/>
      <c r="AN8" s="55">
        <v>10000.0</v>
      </c>
      <c r="AO8" s="47">
        <f t="shared" si="10"/>
        <v>111</v>
      </c>
      <c r="AP8" s="56">
        <f t="shared" si="11"/>
        <v>0.0111</v>
      </c>
      <c r="AQ8" s="47">
        <f t="shared" si="12"/>
        <v>9</v>
      </c>
      <c r="AR8" s="57"/>
      <c r="AS8" s="57"/>
      <c r="AT8" s="57"/>
      <c r="AU8" s="57"/>
      <c r="AV8" s="57"/>
      <c r="AW8" s="57"/>
      <c r="AX8" s="57"/>
      <c r="AY8" s="57"/>
      <c r="AZ8" s="57"/>
      <c r="BA8" s="57"/>
      <c r="BB8" s="57"/>
      <c r="BC8" s="57"/>
      <c r="BD8" s="57"/>
      <c r="BE8" s="57"/>
      <c r="BF8" s="57"/>
      <c r="BG8" s="57"/>
      <c r="BH8" s="57"/>
      <c r="BI8" s="57"/>
      <c r="BJ8" s="57"/>
      <c r="BK8" s="57"/>
    </row>
    <row r="9" ht="14.25" customHeight="1">
      <c r="A9" s="44"/>
      <c r="B9" s="45"/>
      <c r="C9" s="45"/>
      <c r="D9" s="45"/>
      <c r="E9" s="46">
        <v>12.0</v>
      </c>
      <c r="F9" s="47" t="s">
        <v>60</v>
      </c>
      <c r="G9" s="47" t="s">
        <v>51</v>
      </c>
      <c r="H9" s="47">
        <v>15.0</v>
      </c>
      <c r="I9" s="47">
        <v>15.0</v>
      </c>
      <c r="J9" s="47">
        <v>15.0</v>
      </c>
      <c r="K9" s="47">
        <v>15.0</v>
      </c>
      <c r="L9" s="47">
        <f t="shared" si="1"/>
        <v>60</v>
      </c>
      <c r="M9" s="46">
        <v>60.0</v>
      </c>
      <c r="N9" s="48">
        <v>20.0</v>
      </c>
      <c r="O9" s="48">
        <v>31.3</v>
      </c>
      <c r="P9" s="48">
        <v>69.0</v>
      </c>
      <c r="Q9" s="48">
        <v>120.3</v>
      </c>
      <c r="R9" s="48">
        <v>96.0</v>
      </c>
      <c r="S9" s="47">
        <v>105.0</v>
      </c>
      <c r="T9" s="48">
        <f t="shared" si="2"/>
        <v>201</v>
      </c>
      <c r="U9" s="49">
        <v>45464.0</v>
      </c>
      <c r="V9" s="46">
        <v>0.0</v>
      </c>
      <c r="W9" s="50">
        <v>10000.0</v>
      </c>
      <c r="X9" s="51">
        <v>8562.0</v>
      </c>
      <c r="Y9" s="48">
        <f t="shared" si="3"/>
        <v>182.2333333</v>
      </c>
      <c r="Z9" s="48">
        <f t="shared" si="4"/>
        <v>182.2333333</v>
      </c>
      <c r="AA9" s="52">
        <v>150.0</v>
      </c>
      <c r="AB9" s="47" t="s">
        <v>59</v>
      </c>
      <c r="AC9" s="48">
        <f t="shared" si="5"/>
        <v>332.2333333</v>
      </c>
      <c r="AD9" s="46">
        <v>30.0</v>
      </c>
      <c r="AE9" s="47">
        <v>50.0</v>
      </c>
      <c r="AF9" s="46">
        <f t="shared" si="6"/>
        <v>80</v>
      </c>
      <c r="AG9" s="46"/>
      <c r="AH9" s="46"/>
      <c r="AI9" s="46">
        <f t="shared" si="7"/>
        <v>60</v>
      </c>
      <c r="AJ9" s="53">
        <f t="shared" si="8"/>
        <v>733.5333333</v>
      </c>
      <c r="AK9" s="54">
        <f t="shared" si="9"/>
        <v>56</v>
      </c>
      <c r="AL9" s="47"/>
      <c r="AM9" s="47"/>
      <c r="AN9" s="55">
        <v>9700.0</v>
      </c>
      <c r="AO9" s="47">
        <f t="shared" si="10"/>
        <v>1138</v>
      </c>
      <c r="AP9" s="56">
        <f t="shared" si="11"/>
        <v>0.1173195876</v>
      </c>
      <c r="AQ9" s="47">
        <f t="shared" si="12"/>
        <v>50</v>
      </c>
      <c r="AR9" s="57"/>
      <c r="AS9" s="57"/>
      <c r="AT9" s="57"/>
      <c r="AU9" s="57"/>
      <c r="AV9" s="57"/>
      <c r="AW9" s="57"/>
      <c r="AX9" s="57"/>
      <c r="AY9" s="57"/>
      <c r="AZ9" s="57"/>
      <c r="BA9" s="57"/>
      <c r="BB9" s="57"/>
      <c r="BC9" s="57"/>
      <c r="BD9" s="57"/>
      <c r="BE9" s="57"/>
      <c r="BF9" s="57"/>
      <c r="BG9" s="57"/>
      <c r="BH9" s="57"/>
      <c r="BI9" s="57"/>
      <c r="BJ9" s="57"/>
      <c r="BK9" s="57"/>
    </row>
    <row r="10" ht="14.25" customHeight="1">
      <c r="A10" s="44"/>
      <c r="B10" s="45"/>
      <c r="C10" s="45"/>
      <c r="D10" s="45"/>
      <c r="E10" s="46">
        <v>15.0</v>
      </c>
      <c r="F10" s="47" t="s">
        <v>61</v>
      </c>
      <c r="G10" s="47" t="s">
        <v>62</v>
      </c>
      <c r="H10" s="47">
        <v>15.0</v>
      </c>
      <c r="I10" s="47">
        <v>15.0</v>
      </c>
      <c r="J10" s="47">
        <v>15.0</v>
      </c>
      <c r="K10" s="47">
        <v>15.0</v>
      </c>
      <c r="L10" s="47">
        <f t="shared" si="1"/>
        <v>60</v>
      </c>
      <c r="M10" s="46">
        <v>205.0</v>
      </c>
      <c r="N10" s="48">
        <v>20.0</v>
      </c>
      <c r="O10" s="48">
        <v>35.0</v>
      </c>
      <c r="P10" s="48">
        <v>127.0</v>
      </c>
      <c r="Q10" s="48">
        <v>182.0</v>
      </c>
      <c r="R10" s="48">
        <v>117.0</v>
      </c>
      <c r="S10" s="47">
        <v>120.0</v>
      </c>
      <c r="T10" s="48">
        <f t="shared" si="2"/>
        <v>237</v>
      </c>
      <c r="U10" s="49">
        <v>45465.0</v>
      </c>
      <c r="V10" s="46">
        <v>0.0</v>
      </c>
      <c r="W10" s="46">
        <f t="shared" ref="W10:W12" si="13">IF(LEFT(G10,2)="10",10000,30000)</f>
        <v>30000</v>
      </c>
      <c r="X10" s="58">
        <v>0.0</v>
      </c>
      <c r="Y10" s="48">
        <f t="shared" si="3"/>
        <v>0</v>
      </c>
      <c r="Z10" s="48">
        <f t="shared" si="4"/>
        <v>0</v>
      </c>
      <c r="AA10" s="52">
        <v>150.0</v>
      </c>
      <c r="AB10" s="47" t="s">
        <v>63</v>
      </c>
      <c r="AC10" s="48">
        <f t="shared" si="5"/>
        <v>150</v>
      </c>
      <c r="AD10" s="46">
        <v>15.0</v>
      </c>
      <c r="AE10" s="47">
        <v>50.0</v>
      </c>
      <c r="AF10" s="46">
        <f t="shared" si="6"/>
        <v>65</v>
      </c>
      <c r="AG10" s="46"/>
      <c r="AH10" s="46"/>
      <c r="AI10" s="46">
        <f t="shared" si="7"/>
        <v>205</v>
      </c>
      <c r="AJ10" s="53">
        <f t="shared" si="8"/>
        <v>489</v>
      </c>
      <c r="AK10" s="54">
        <f t="shared" si="9"/>
        <v>91</v>
      </c>
      <c r="AL10" s="48"/>
      <c r="AM10" s="48"/>
      <c r="AN10" s="63">
        <v>29300.0</v>
      </c>
      <c r="AO10" s="47">
        <f t="shared" si="10"/>
        <v>29300</v>
      </c>
      <c r="AP10" s="56">
        <f t="shared" si="11"/>
        <v>1</v>
      </c>
      <c r="AQ10" s="47">
        <f t="shared" si="12"/>
        <v>112</v>
      </c>
      <c r="AR10" s="57"/>
      <c r="AS10" s="57"/>
      <c r="AT10" s="57"/>
      <c r="AU10" s="57"/>
      <c r="AV10" s="57"/>
      <c r="AW10" s="57"/>
      <c r="AX10" s="57"/>
      <c r="AY10" s="57"/>
      <c r="AZ10" s="57"/>
      <c r="BA10" s="57"/>
      <c r="BB10" s="57"/>
      <c r="BC10" s="57"/>
      <c r="BD10" s="57"/>
      <c r="BE10" s="57"/>
      <c r="BF10" s="57"/>
      <c r="BG10" s="57"/>
      <c r="BH10" s="57"/>
      <c r="BI10" s="57"/>
      <c r="BJ10" s="57"/>
      <c r="BK10" s="57"/>
    </row>
    <row r="11" ht="14.25" customHeight="1">
      <c r="A11" s="44"/>
      <c r="B11" s="45"/>
      <c r="C11" s="45"/>
      <c r="D11" s="45"/>
      <c r="E11" s="46">
        <v>16.0</v>
      </c>
      <c r="F11" s="47" t="s">
        <v>64</v>
      </c>
      <c r="G11" s="47" t="s">
        <v>62</v>
      </c>
      <c r="H11" s="47">
        <v>15.0</v>
      </c>
      <c r="I11" s="47">
        <v>15.0</v>
      </c>
      <c r="J11" s="47">
        <v>15.0</v>
      </c>
      <c r="K11" s="47">
        <v>15.0</v>
      </c>
      <c r="L11" s="47">
        <f t="shared" si="1"/>
        <v>60</v>
      </c>
      <c r="M11" s="46">
        <v>20.0</v>
      </c>
      <c r="N11" s="48">
        <v>13.3</v>
      </c>
      <c r="O11" s="48">
        <v>35.33</v>
      </c>
      <c r="P11" s="48">
        <v>123.67</v>
      </c>
      <c r="Q11" s="48">
        <v>172.3</v>
      </c>
      <c r="R11" s="48">
        <v>115.0</v>
      </c>
      <c r="S11" s="47">
        <v>120.0</v>
      </c>
      <c r="T11" s="48">
        <f t="shared" si="2"/>
        <v>235</v>
      </c>
      <c r="U11" s="49">
        <v>45465.0</v>
      </c>
      <c r="V11" s="46"/>
      <c r="W11" s="46">
        <f t="shared" si="13"/>
        <v>30000</v>
      </c>
      <c r="X11" s="58"/>
      <c r="Y11" s="48">
        <f t="shared" si="3"/>
        <v>0</v>
      </c>
      <c r="Z11" s="48">
        <f t="shared" si="4"/>
        <v>0</v>
      </c>
      <c r="AA11" s="52"/>
      <c r="AB11" s="47"/>
      <c r="AC11" s="48">
        <f t="shared" si="5"/>
        <v>0</v>
      </c>
      <c r="AD11" s="46">
        <v>30.0</v>
      </c>
      <c r="AE11" s="47">
        <v>50.0</v>
      </c>
      <c r="AF11" s="46">
        <f t="shared" si="6"/>
        <v>80</v>
      </c>
      <c r="AG11" s="46"/>
      <c r="AH11" s="46"/>
      <c r="AI11" s="46">
        <f t="shared" si="7"/>
        <v>20</v>
      </c>
      <c r="AJ11" s="53">
        <f t="shared" si="8"/>
        <v>527.3</v>
      </c>
      <c r="AK11" s="54">
        <f t="shared" si="9"/>
        <v>83</v>
      </c>
      <c r="AL11" s="47"/>
      <c r="AM11" s="47"/>
      <c r="AN11" s="63">
        <v>30886.0</v>
      </c>
      <c r="AO11" s="47">
        <f t="shared" si="10"/>
        <v>30886</v>
      </c>
      <c r="AP11" s="56">
        <f t="shared" si="11"/>
        <v>1</v>
      </c>
      <c r="AQ11" s="47">
        <f t="shared" si="12"/>
        <v>112</v>
      </c>
      <c r="AR11" s="57"/>
      <c r="AS11" s="57"/>
      <c r="AT11" s="57"/>
      <c r="AU11" s="57"/>
      <c r="AV11" s="57"/>
      <c r="AW11" s="57"/>
      <c r="AX11" s="57"/>
      <c r="AY11" s="57"/>
      <c r="AZ11" s="57"/>
      <c r="BA11" s="57"/>
      <c r="BB11" s="57"/>
      <c r="BC11" s="57"/>
      <c r="BD11" s="57"/>
      <c r="BE11" s="57"/>
      <c r="BF11" s="57"/>
      <c r="BG11" s="57"/>
      <c r="BH11" s="57"/>
      <c r="BI11" s="57"/>
      <c r="BJ11" s="57"/>
      <c r="BK11" s="57"/>
    </row>
    <row r="12" ht="14.25" customHeight="1">
      <c r="A12" s="44"/>
      <c r="B12" s="45"/>
      <c r="C12" s="45"/>
      <c r="D12" s="45"/>
      <c r="E12" s="46">
        <v>18.0</v>
      </c>
      <c r="F12" s="47" t="s">
        <v>65</v>
      </c>
      <c r="G12" s="47" t="s">
        <v>62</v>
      </c>
      <c r="H12" s="47">
        <v>15.0</v>
      </c>
      <c r="I12" s="47">
        <v>15.0</v>
      </c>
      <c r="J12" s="47">
        <v>15.0</v>
      </c>
      <c r="K12" s="47">
        <v>15.0</v>
      </c>
      <c r="L12" s="47">
        <f t="shared" si="1"/>
        <v>60</v>
      </c>
      <c r="M12" s="46">
        <v>5.0</v>
      </c>
      <c r="N12" s="48">
        <v>13.33</v>
      </c>
      <c r="O12" s="48">
        <v>33.0</v>
      </c>
      <c r="P12" s="61">
        <v>123.67</v>
      </c>
      <c r="Q12" s="48">
        <v>170.0</v>
      </c>
      <c r="R12" s="48">
        <v>106.0</v>
      </c>
      <c r="S12" s="47">
        <v>110.0</v>
      </c>
      <c r="T12" s="48">
        <f t="shared" si="2"/>
        <v>216</v>
      </c>
      <c r="U12" s="49">
        <v>45465.0</v>
      </c>
      <c r="V12" s="46"/>
      <c r="W12" s="46">
        <f t="shared" si="13"/>
        <v>30000</v>
      </c>
      <c r="X12" s="58"/>
      <c r="Y12" s="48">
        <f t="shared" si="3"/>
        <v>0</v>
      </c>
      <c r="Z12" s="48">
        <f t="shared" si="4"/>
        <v>0</v>
      </c>
      <c r="AA12" s="52"/>
      <c r="AB12" s="47"/>
      <c r="AC12" s="48">
        <f t="shared" si="5"/>
        <v>0</v>
      </c>
      <c r="AD12" s="46"/>
      <c r="AE12" s="47">
        <v>0.0</v>
      </c>
      <c r="AF12" s="46">
        <f t="shared" si="6"/>
        <v>0</v>
      </c>
      <c r="AG12" s="46"/>
      <c r="AH12" s="46">
        <v>20.0</v>
      </c>
      <c r="AI12" s="46">
        <f t="shared" si="7"/>
        <v>25</v>
      </c>
      <c r="AJ12" s="53">
        <f t="shared" si="8"/>
        <v>421</v>
      </c>
      <c r="AK12" s="54">
        <f t="shared" si="9"/>
        <v>102</v>
      </c>
      <c r="AL12" s="47"/>
      <c r="AM12" s="47"/>
      <c r="AN12" s="63">
        <v>99999.0</v>
      </c>
      <c r="AO12" s="47">
        <f t="shared" si="10"/>
        <v>99999</v>
      </c>
      <c r="AP12" s="56">
        <f t="shared" si="11"/>
        <v>1</v>
      </c>
      <c r="AQ12" s="47">
        <f t="shared" si="12"/>
        <v>112</v>
      </c>
      <c r="AR12" s="57"/>
      <c r="AS12" s="57"/>
      <c r="AT12" s="57"/>
      <c r="AU12" s="57"/>
      <c r="AV12" s="57"/>
      <c r="AW12" s="57"/>
      <c r="AX12" s="57"/>
      <c r="AY12" s="57"/>
      <c r="AZ12" s="57"/>
      <c r="BA12" s="57"/>
      <c r="BB12" s="57"/>
      <c r="BC12" s="57"/>
      <c r="BD12" s="57"/>
      <c r="BE12" s="57"/>
      <c r="BF12" s="57"/>
      <c r="BG12" s="57"/>
      <c r="BH12" s="57"/>
      <c r="BI12" s="57"/>
      <c r="BJ12" s="57"/>
      <c r="BK12" s="57"/>
    </row>
    <row r="13" ht="14.25" customHeight="1">
      <c r="A13" s="44"/>
      <c r="B13" s="45"/>
      <c r="C13" s="45"/>
      <c r="D13" s="45"/>
      <c r="E13" s="46">
        <v>19.0</v>
      </c>
      <c r="F13" s="47" t="s">
        <v>66</v>
      </c>
      <c r="G13" s="47" t="s">
        <v>67</v>
      </c>
      <c r="H13" s="47">
        <v>15.0</v>
      </c>
      <c r="I13" s="47">
        <v>15.0</v>
      </c>
      <c r="J13" s="47">
        <v>15.0</v>
      </c>
      <c r="K13" s="47">
        <v>15.0</v>
      </c>
      <c r="L13" s="47">
        <f t="shared" si="1"/>
        <v>60</v>
      </c>
      <c r="M13" s="46">
        <v>40.0</v>
      </c>
      <c r="N13" s="48">
        <v>13.3</v>
      </c>
      <c r="O13" s="48">
        <v>25.67</v>
      </c>
      <c r="P13" s="48">
        <v>59.33</v>
      </c>
      <c r="Q13" s="48">
        <v>98.3</v>
      </c>
      <c r="R13" s="48">
        <v>72.0</v>
      </c>
      <c r="S13" s="47">
        <v>93.0</v>
      </c>
      <c r="T13" s="48">
        <f t="shared" si="2"/>
        <v>165</v>
      </c>
      <c r="U13" s="49">
        <v>45462.0</v>
      </c>
      <c r="V13" s="46">
        <v>50.0</v>
      </c>
      <c r="W13" s="50">
        <v>10000.0</v>
      </c>
      <c r="X13" s="58">
        <v>12250.0</v>
      </c>
      <c r="Y13" s="48">
        <f t="shared" si="3"/>
        <v>87.5</v>
      </c>
      <c r="Z13" s="48">
        <f t="shared" si="4"/>
        <v>87.5</v>
      </c>
      <c r="AA13" s="52">
        <v>0.0</v>
      </c>
      <c r="AB13" s="60" t="s">
        <v>68</v>
      </c>
      <c r="AC13" s="48">
        <f t="shared" si="5"/>
        <v>87.5</v>
      </c>
      <c r="AD13" s="46"/>
      <c r="AE13" s="47">
        <v>0.0</v>
      </c>
      <c r="AF13" s="46">
        <f t="shared" si="6"/>
        <v>50</v>
      </c>
      <c r="AG13" s="46"/>
      <c r="AH13" s="46"/>
      <c r="AI13" s="46">
        <f t="shared" si="7"/>
        <v>40</v>
      </c>
      <c r="AJ13" s="53">
        <f t="shared" si="8"/>
        <v>420.8</v>
      </c>
      <c r="AK13" s="54">
        <f t="shared" si="9"/>
        <v>103</v>
      </c>
      <c r="AL13" s="47"/>
      <c r="AM13" s="47"/>
      <c r="AN13" s="55">
        <v>11378.0</v>
      </c>
      <c r="AO13" s="47">
        <f t="shared" si="10"/>
        <v>872</v>
      </c>
      <c r="AP13" s="56">
        <f t="shared" si="11"/>
        <v>0.07663912814</v>
      </c>
      <c r="AQ13" s="47">
        <f t="shared" si="12"/>
        <v>41</v>
      </c>
      <c r="AR13" s="57"/>
      <c r="AS13" s="57"/>
      <c r="AT13" s="57"/>
      <c r="AU13" s="57"/>
      <c r="AV13" s="57"/>
      <c r="AW13" s="57"/>
      <c r="AX13" s="57"/>
      <c r="AY13" s="57"/>
      <c r="AZ13" s="57"/>
      <c r="BA13" s="57"/>
      <c r="BB13" s="57"/>
      <c r="BC13" s="57"/>
      <c r="BD13" s="57"/>
      <c r="BE13" s="57"/>
      <c r="BF13" s="57"/>
      <c r="BG13" s="57"/>
      <c r="BH13" s="57"/>
      <c r="BI13" s="57"/>
      <c r="BJ13" s="57"/>
      <c r="BK13" s="57"/>
    </row>
    <row r="14" ht="14.25" customHeight="1">
      <c r="A14" s="44"/>
      <c r="B14" s="45"/>
      <c r="C14" s="45"/>
      <c r="D14" s="45"/>
      <c r="E14" s="46">
        <v>20.0</v>
      </c>
      <c r="F14" s="47" t="s">
        <v>69</v>
      </c>
      <c r="G14" s="47" t="s">
        <v>51</v>
      </c>
      <c r="H14" s="47">
        <v>15.0</v>
      </c>
      <c r="I14" s="47">
        <v>15.0</v>
      </c>
      <c r="J14" s="47">
        <v>15.0</v>
      </c>
      <c r="K14" s="47">
        <v>15.0</v>
      </c>
      <c r="L14" s="47">
        <f t="shared" si="1"/>
        <v>60</v>
      </c>
      <c r="M14" s="46">
        <v>0.0</v>
      </c>
      <c r="N14" s="48">
        <v>13.33</v>
      </c>
      <c r="O14" s="48">
        <v>36.33</v>
      </c>
      <c r="P14" s="48">
        <v>128.0</v>
      </c>
      <c r="Q14" s="48">
        <v>177.7</v>
      </c>
      <c r="R14" s="48">
        <v>99.0</v>
      </c>
      <c r="S14" s="47">
        <v>101.0</v>
      </c>
      <c r="T14" s="48">
        <f t="shared" si="2"/>
        <v>200</v>
      </c>
      <c r="U14" s="49">
        <v>45464.0</v>
      </c>
      <c r="V14" s="46">
        <v>0.0</v>
      </c>
      <c r="W14" s="50">
        <v>10000.0</v>
      </c>
      <c r="X14" s="51">
        <v>8303.0</v>
      </c>
      <c r="Y14" s="48">
        <f t="shared" si="3"/>
        <v>152.0166667</v>
      </c>
      <c r="Z14" s="48">
        <f t="shared" si="4"/>
        <v>152.0166667</v>
      </c>
      <c r="AA14" s="52">
        <v>150.0</v>
      </c>
      <c r="AB14" s="47" t="s">
        <v>52</v>
      </c>
      <c r="AC14" s="48">
        <f t="shared" si="5"/>
        <v>302.0166667</v>
      </c>
      <c r="AD14" s="46"/>
      <c r="AE14" s="47">
        <v>0.0</v>
      </c>
      <c r="AF14" s="46">
        <f t="shared" si="6"/>
        <v>0</v>
      </c>
      <c r="AG14" s="46"/>
      <c r="AH14" s="46"/>
      <c r="AI14" s="46">
        <f t="shared" si="7"/>
        <v>0</v>
      </c>
      <c r="AJ14" s="53">
        <f t="shared" si="8"/>
        <v>739.7166667</v>
      </c>
      <c r="AK14" s="54">
        <f t="shared" si="9"/>
        <v>55</v>
      </c>
      <c r="AL14" s="47"/>
      <c r="AM14" s="47"/>
      <c r="AN14" s="55">
        <v>10007.0</v>
      </c>
      <c r="AO14" s="47">
        <f t="shared" si="10"/>
        <v>1704</v>
      </c>
      <c r="AP14" s="56">
        <f t="shared" si="11"/>
        <v>0.1702808034</v>
      </c>
      <c r="AQ14" s="47">
        <f t="shared" si="12"/>
        <v>65</v>
      </c>
      <c r="AR14" s="57"/>
      <c r="AS14" s="57"/>
      <c r="AT14" s="57"/>
      <c r="AU14" s="57"/>
      <c r="AV14" s="57"/>
      <c r="AW14" s="57"/>
      <c r="AX14" s="57"/>
      <c r="AY14" s="57"/>
      <c r="AZ14" s="57"/>
      <c r="BA14" s="57"/>
      <c r="BB14" s="57"/>
      <c r="BC14" s="57"/>
      <c r="BD14" s="57"/>
      <c r="BE14" s="57"/>
      <c r="BF14" s="57"/>
      <c r="BG14" s="57"/>
      <c r="BH14" s="57"/>
      <c r="BI14" s="57"/>
      <c r="BJ14" s="57"/>
      <c r="BK14" s="57"/>
    </row>
    <row r="15" ht="14.25" customHeight="1">
      <c r="A15" s="44"/>
      <c r="B15" s="45"/>
      <c r="C15" s="45"/>
      <c r="D15" s="45"/>
      <c r="E15" s="46">
        <v>21.0</v>
      </c>
      <c r="F15" s="47" t="s">
        <v>70</v>
      </c>
      <c r="G15" s="47" t="s">
        <v>51</v>
      </c>
      <c r="H15" s="47">
        <v>15.0</v>
      </c>
      <c r="I15" s="47">
        <v>0.0</v>
      </c>
      <c r="J15" s="47">
        <v>15.0</v>
      </c>
      <c r="K15" s="47">
        <v>15.0</v>
      </c>
      <c r="L15" s="47">
        <f t="shared" si="1"/>
        <v>45</v>
      </c>
      <c r="M15" s="46">
        <v>0.0</v>
      </c>
      <c r="N15" s="48">
        <v>20.0</v>
      </c>
      <c r="O15" s="48">
        <v>33.33</v>
      </c>
      <c r="P15" s="48">
        <v>114.67</v>
      </c>
      <c r="Q15" s="48">
        <v>168.0</v>
      </c>
      <c r="R15" s="48">
        <v>87.0</v>
      </c>
      <c r="S15" s="47">
        <v>98.0</v>
      </c>
      <c r="T15" s="48">
        <f t="shared" si="2"/>
        <v>185</v>
      </c>
      <c r="U15" s="49">
        <v>45463.0</v>
      </c>
      <c r="V15" s="46">
        <v>25.0</v>
      </c>
      <c r="W15" s="46">
        <f t="shared" ref="W15:W16" si="14">IF(LEFT(G15,2)="10",10000,30000)</f>
        <v>10000</v>
      </c>
      <c r="X15" s="51">
        <v>10271.0</v>
      </c>
      <c r="Y15" s="48">
        <f t="shared" si="3"/>
        <v>318.3833333</v>
      </c>
      <c r="Z15" s="48">
        <f t="shared" si="4"/>
        <v>318.3833333</v>
      </c>
      <c r="AA15" s="52">
        <v>0.0</v>
      </c>
      <c r="AB15" s="47" t="s">
        <v>71</v>
      </c>
      <c r="AC15" s="48">
        <f t="shared" si="5"/>
        <v>318.3833333</v>
      </c>
      <c r="AD15" s="46"/>
      <c r="AE15" s="47">
        <v>50.0</v>
      </c>
      <c r="AF15" s="46">
        <f t="shared" si="6"/>
        <v>75</v>
      </c>
      <c r="AG15" s="46"/>
      <c r="AH15" s="46"/>
      <c r="AI15" s="46">
        <f t="shared" si="7"/>
        <v>0</v>
      </c>
      <c r="AJ15" s="53">
        <f t="shared" si="8"/>
        <v>791.3833333</v>
      </c>
      <c r="AK15" s="54">
        <f t="shared" si="9"/>
        <v>47</v>
      </c>
      <c r="AL15" s="47"/>
      <c r="AM15" s="47"/>
      <c r="AN15" s="63">
        <v>9785.0</v>
      </c>
      <c r="AO15" s="47">
        <f t="shared" si="10"/>
        <v>486</v>
      </c>
      <c r="AP15" s="56">
        <f t="shared" si="11"/>
        <v>0.04966785897</v>
      </c>
      <c r="AQ15" s="47">
        <f t="shared" si="12"/>
        <v>29</v>
      </c>
      <c r="AR15" s="57"/>
      <c r="AS15" s="57"/>
      <c r="AT15" s="57"/>
      <c r="AU15" s="57"/>
      <c r="AV15" s="57"/>
      <c r="AW15" s="57"/>
      <c r="AX15" s="57"/>
      <c r="AY15" s="57"/>
      <c r="AZ15" s="57"/>
      <c r="BA15" s="57"/>
      <c r="BB15" s="57"/>
      <c r="BC15" s="57"/>
      <c r="BD15" s="57"/>
      <c r="BE15" s="57"/>
      <c r="BF15" s="57"/>
      <c r="BG15" s="57"/>
      <c r="BH15" s="57"/>
      <c r="BI15" s="57"/>
      <c r="BJ15" s="57"/>
      <c r="BK15" s="57"/>
    </row>
    <row r="16" ht="14.25" customHeight="1">
      <c r="A16" s="44"/>
      <c r="B16" s="45"/>
      <c r="C16" s="45"/>
      <c r="D16" s="45"/>
      <c r="E16" s="46">
        <v>23.0</v>
      </c>
      <c r="F16" s="47" t="s">
        <v>72</v>
      </c>
      <c r="G16" s="47" t="s">
        <v>62</v>
      </c>
      <c r="H16" s="47">
        <v>15.0</v>
      </c>
      <c r="I16" s="47">
        <v>15.0</v>
      </c>
      <c r="J16" s="47">
        <v>15.0</v>
      </c>
      <c r="K16" s="47">
        <v>15.0</v>
      </c>
      <c r="L16" s="47">
        <f t="shared" si="1"/>
        <v>60</v>
      </c>
      <c r="M16" s="46">
        <v>0.0</v>
      </c>
      <c r="N16" s="48">
        <v>20.0</v>
      </c>
      <c r="O16" s="48">
        <v>33.3</v>
      </c>
      <c r="P16" s="48">
        <v>120.67</v>
      </c>
      <c r="Q16" s="48">
        <v>174.0</v>
      </c>
      <c r="R16" s="48">
        <v>113.0</v>
      </c>
      <c r="S16" s="47">
        <v>111.0</v>
      </c>
      <c r="T16" s="48">
        <f t="shared" si="2"/>
        <v>224</v>
      </c>
      <c r="U16" s="49">
        <v>45462.0</v>
      </c>
      <c r="V16" s="46">
        <v>50.0</v>
      </c>
      <c r="W16" s="46">
        <f t="shared" si="14"/>
        <v>30000</v>
      </c>
      <c r="X16" s="51">
        <v>21835.0</v>
      </c>
      <c r="Y16" s="48">
        <f t="shared" si="3"/>
        <v>32.47222222</v>
      </c>
      <c r="Z16" s="48">
        <f t="shared" si="4"/>
        <v>32.47222222</v>
      </c>
      <c r="AA16" s="52">
        <v>150.0</v>
      </c>
      <c r="AB16" s="47" t="s">
        <v>63</v>
      </c>
      <c r="AC16" s="48">
        <f t="shared" si="5"/>
        <v>182.4722222</v>
      </c>
      <c r="AD16" s="46"/>
      <c r="AE16" s="47">
        <v>50.0</v>
      </c>
      <c r="AF16" s="46">
        <f t="shared" si="6"/>
        <v>100</v>
      </c>
      <c r="AG16" s="46"/>
      <c r="AH16" s="46"/>
      <c r="AI16" s="46">
        <f t="shared" si="7"/>
        <v>0</v>
      </c>
      <c r="AJ16" s="53">
        <f t="shared" si="8"/>
        <v>740.4722222</v>
      </c>
      <c r="AK16" s="54">
        <f t="shared" si="9"/>
        <v>54</v>
      </c>
      <c r="AL16" s="47"/>
      <c r="AM16" s="47"/>
      <c r="AN16" s="63">
        <v>27506.0</v>
      </c>
      <c r="AO16" s="47">
        <f t="shared" si="10"/>
        <v>5671</v>
      </c>
      <c r="AP16" s="56">
        <f t="shared" si="11"/>
        <v>0.2061731986</v>
      </c>
      <c r="AQ16" s="47">
        <f t="shared" si="12"/>
        <v>73</v>
      </c>
      <c r="AR16" s="57"/>
      <c r="AS16" s="57"/>
      <c r="AT16" s="57"/>
      <c r="AU16" s="57"/>
      <c r="AV16" s="57"/>
      <c r="AW16" s="57"/>
      <c r="AX16" s="57"/>
      <c r="AY16" s="57"/>
      <c r="AZ16" s="57"/>
      <c r="BA16" s="57"/>
      <c r="BB16" s="57"/>
      <c r="BC16" s="57"/>
      <c r="BD16" s="57"/>
      <c r="BE16" s="57"/>
      <c r="BF16" s="57"/>
      <c r="BG16" s="57"/>
      <c r="BH16" s="57"/>
      <c r="BI16" s="57"/>
      <c r="BJ16" s="57"/>
      <c r="BK16" s="57"/>
    </row>
    <row r="17" ht="14.25" customHeight="1">
      <c r="A17" s="44"/>
      <c r="B17" s="45"/>
      <c r="C17" s="45"/>
      <c r="D17" s="45"/>
      <c r="E17" s="46">
        <v>24.0</v>
      </c>
      <c r="F17" s="47" t="s">
        <v>73</v>
      </c>
      <c r="G17" s="47" t="s">
        <v>67</v>
      </c>
      <c r="H17" s="47">
        <v>15.0</v>
      </c>
      <c r="I17" s="47">
        <v>15.0</v>
      </c>
      <c r="J17" s="47">
        <v>15.0</v>
      </c>
      <c r="K17" s="47">
        <v>15.0</v>
      </c>
      <c r="L17" s="47">
        <f t="shared" si="1"/>
        <v>60</v>
      </c>
      <c r="M17" s="46">
        <v>20.0</v>
      </c>
      <c r="N17" s="48">
        <v>6.67</v>
      </c>
      <c r="O17" s="48">
        <v>32.67</v>
      </c>
      <c r="P17" s="48">
        <v>107.67</v>
      </c>
      <c r="Q17" s="48">
        <v>147.0</v>
      </c>
      <c r="R17" s="48">
        <v>117.0</v>
      </c>
      <c r="S17" s="47">
        <v>120.0</v>
      </c>
      <c r="T17" s="48">
        <f t="shared" si="2"/>
        <v>237</v>
      </c>
      <c r="U17" s="49">
        <v>45463.0</v>
      </c>
      <c r="V17" s="46">
        <v>25.0</v>
      </c>
      <c r="W17" s="50">
        <v>10000.0</v>
      </c>
      <c r="X17" s="51">
        <v>8907.0</v>
      </c>
      <c r="Y17" s="48">
        <f t="shared" si="3"/>
        <v>222.4833333</v>
      </c>
      <c r="Z17" s="48">
        <f t="shared" si="4"/>
        <v>222.4833333</v>
      </c>
      <c r="AA17" s="52">
        <v>150.0</v>
      </c>
      <c r="AB17" s="47" t="s">
        <v>63</v>
      </c>
      <c r="AC17" s="48">
        <f t="shared" si="5"/>
        <v>372.4833333</v>
      </c>
      <c r="AD17" s="46"/>
      <c r="AE17" s="47">
        <v>50.0</v>
      </c>
      <c r="AF17" s="46">
        <f t="shared" si="6"/>
        <v>75</v>
      </c>
      <c r="AG17" s="46"/>
      <c r="AH17" s="46"/>
      <c r="AI17" s="46">
        <f t="shared" si="7"/>
        <v>20</v>
      </c>
      <c r="AJ17" s="53">
        <f t="shared" si="8"/>
        <v>871.4833333</v>
      </c>
      <c r="AK17" s="54">
        <f t="shared" si="9"/>
        <v>29</v>
      </c>
      <c r="AL17" s="47"/>
      <c r="AM17" s="47"/>
      <c r="AN17" s="55">
        <v>10254.0</v>
      </c>
      <c r="AO17" s="47">
        <f t="shared" si="10"/>
        <v>1347</v>
      </c>
      <c r="AP17" s="56">
        <f t="shared" si="11"/>
        <v>0.1313633704</v>
      </c>
      <c r="AQ17" s="47">
        <f t="shared" si="12"/>
        <v>54</v>
      </c>
      <c r="AR17" s="57"/>
      <c r="AS17" s="57"/>
      <c r="AT17" s="57"/>
      <c r="AU17" s="57"/>
      <c r="AV17" s="57"/>
      <c r="AW17" s="57"/>
      <c r="AX17" s="57"/>
      <c r="AY17" s="57"/>
      <c r="AZ17" s="57"/>
      <c r="BA17" s="57"/>
      <c r="BB17" s="57"/>
      <c r="BC17" s="57"/>
      <c r="BD17" s="57"/>
      <c r="BE17" s="57"/>
      <c r="BF17" s="57"/>
      <c r="BG17" s="57"/>
      <c r="BH17" s="57"/>
      <c r="BI17" s="57"/>
      <c r="BJ17" s="57"/>
      <c r="BK17" s="57"/>
    </row>
    <row r="18" ht="14.25" customHeight="1">
      <c r="A18" s="44"/>
      <c r="B18" s="45"/>
      <c r="C18" s="45"/>
      <c r="D18" s="45" t="s">
        <v>49</v>
      </c>
      <c r="E18" s="46">
        <v>25.0</v>
      </c>
      <c r="F18" s="47" t="s">
        <v>74</v>
      </c>
      <c r="G18" s="47" t="s">
        <v>67</v>
      </c>
      <c r="H18" s="47">
        <v>15.0</v>
      </c>
      <c r="I18" s="47">
        <v>15.0</v>
      </c>
      <c r="J18" s="47">
        <v>15.0</v>
      </c>
      <c r="K18" s="47">
        <v>15.0</v>
      </c>
      <c r="L18" s="47">
        <f t="shared" si="1"/>
        <v>60</v>
      </c>
      <c r="M18" s="46">
        <v>0.0</v>
      </c>
      <c r="N18" s="48">
        <v>20.0</v>
      </c>
      <c r="O18" s="48">
        <v>39.0</v>
      </c>
      <c r="P18" s="48">
        <v>136.67</v>
      </c>
      <c r="Q18" s="48">
        <v>195.7</v>
      </c>
      <c r="R18" s="48">
        <v>120.0</v>
      </c>
      <c r="S18" s="47">
        <v>120.0</v>
      </c>
      <c r="T18" s="48">
        <f t="shared" si="2"/>
        <v>240</v>
      </c>
      <c r="U18" s="49">
        <v>45464.0</v>
      </c>
      <c r="V18" s="46">
        <v>0.0</v>
      </c>
      <c r="W18" s="46">
        <f>IF(LEFT(G18,2)="10",10000,30000)</f>
        <v>10000</v>
      </c>
      <c r="X18" s="58">
        <v>1010.0</v>
      </c>
      <c r="Y18" s="48">
        <f t="shared" si="3"/>
        <v>-698.8333333</v>
      </c>
      <c r="Z18" s="48">
        <f t="shared" si="4"/>
        <v>0</v>
      </c>
      <c r="AA18" s="52">
        <v>0.0</v>
      </c>
      <c r="AB18" s="47" t="s">
        <v>75</v>
      </c>
      <c r="AC18" s="48">
        <f t="shared" si="5"/>
        <v>0</v>
      </c>
      <c r="AD18" s="46"/>
      <c r="AE18" s="47">
        <v>50.0</v>
      </c>
      <c r="AF18" s="46">
        <f t="shared" si="6"/>
        <v>50</v>
      </c>
      <c r="AG18" s="46"/>
      <c r="AH18" s="46"/>
      <c r="AI18" s="46">
        <f t="shared" si="7"/>
        <v>0</v>
      </c>
      <c r="AJ18" s="53">
        <f t="shared" si="8"/>
        <v>545.7</v>
      </c>
      <c r="AK18" s="54">
        <f t="shared" si="9"/>
        <v>81</v>
      </c>
      <c r="AL18" s="47"/>
      <c r="AM18" s="47"/>
      <c r="AN18" s="59">
        <v>9999.85</v>
      </c>
      <c r="AO18" s="47">
        <f t="shared" si="10"/>
        <v>8989.85</v>
      </c>
      <c r="AP18" s="56">
        <f t="shared" si="11"/>
        <v>0.898998485</v>
      </c>
      <c r="AQ18" s="47">
        <f t="shared" si="12"/>
        <v>99</v>
      </c>
      <c r="AR18" s="57"/>
      <c r="AS18" s="57"/>
      <c r="AT18" s="57"/>
      <c r="AU18" s="57"/>
      <c r="AV18" s="57"/>
      <c r="AW18" s="57"/>
      <c r="AX18" s="57"/>
      <c r="AY18" s="57"/>
      <c r="AZ18" s="57"/>
      <c r="BA18" s="57"/>
      <c r="BB18" s="57"/>
      <c r="BC18" s="57"/>
      <c r="BD18" s="57"/>
      <c r="BE18" s="57"/>
      <c r="BF18" s="57"/>
      <c r="BG18" s="57"/>
      <c r="BH18" s="57"/>
      <c r="BI18" s="57"/>
      <c r="BJ18" s="57"/>
      <c r="BK18" s="57"/>
    </row>
    <row r="19" ht="14.25" customHeight="1">
      <c r="A19" s="44"/>
      <c r="B19" s="45"/>
      <c r="C19" s="45"/>
      <c r="D19" s="45"/>
      <c r="E19" s="46">
        <v>26.0</v>
      </c>
      <c r="F19" s="47" t="s">
        <v>76</v>
      </c>
      <c r="G19" s="47" t="s">
        <v>51</v>
      </c>
      <c r="H19" s="47">
        <v>15.0</v>
      </c>
      <c r="I19" s="47">
        <v>15.0</v>
      </c>
      <c r="J19" s="47">
        <v>15.0</v>
      </c>
      <c r="K19" s="47">
        <v>15.0</v>
      </c>
      <c r="L19" s="47">
        <f t="shared" si="1"/>
        <v>60</v>
      </c>
      <c r="M19" s="46">
        <v>5.0</v>
      </c>
      <c r="N19" s="48">
        <v>18.3</v>
      </c>
      <c r="O19" s="48">
        <v>31.67</v>
      </c>
      <c r="P19" s="48">
        <v>113.3</v>
      </c>
      <c r="Q19" s="48">
        <v>163.3</v>
      </c>
      <c r="R19" s="48">
        <v>77.0</v>
      </c>
      <c r="S19" s="47">
        <v>103.0</v>
      </c>
      <c r="T19" s="48">
        <f t="shared" si="2"/>
        <v>180</v>
      </c>
      <c r="U19" s="49">
        <v>45464.0</v>
      </c>
      <c r="V19" s="46">
        <v>0.0</v>
      </c>
      <c r="W19" s="50">
        <v>10000.0</v>
      </c>
      <c r="X19" s="58">
        <v>8826.0</v>
      </c>
      <c r="Y19" s="48">
        <f t="shared" si="3"/>
        <v>213.0333333</v>
      </c>
      <c r="Z19" s="48">
        <f t="shared" si="4"/>
        <v>213.0333333</v>
      </c>
      <c r="AA19" s="52">
        <v>150.0</v>
      </c>
      <c r="AB19" s="47" t="s">
        <v>52</v>
      </c>
      <c r="AC19" s="48">
        <f t="shared" si="5"/>
        <v>363.0333333</v>
      </c>
      <c r="AD19" s="46"/>
      <c r="AE19" s="47">
        <v>50.0</v>
      </c>
      <c r="AF19" s="46">
        <f t="shared" si="6"/>
        <v>50</v>
      </c>
      <c r="AG19" s="46"/>
      <c r="AH19" s="46"/>
      <c r="AI19" s="46">
        <f t="shared" si="7"/>
        <v>5</v>
      </c>
      <c r="AJ19" s="53">
        <f t="shared" si="8"/>
        <v>811.3333333</v>
      </c>
      <c r="AK19" s="54">
        <f t="shared" si="9"/>
        <v>40</v>
      </c>
      <c r="AL19" s="47"/>
      <c r="AM19" s="47"/>
      <c r="AN19" s="63">
        <v>10092.0</v>
      </c>
      <c r="AO19" s="47">
        <f t="shared" si="10"/>
        <v>1266</v>
      </c>
      <c r="AP19" s="56">
        <f t="shared" si="11"/>
        <v>0.1254458977</v>
      </c>
      <c r="AQ19" s="47">
        <f t="shared" si="12"/>
        <v>51</v>
      </c>
      <c r="AR19" s="57"/>
      <c r="AS19" s="57"/>
      <c r="AT19" s="57"/>
      <c r="AU19" s="57"/>
      <c r="AV19" s="57"/>
      <c r="AW19" s="57"/>
      <c r="AX19" s="57"/>
      <c r="AY19" s="57"/>
      <c r="AZ19" s="57"/>
      <c r="BA19" s="57"/>
      <c r="BB19" s="57"/>
      <c r="BC19" s="57"/>
      <c r="BD19" s="57"/>
      <c r="BE19" s="57"/>
      <c r="BF19" s="57"/>
      <c r="BG19" s="57"/>
      <c r="BH19" s="57"/>
      <c r="BI19" s="57"/>
      <c r="BJ19" s="57"/>
      <c r="BK19" s="57"/>
    </row>
    <row r="20" ht="14.25" customHeight="1">
      <c r="A20" s="44"/>
      <c r="B20" s="45"/>
      <c r="C20" s="45"/>
      <c r="D20" s="45"/>
      <c r="E20" s="46">
        <v>27.0</v>
      </c>
      <c r="F20" s="47" t="s">
        <v>77</v>
      </c>
      <c r="G20" s="47" t="s">
        <v>51</v>
      </c>
      <c r="H20" s="47">
        <v>15.0</v>
      </c>
      <c r="I20" s="47">
        <v>15.0</v>
      </c>
      <c r="J20" s="47">
        <v>15.0</v>
      </c>
      <c r="K20" s="47">
        <v>15.0</v>
      </c>
      <c r="L20" s="47">
        <f t="shared" si="1"/>
        <v>60</v>
      </c>
      <c r="M20" s="46">
        <v>5.0</v>
      </c>
      <c r="N20" s="48">
        <v>11.33</v>
      </c>
      <c r="O20" s="48">
        <v>28.67</v>
      </c>
      <c r="P20" s="48">
        <v>120.67</v>
      </c>
      <c r="Q20" s="48">
        <v>160.7</v>
      </c>
      <c r="R20" s="48">
        <v>96.0</v>
      </c>
      <c r="S20" s="47">
        <v>117.0</v>
      </c>
      <c r="T20" s="48">
        <f t="shared" si="2"/>
        <v>213</v>
      </c>
      <c r="U20" s="49">
        <v>45464.0</v>
      </c>
      <c r="V20" s="46">
        <v>0.0</v>
      </c>
      <c r="W20" s="50">
        <v>10000.0</v>
      </c>
      <c r="X20" s="58">
        <v>10023.0</v>
      </c>
      <c r="Y20" s="48">
        <f t="shared" si="3"/>
        <v>347.3166667</v>
      </c>
      <c r="Z20" s="48">
        <f t="shared" si="4"/>
        <v>347.3166667</v>
      </c>
      <c r="AA20" s="52">
        <v>0.0</v>
      </c>
      <c r="AB20" s="64" t="s">
        <v>68</v>
      </c>
      <c r="AC20" s="48">
        <f t="shared" si="5"/>
        <v>347.3166667</v>
      </c>
      <c r="AD20" s="65"/>
      <c r="AE20" s="66"/>
      <c r="AF20" s="65">
        <f t="shared" si="6"/>
        <v>0</v>
      </c>
      <c r="AG20" s="67"/>
      <c r="AH20" s="65">
        <v>20.0</v>
      </c>
      <c r="AI20" s="46">
        <f t="shared" si="7"/>
        <v>25</v>
      </c>
      <c r="AJ20" s="68">
        <f t="shared" si="8"/>
        <v>756.0166667</v>
      </c>
      <c r="AK20" s="54">
        <f t="shared" si="9"/>
        <v>51</v>
      </c>
      <c r="AL20" s="47"/>
      <c r="AM20" s="47"/>
      <c r="AN20" s="59">
        <v>10060.0</v>
      </c>
      <c r="AO20" s="47">
        <f t="shared" si="10"/>
        <v>37</v>
      </c>
      <c r="AP20" s="56">
        <f t="shared" si="11"/>
        <v>0.003677932406</v>
      </c>
      <c r="AQ20" s="47">
        <f t="shared" si="12"/>
        <v>4</v>
      </c>
      <c r="AR20" s="57"/>
      <c r="AS20" s="57"/>
      <c r="AT20" s="57"/>
      <c r="AU20" s="57"/>
      <c r="AV20" s="57"/>
      <c r="AW20" s="57"/>
      <c r="AX20" s="57"/>
      <c r="AY20" s="57"/>
      <c r="AZ20" s="57"/>
      <c r="BA20" s="57"/>
      <c r="BB20" s="57"/>
      <c r="BC20" s="57"/>
      <c r="BD20" s="57"/>
      <c r="BE20" s="57"/>
      <c r="BF20" s="57"/>
      <c r="BG20" s="57"/>
      <c r="BH20" s="57"/>
      <c r="BI20" s="57"/>
      <c r="BJ20" s="57"/>
      <c r="BK20" s="57"/>
    </row>
    <row r="21" ht="14.25" customHeight="1">
      <c r="A21" s="44"/>
      <c r="B21" s="45"/>
      <c r="C21" s="45"/>
      <c r="D21" s="45" t="s">
        <v>49</v>
      </c>
      <c r="E21" s="46">
        <v>28.0</v>
      </c>
      <c r="F21" s="47" t="s">
        <v>78</v>
      </c>
      <c r="G21" s="69" t="s">
        <v>79</v>
      </c>
      <c r="H21" s="47">
        <v>0.0</v>
      </c>
      <c r="I21" s="47">
        <v>0.0</v>
      </c>
      <c r="J21" s="47">
        <v>0.0</v>
      </c>
      <c r="K21" s="47">
        <v>0.0</v>
      </c>
      <c r="L21" s="47">
        <f t="shared" si="1"/>
        <v>0</v>
      </c>
      <c r="M21" s="47">
        <v>0.0</v>
      </c>
      <c r="N21" s="48">
        <v>0.0</v>
      </c>
      <c r="O21" s="48">
        <v>0.0</v>
      </c>
      <c r="P21" s="48">
        <v>0.0</v>
      </c>
      <c r="Q21" s="48">
        <v>0.0</v>
      </c>
      <c r="R21" s="48">
        <v>0.0</v>
      </c>
      <c r="S21" s="47">
        <v>0.0</v>
      </c>
      <c r="T21" s="48">
        <f t="shared" si="2"/>
        <v>0</v>
      </c>
      <c r="U21" s="49">
        <v>45462.0</v>
      </c>
      <c r="V21" s="46">
        <v>0.0</v>
      </c>
      <c r="W21" s="46">
        <v>30000.0</v>
      </c>
      <c r="X21" s="52">
        <v>0.0</v>
      </c>
      <c r="Y21" s="48">
        <f t="shared" si="3"/>
        <v>0</v>
      </c>
      <c r="Z21" s="48">
        <f t="shared" si="4"/>
        <v>0</v>
      </c>
      <c r="AA21" s="52">
        <v>0.0</v>
      </c>
      <c r="AB21" s="47" t="s">
        <v>80</v>
      </c>
      <c r="AC21" s="48">
        <f t="shared" si="5"/>
        <v>0</v>
      </c>
      <c r="AD21" s="46"/>
      <c r="AE21" s="48"/>
      <c r="AF21" s="65">
        <f t="shared" si="6"/>
        <v>0</v>
      </c>
      <c r="AG21" s="46"/>
      <c r="AH21" s="65"/>
      <c r="AI21" s="46">
        <f t="shared" si="7"/>
        <v>0</v>
      </c>
      <c r="AJ21" s="68">
        <f t="shared" si="8"/>
        <v>0</v>
      </c>
      <c r="AK21" s="54" t="e">
        <v>#N/A</v>
      </c>
      <c r="AL21" s="47"/>
      <c r="AM21" s="47"/>
      <c r="AN21" s="55">
        <v>29750.0</v>
      </c>
      <c r="AO21" s="47">
        <f t="shared" si="10"/>
        <v>29750</v>
      </c>
      <c r="AP21" s="56">
        <f t="shared" si="11"/>
        <v>1</v>
      </c>
      <c r="AQ21" s="47">
        <f t="shared" si="12"/>
        <v>112</v>
      </c>
      <c r="AR21" s="57"/>
      <c r="AS21" s="57"/>
      <c r="AT21" s="57"/>
      <c r="AU21" s="57"/>
      <c r="AV21" s="57"/>
      <c r="AW21" s="57"/>
      <c r="AX21" s="57"/>
      <c r="AY21" s="57"/>
      <c r="AZ21" s="57"/>
      <c r="BA21" s="57"/>
      <c r="BB21" s="57"/>
      <c r="BC21" s="57"/>
      <c r="BD21" s="57"/>
      <c r="BE21" s="57"/>
      <c r="BF21" s="57"/>
      <c r="BG21" s="57"/>
      <c r="BH21" s="57"/>
      <c r="BI21" s="57"/>
      <c r="BJ21" s="57"/>
      <c r="BK21" s="57"/>
    </row>
    <row r="22" ht="14.25" customHeight="1">
      <c r="A22" s="44"/>
      <c r="B22" s="45"/>
      <c r="C22" s="45"/>
      <c r="D22" s="45"/>
      <c r="E22" s="46">
        <v>29.0</v>
      </c>
      <c r="F22" s="47" t="s">
        <v>81</v>
      </c>
      <c r="G22" s="47" t="s">
        <v>51</v>
      </c>
      <c r="H22" s="47">
        <v>15.0</v>
      </c>
      <c r="I22" s="47">
        <v>15.0</v>
      </c>
      <c r="J22" s="47">
        <v>15.0</v>
      </c>
      <c r="K22" s="47">
        <v>0.0</v>
      </c>
      <c r="L22" s="47">
        <f t="shared" si="1"/>
        <v>45</v>
      </c>
      <c r="M22" s="46">
        <v>0.0</v>
      </c>
      <c r="N22" s="48">
        <v>20.0</v>
      </c>
      <c r="O22" s="48">
        <v>36.67</v>
      </c>
      <c r="P22" s="48">
        <v>125.33</v>
      </c>
      <c r="Q22" s="48">
        <v>182.0</v>
      </c>
      <c r="R22" s="48">
        <v>94.0</v>
      </c>
      <c r="S22" s="47">
        <v>99.0</v>
      </c>
      <c r="T22" s="48">
        <f t="shared" si="2"/>
        <v>193</v>
      </c>
      <c r="U22" s="49">
        <v>45465.0</v>
      </c>
      <c r="V22" s="46">
        <v>0.0</v>
      </c>
      <c r="W22" s="50">
        <v>10000.0</v>
      </c>
      <c r="X22" s="58">
        <v>11577.0</v>
      </c>
      <c r="Y22" s="48">
        <f t="shared" si="3"/>
        <v>166.0166667</v>
      </c>
      <c r="Z22" s="48">
        <f t="shared" si="4"/>
        <v>166.0166667</v>
      </c>
      <c r="AA22" s="52">
        <v>0.0</v>
      </c>
      <c r="AB22" s="47" t="s">
        <v>71</v>
      </c>
      <c r="AC22" s="48">
        <f t="shared" si="5"/>
        <v>166.0166667</v>
      </c>
      <c r="AD22" s="46"/>
      <c r="AE22" s="47">
        <v>50.0</v>
      </c>
      <c r="AF22" s="46">
        <f t="shared" si="6"/>
        <v>50</v>
      </c>
      <c r="AG22" s="46"/>
      <c r="AH22" s="46"/>
      <c r="AI22" s="46">
        <f t="shared" si="7"/>
        <v>0</v>
      </c>
      <c r="AJ22" s="53">
        <f t="shared" si="8"/>
        <v>636.0166667</v>
      </c>
      <c r="AK22" s="54">
        <f t="shared" ref="AK22:AK124" si="15">_xlfn.RANK.AVG(AJ22,$AJ$3:$AJ$124,0)</f>
        <v>71</v>
      </c>
      <c r="AL22" s="47"/>
      <c r="AM22" s="47"/>
      <c r="AN22" s="55">
        <v>10649.0</v>
      </c>
      <c r="AO22" s="47">
        <f t="shared" si="10"/>
        <v>928</v>
      </c>
      <c r="AP22" s="56">
        <f t="shared" si="11"/>
        <v>0.0871443328</v>
      </c>
      <c r="AQ22" s="47">
        <f t="shared" si="12"/>
        <v>42</v>
      </c>
      <c r="AR22" s="57"/>
      <c r="AS22" s="57"/>
      <c r="AT22" s="57"/>
      <c r="AU22" s="57"/>
      <c r="AV22" s="57"/>
      <c r="AW22" s="57"/>
      <c r="AX22" s="57"/>
      <c r="AY22" s="57"/>
      <c r="AZ22" s="57"/>
      <c r="BA22" s="57"/>
      <c r="BB22" s="57"/>
      <c r="BC22" s="57"/>
      <c r="BD22" s="57"/>
      <c r="BE22" s="57"/>
      <c r="BF22" s="57"/>
      <c r="BG22" s="57"/>
      <c r="BH22" s="57"/>
      <c r="BI22" s="57"/>
      <c r="BJ22" s="57"/>
      <c r="BK22" s="57"/>
    </row>
    <row r="23" ht="14.25" customHeight="1">
      <c r="A23" s="44"/>
      <c r="B23" s="45"/>
      <c r="C23" s="45"/>
      <c r="D23" s="45"/>
      <c r="E23" s="46">
        <v>30.0</v>
      </c>
      <c r="F23" s="47" t="s">
        <v>82</v>
      </c>
      <c r="G23" s="47" t="s">
        <v>51</v>
      </c>
      <c r="H23" s="47">
        <v>15.0</v>
      </c>
      <c r="I23" s="47">
        <v>15.0</v>
      </c>
      <c r="J23" s="47">
        <v>15.0</v>
      </c>
      <c r="K23" s="47">
        <v>15.0</v>
      </c>
      <c r="L23" s="47">
        <f t="shared" si="1"/>
        <v>60</v>
      </c>
      <c r="M23" s="46">
        <v>30.0</v>
      </c>
      <c r="N23" s="48">
        <v>19.33</v>
      </c>
      <c r="O23" s="48">
        <v>35.67</v>
      </c>
      <c r="P23" s="48">
        <v>130.0</v>
      </c>
      <c r="Q23" s="48">
        <v>185.0</v>
      </c>
      <c r="R23" s="48">
        <v>107.0</v>
      </c>
      <c r="S23" s="47">
        <v>109.0</v>
      </c>
      <c r="T23" s="48">
        <f t="shared" si="2"/>
        <v>216</v>
      </c>
      <c r="U23" s="49">
        <v>45462.0</v>
      </c>
      <c r="V23" s="46">
        <v>50.0</v>
      </c>
      <c r="W23" s="50">
        <v>10000.0</v>
      </c>
      <c r="X23" s="58">
        <v>9378.0</v>
      </c>
      <c r="Y23" s="48">
        <f t="shared" si="3"/>
        <v>277.4333333</v>
      </c>
      <c r="Z23" s="48">
        <f t="shared" si="4"/>
        <v>277.4333333</v>
      </c>
      <c r="AA23" s="52">
        <v>150.0</v>
      </c>
      <c r="AB23" s="47" t="s">
        <v>63</v>
      </c>
      <c r="AC23" s="48">
        <f t="shared" si="5"/>
        <v>427.4333333</v>
      </c>
      <c r="AD23" s="46"/>
      <c r="AE23" s="47">
        <v>50.0</v>
      </c>
      <c r="AF23" s="46">
        <f t="shared" si="6"/>
        <v>100</v>
      </c>
      <c r="AG23" s="46"/>
      <c r="AH23" s="46">
        <v>20.0</v>
      </c>
      <c r="AI23" s="46">
        <f t="shared" si="7"/>
        <v>50</v>
      </c>
      <c r="AJ23" s="53">
        <f t="shared" si="8"/>
        <v>938.4333333</v>
      </c>
      <c r="AK23" s="54">
        <f t="shared" si="15"/>
        <v>15</v>
      </c>
      <c r="AL23" s="47"/>
      <c r="AM23" s="47"/>
      <c r="AN23" s="63">
        <v>10333.0</v>
      </c>
      <c r="AO23" s="47">
        <f t="shared" si="10"/>
        <v>955</v>
      </c>
      <c r="AP23" s="56">
        <f t="shared" si="11"/>
        <v>0.0924223362</v>
      </c>
      <c r="AQ23" s="47">
        <f t="shared" si="12"/>
        <v>43</v>
      </c>
      <c r="AR23" s="57"/>
      <c r="AS23" s="57"/>
      <c r="AT23" s="57"/>
      <c r="AU23" s="57"/>
      <c r="AV23" s="57"/>
      <c r="AW23" s="57"/>
      <c r="AX23" s="57"/>
      <c r="AY23" s="57"/>
      <c r="AZ23" s="57"/>
      <c r="BA23" s="57"/>
      <c r="BB23" s="57"/>
      <c r="BC23" s="57"/>
      <c r="BD23" s="57"/>
      <c r="BE23" s="57"/>
      <c r="BF23" s="57"/>
      <c r="BG23" s="57"/>
      <c r="BH23" s="57"/>
      <c r="BI23" s="57"/>
      <c r="BJ23" s="57"/>
      <c r="BK23" s="57"/>
    </row>
    <row r="24" ht="14.25" customHeight="1">
      <c r="A24" s="44"/>
      <c r="B24" s="45"/>
      <c r="C24" s="45"/>
      <c r="D24" s="45"/>
      <c r="E24" s="46">
        <v>31.0</v>
      </c>
      <c r="F24" s="47" t="s">
        <v>83</v>
      </c>
      <c r="G24" s="47" t="s">
        <v>62</v>
      </c>
      <c r="H24" s="47">
        <v>15.0</v>
      </c>
      <c r="I24" s="47">
        <v>15.0</v>
      </c>
      <c r="J24" s="47">
        <v>15.0</v>
      </c>
      <c r="K24" s="47">
        <v>15.0</v>
      </c>
      <c r="L24" s="47">
        <f t="shared" si="1"/>
        <v>60</v>
      </c>
      <c r="M24" s="46">
        <v>20.0</v>
      </c>
      <c r="N24" s="48">
        <v>11.33</v>
      </c>
      <c r="O24" s="48">
        <v>29.67</v>
      </c>
      <c r="P24" s="48">
        <v>92.0</v>
      </c>
      <c r="Q24" s="48">
        <v>133.0</v>
      </c>
      <c r="R24" s="48">
        <v>77.0</v>
      </c>
      <c r="S24" s="47">
        <v>60.0</v>
      </c>
      <c r="T24" s="48">
        <f t="shared" si="2"/>
        <v>137</v>
      </c>
      <c r="U24" s="49">
        <v>45465.0</v>
      </c>
      <c r="V24" s="46"/>
      <c r="W24" s="46">
        <f t="shared" ref="W24:W25" si="16">IF(LEFT(G24,2)="10",10000,30000)</f>
        <v>30000</v>
      </c>
      <c r="X24" s="58"/>
      <c r="Y24" s="48">
        <f t="shared" si="3"/>
        <v>0</v>
      </c>
      <c r="Z24" s="48">
        <f t="shared" si="4"/>
        <v>0</v>
      </c>
      <c r="AA24" s="52"/>
      <c r="AB24" s="47"/>
      <c r="AC24" s="48">
        <f t="shared" si="5"/>
        <v>0</v>
      </c>
      <c r="AD24" s="46"/>
      <c r="AE24" s="47">
        <v>0.0</v>
      </c>
      <c r="AF24" s="46">
        <f t="shared" si="6"/>
        <v>0</v>
      </c>
      <c r="AG24" s="46"/>
      <c r="AH24" s="46"/>
      <c r="AI24" s="46">
        <v>0.0</v>
      </c>
      <c r="AJ24" s="53">
        <f t="shared" si="8"/>
        <v>330</v>
      </c>
      <c r="AK24" s="54">
        <f t="shared" si="15"/>
        <v>112</v>
      </c>
      <c r="AL24" s="47"/>
      <c r="AM24" s="47"/>
      <c r="AN24" s="63">
        <v>30019.0</v>
      </c>
      <c r="AO24" s="47">
        <f t="shared" si="10"/>
        <v>30019</v>
      </c>
      <c r="AP24" s="56">
        <f t="shared" si="11"/>
        <v>1</v>
      </c>
      <c r="AQ24" s="47">
        <f t="shared" si="12"/>
        <v>112</v>
      </c>
      <c r="AR24" s="57"/>
      <c r="AS24" s="57"/>
      <c r="AT24" s="57"/>
      <c r="AU24" s="57"/>
      <c r="AV24" s="57"/>
      <c r="AW24" s="57"/>
      <c r="AX24" s="57"/>
      <c r="AY24" s="57"/>
      <c r="AZ24" s="57"/>
      <c r="BA24" s="57"/>
      <c r="BB24" s="57"/>
      <c r="BC24" s="57"/>
      <c r="BD24" s="57"/>
      <c r="BE24" s="57"/>
      <c r="BF24" s="57"/>
      <c r="BG24" s="57"/>
      <c r="BH24" s="57"/>
      <c r="BI24" s="57"/>
      <c r="BJ24" s="57"/>
      <c r="BK24" s="57"/>
    </row>
    <row r="25" ht="14.25" customHeight="1">
      <c r="A25" s="44"/>
      <c r="B25" s="45"/>
      <c r="C25" s="45"/>
      <c r="D25" s="45"/>
      <c r="E25" s="46">
        <v>32.0</v>
      </c>
      <c r="F25" s="47" t="s">
        <v>84</v>
      </c>
      <c r="G25" s="47" t="s">
        <v>67</v>
      </c>
      <c r="H25" s="47">
        <v>15.0</v>
      </c>
      <c r="I25" s="47">
        <v>15.0</v>
      </c>
      <c r="J25" s="47">
        <v>0.0</v>
      </c>
      <c r="K25" s="47">
        <v>15.0</v>
      </c>
      <c r="L25" s="47">
        <f t="shared" si="1"/>
        <v>45</v>
      </c>
      <c r="M25" s="46">
        <v>0.0</v>
      </c>
      <c r="N25" s="48">
        <v>16.67</v>
      </c>
      <c r="O25" s="48">
        <v>28.67</v>
      </c>
      <c r="P25" s="48">
        <v>88.33</v>
      </c>
      <c r="Q25" s="48">
        <v>133.7</v>
      </c>
      <c r="R25" s="48">
        <v>83.0</v>
      </c>
      <c r="S25" s="47">
        <v>96.0</v>
      </c>
      <c r="T25" s="48">
        <f t="shared" si="2"/>
        <v>179</v>
      </c>
      <c r="U25" s="49">
        <v>45464.0</v>
      </c>
      <c r="V25" s="46">
        <v>0.0</v>
      </c>
      <c r="W25" s="46">
        <f t="shared" si="16"/>
        <v>10000</v>
      </c>
      <c r="X25" s="58">
        <v>9623.0</v>
      </c>
      <c r="Y25" s="48">
        <f t="shared" si="3"/>
        <v>306.0166667</v>
      </c>
      <c r="Z25" s="48">
        <f t="shared" si="4"/>
        <v>306.0166667</v>
      </c>
      <c r="AA25" s="52">
        <v>150.0</v>
      </c>
      <c r="AB25" s="47" t="s">
        <v>63</v>
      </c>
      <c r="AC25" s="48">
        <f t="shared" si="5"/>
        <v>456.0166667</v>
      </c>
      <c r="AD25" s="46"/>
      <c r="AE25" s="47">
        <v>50.0</v>
      </c>
      <c r="AF25" s="46">
        <f t="shared" si="6"/>
        <v>50</v>
      </c>
      <c r="AG25" s="46">
        <v>100.0</v>
      </c>
      <c r="AH25" s="46"/>
      <c r="AI25" s="46">
        <f t="shared" ref="AI25:AI124" si="17">SUM(M25,AG25,AH25)</f>
        <v>100</v>
      </c>
      <c r="AJ25" s="53">
        <f t="shared" si="8"/>
        <v>763.7166667</v>
      </c>
      <c r="AK25" s="54">
        <f t="shared" si="15"/>
        <v>49</v>
      </c>
      <c r="AL25" s="47"/>
      <c r="AM25" s="47"/>
      <c r="AN25" s="59">
        <v>10511.0</v>
      </c>
      <c r="AO25" s="47">
        <v>9623.0</v>
      </c>
      <c r="AP25" s="56">
        <f t="shared" si="11"/>
        <v>0.9155170773</v>
      </c>
      <c r="AQ25" s="47">
        <f t="shared" si="12"/>
        <v>100</v>
      </c>
      <c r="AR25" s="57"/>
      <c r="AS25" s="57"/>
      <c r="AT25" s="57"/>
      <c r="AU25" s="57"/>
      <c r="AV25" s="57"/>
      <c r="AW25" s="57"/>
      <c r="AX25" s="57"/>
      <c r="AY25" s="57"/>
      <c r="AZ25" s="57"/>
      <c r="BA25" s="57"/>
      <c r="BB25" s="57"/>
      <c r="BC25" s="57"/>
      <c r="BD25" s="57"/>
      <c r="BE25" s="57"/>
      <c r="BF25" s="57"/>
      <c r="BG25" s="57"/>
      <c r="BH25" s="57"/>
      <c r="BI25" s="57"/>
      <c r="BJ25" s="57"/>
      <c r="BK25" s="57"/>
    </row>
    <row r="26" ht="14.25" customHeight="1">
      <c r="A26" s="44"/>
      <c r="B26" s="45"/>
      <c r="C26" s="45"/>
      <c r="D26" s="45" t="s">
        <v>49</v>
      </c>
      <c r="E26" s="46">
        <v>33.0</v>
      </c>
      <c r="F26" s="47" t="s">
        <v>85</v>
      </c>
      <c r="G26" s="47" t="s">
        <v>67</v>
      </c>
      <c r="H26" s="47">
        <v>15.0</v>
      </c>
      <c r="I26" s="47">
        <v>15.0</v>
      </c>
      <c r="J26" s="47">
        <v>15.0</v>
      </c>
      <c r="K26" s="47">
        <v>15.0</v>
      </c>
      <c r="L26" s="47">
        <f t="shared" si="1"/>
        <v>60</v>
      </c>
      <c r="M26" s="46">
        <v>10.0</v>
      </c>
      <c r="N26" s="48">
        <v>19.0</v>
      </c>
      <c r="O26" s="48">
        <v>34.67</v>
      </c>
      <c r="P26" s="48">
        <v>134.33</v>
      </c>
      <c r="Q26" s="48">
        <v>188.0</v>
      </c>
      <c r="R26" s="48">
        <v>104.0</v>
      </c>
      <c r="S26" s="47">
        <v>110.0</v>
      </c>
      <c r="T26" s="48">
        <f t="shared" si="2"/>
        <v>214</v>
      </c>
      <c r="U26" s="70">
        <v>45464.0</v>
      </c>
      <c r="V26" s="46"/>
      <c r="W26" s="50">
        <v>10000.0</v>
      </c>
      <c r="X26" s="58">
        <v>9603.0</v>
      </c>
      <c r="Y26" s="48">
        <f t="shared" si="3"/>
        <v>303.6833333</v>
      </c>
      <c r="Z26" s="48">
        <f t="shared" si="4"/>
        <v>303.6833333</v>
      </c>
      <c r="AA26" s="71">
        <v>150.0</v>
      </c>
      <c r="AB26" s="47" t="s">
        <v>63</v>
      </c>
      <c r="AC26" s="48">
        <f t="shared" si="5"/>
        <v>453.6833333</v>
      </c>
      <c r="AD26" s="46"/>
      <c r="AE26" s="47">
        <v>0.0</v>
      </c>
      <c r="AF26" s="46">
        <f t="shared" si="6"/>
        <v>0</v>
      </c>
      <c r="AG26" s="46"/>
      <c r="AH26" s="46"/>
      <c r="AI26" s="46">
        <f t="shared" si="17"/>
        <v>10</v>
      </c>
      <c r="AJ26" s="53">
        <f t="shared" si="8"/>
        <v>905.6833333</v>
      </c>
      <c r="AK26" s="54">
        <f t="shared" si="15"/>
        <v>23</v>
      </c>
      <c r="AL26" s="47"/>
      <c r="AM26" s="47"/>
      <c r="AN26" s="59">
        <v>10085.0</v>
      </c>
      <c r="AO26" s="47">
        <f t="shared" ref="AO26:AO124" si="18">ABS(X26-AN26)</f>
        <v>482</v>
      </c>
      <c r="AP26" s="56">
        <f t="shared" si="11"/>
        <v>0.0477937531</v>
      </c>
      <c r="AQ26" s="47">
        <f t="shared" si="12"/>
        <v>28</v>
      </c>
      <c r="AR26" s="57"/>
      <c r="AS26" s="57"/>
      <c r="AT26" s="57"/>
      <c r="AU26" s="57"/>
      <c r="AV26" s="57"/>
      <c r="AW26" s="57"/>
      <c r="AX26" s="57"/>
      <c r="AY26" s="57"/>
      <c r="AZ26" s="57"/>
      <c r="BA26" s="57"/>
      <c r="BB26" s="57"/>
      <c r="BC26" s="57"/>
      <c r="BD26" s="57"/>
      <c r="BE26" s="57"/>
      <c r="BF26" s="57"/>
      <c r="BG26" s="57"/>
      <c r="BH26" s="57"/>
      <c r="BI26" s="57"/>
      <c r="BJ26" s="57"/>
      <c r="BK26" s="57"/>
    </row>
    <row r="27" ht="14.25" customHeight="1">
      <c r="A27" s="44"/>
      <c r="B27" s="45"/>
      <c r="C27" s="45"/>
      <c r="D27" s="45"/>
      <c r="E27" s="46">
        <v>38.0</v>
      </c>
      <c r="F27" s="47" t="s">
        <v>86</v>
      </c>
      <c r="G27" s="47" t="s">
        <v>51</v>
      </c>
      <c r="H27" s="47">
        <v>15.0</v>
      </c>
      <c r="I27" s="47">
        <v>15.0</v>
      </c>
      <c r="J27" s="47">
        <v>15.0</v>
      </c>
      <c r="K27" s="47">
        <v>15.0</v>
      </c>
      <c r="L27" s="47">
        <f t="shared" si="1"/>
        <v>60</v>
      </c>
      <c r="M27" s="46">
        <v>20.0</v>
      </c>
      <c r="N27" s="48">
        <v>20.0</v>
      </c>
      <c r="O27" s="48">
        <v>32.0</v>
      </c>
      <c r="P27" s="48">
        <v>93.0</v>
      </c>
      <c r="Q27" s="48">
        <v>145.0</v>
      </c>
      <c r="R27" s="48">
        <v>102.0</v>
      </c>
      <c r="S27" s="47">
        <v>110.0</v>
      </c>
      <c r="T27" s="48">
        <f t="shared" si="2"/>
        <v>212</v>
      </c>
      <c r="U27" s="49">
        <v>45465.0</v>
      </c>
      <c r="V27" s="46">
        <v>0.0</v>
      </c>
      <c r="W27" s="46">
        <f t="shared" ref="W27:W28" si="19">IF(LEFT(G27,2)="10",10000,30000)</f>
        <v>10000</v>
      </c>
      <c r="X27" s="58">
        <v>9865.0</v>
      </c>
      <c r="Y27" s="48">
        <f t="shared" si="3"/>
        <v>334.25</v>
      </c>
      <c r="Z27" s="48">
        <f t="shared" si="4"/>
        <v>334.25</v>
      </c>
      <c r="AA27" s="52">
        <v>0.0</v>
      </c>
      <c r="AB27" s="47" t="s">
        <v>55</v>
      </c>
      <c r="AC27" s="48">
        <f t="shared" si="5"/>
        <v>334.25</v>
      </c>
      <c r="AD27" s="46"/>
      <c r="AE27" s="47"/>
      <c r="AF27" s="46">
        <f t="shared" si="6"/>
        <v>0</v>
      </c>
      <c r="AG27" s="46">
        <v>100.0</v>
      </c>
      <c r="AH27" s="46"/>
      <c r="AI27" s="46">
        <f t="shared" si="17"/>
        <v>120</v>
      </c>
      <c r="AJ27" s="53">
        <f t="shared" si="8"/>
        <v>631.25</v>
      </c>
      <c r="AK27" s="54">
        <f t="shared" si="15"/>
        <v>73</v>
      </c>
      <c r="AL27" s="47"/>
      <c r="AM27" s="47"/>
      <c r="AN27" s="55">
        <v>11131.0</v>
      </c>
      <c r="AO27" s="47">
        <f t="shared" si="18"/>
        <v>1266</v>
      </c>
      <c r="AP27" s="56">
        <f t="shared" si="11"/>
        <v>0.1137364118</v>
      </c>
      <c r="AQ27" s="47">
        <f t="shared" si="12"/>
        <v>47</v>
      </c>
      <c r="AR27" s="57"/>
      <c r="AS27" s="57"/>
      <c r="AT27" s="57"/>
      <c r="AU27" s="57"/>
      <c r="AV27" s="57"/>
      <c r="AW27" s="57"/>
      <c r="AX27" s="57"/>
      <c r="AY27" s="57"/>
      <c r="AZ27" s="57"/>
      <c r="BA27" s="57"/>
      <c r="BB27" s="57"/>
      <c r="BC27" s="57"/>
      <c r="BD27" s="57"/>
      <c r="BE27" s="57"/>
      <c r="BF27" s="57"/>
      <c r="BG27" s="57"/>
      <c r="BH27" s="57"/>
      <c r="BI27" s="57"/>
      <c r="BJ27" s="57"/>
      <c r="BK27" s="57"/>
    </row>
    <row r="28" ht="14.25" customHeight="1">
      <c r="A28" s="44"/>
      <c r="B28" s="45"/>
      <c r="C28" s="45"/>
      <c r="D28" s="45" t="s">
        <v>49</v>
      </c>
      <c r="E28" s="46">
        <v>39.0</v>
      </c>
      <c r="F28" s="47" t="s">
        <v>87</v>
      </c>
      <c r="G28" s="47" t="s">
        <v>67</v>
      </c>
      <c r="H28" s="47">
        <v>15.0</v>
      </c>
      <c r="I28" s="47">
        <v>15.0</v>
      </c>
      <c r="J28" s="47">
        <v>0.0</v>
      </c>
      <c r="K28" s="47">
        <v>15.0</v>
      </c>
      <c r="L28" s="47">
        <f t="shared" si="1"/>
        <v>45</v>
      </c>
      <c r="M28" s="46">
        <v>0.0</v>
      </c>
      <c r="N28" s="48">
        <v>0.0</v>
      </c>
      <c r="O28" s="48">
        <v>33.0</v>
      </c>
      <c r="P28" s="48">
        <v>108.0</v>
      </c>
      <c r="Q28" s="48">
        <v>141.0</v>
      </c>
      <c r="R28" s="48">
        <v>101.0</v>
      </c>
      <c r="S28" s="47">
        <v>105.0</v>
      </c>
      <c r="T28" s="48">
        <f t="shared" si="2"/>
        <v>206</v>
      </c>
      <c r="U28" s="49">
        <v>45464.0</v>
      </c>
      <c r="V28" s="46">
        <v>0.0</v>
      </c>
      <c r="W28" s="46">
        <f t="shared" si="19"/>
        <v>10000</v>
      </c>
      <c r="X28" s="58">
        <v>9419.0</v>
      </c>
      <c r="Y28" s="48">
        <f t="shared" si="3"/>
        <v>282.2166667</v>
      </c>
      <c r="Z28" s="48">
        <f t="shared" si="4"/>
        <v>282.2166667</v>
      </c>
      <c r="AA28" s="52">
        <v>0.0</v>
      </c>
      <c r="AB28" s="47" t="s">
        <v>88</v>
      </c>
      <c r="AC28" s="48">
        <f t="shared" si="5"/>
        <v>282.2166667</v>
      </c>
      <c r="AD28" s="46"/>
      <c r="AE28" s="47">
        <v>0.0</v>
      </c>
      <c r="AF28" s="46">
        <f t="shared" si="6"/>
        <v>0</v>
      </c>
      <c r="AG28" s="46"/>
      <c r="AH28" s="46"/>
      <c r="AI28" s="46">
        <f t="shared" si="17"/>
        <v>0</v>
      </c>
      <c r="AJ28" s="53">
        <f t="shared" si="8"/>
        <v>674.2166667</v>
      </c>
      <c r="AK28" s="54">
        <f t="shared" si="15"/>
        <v>67</v>
      </c>
      <c r="AL28" s="47"/>
      <c r="AM28" s="47"/>
      <c r="AN28" s="59">
        <v>10649.0</v>
      </c>
      <c r="AO28" s="47">
        <f t="shared" si="18"/>
        <v>1230</v>
      </c>
      <c r="AP28" s="56">
        <f t="shared" si="11"/>
        <v>0.1155038032</v>
      </c>
      <c r="AQ28" s="47">
        <f t="shared" si="12"/>
        <v>49</v>
      </c>
      <c r="AR28" s="57"/>
      <c r="AS28" s="57"/>
      <c r="AT28" s="57"/>
      <c r="AU28" s="57"/>
      <c r="AV28" s="57"/>
      <c r="AW28" s="57"/>
      <c r="AX28" s="57"/>
      <c r="AY28" s="57"/>
      <c r="AZ28" s="57"/>
      <c r="BA28" s="57"/>
      <c r="BB28" s="57"/>
      <c r="BC28" s="57"/>
      <c r="BD28" s="57"/>
      <c r="BE28" s="57"/>
      <c r="BF28" s="57"/>
      <c r="BG28" s="57"/>
      <c r="BH28" s="57"/>
      <c r="BI28" s="57"/>
      <c r="BJ28" s="57"/>
      <c r="BK28" s="57"/>
    </row>
    <row r="29" ht="14.25" customHeight="1">
      <c r="A29" s="44"/>
      <c r="B29" s="45"/>
      <c r="C29" s="45"/>
      <c r="D29" s="45"/>
      <c r="E29" s="46">
        <v>41.0</v>
      </c>
      <c r="F29" s="47" t="s">
        <v>89</v>
      </c>
      <c r="G29" s="47" t="s">
        <v>51</v>
      </c>
      <c r="H29" s="47">
        <v>15.0</v>
      </c>
      <c r="I29" s="47">
        <v>15.0</v>
      </c>
      <c r="J29" s="47">
        <v>15.0</v>
      </c>
      <c r="K29" s="47">
        <v>15.0</v>
      </c>
      <c r="L29" s="47">
        <f t="shared" si="1"/>
        <v>60</v>
      </c>
      <c r="M29" s="46">
        <v>40.0</v>
      </c>
      <c r="N29" s="48">
        <v>7.5</v>
      </c>
      <c r="O29" s="48">
        <v>32.0</v>
      </c>
      <c r="P29" s="48">
        <v>55.0</v>
      </c>
      <c r="Q29" s="48">
        <v>94.5</v>
      </c>
      <c r="R29" s="48">
        <v>60.0</v>
      </c>
      <c r="S29" s="47">
        <v>70.0</v>
      </c>
      <c r="T29" s="48">
        <f t="shared" si="2"/>
        <v>130</v>
      </c>
      <c r="U29" s="49">
        <v>45465.0</v>
      </c>
      <c r="V29" s="46">
        <v>0.0</v>
      </c>
      <c r="W29" s="50">
        <v>10000.0</v>
      </c>
      <c r="X29" s="58">
        <v>9908.0</v>
      </c>
      <c r="Y29" s="48">
        <f t="shared" si="3"/>
        <v>339.2666667</v>
      </c>
      <c r="Z29" s="48">
        <f t="shared" si="4"/>
        <v>339.2666667</v>
      </c>
      <c r="AA29" s="52">
        <v>150.0</v>
      </c>
      <c r="AB29" s="47" t="s">
        <v>63</v>
      </c>
      <c r="AC29" s="48">
        <f t="shared" si="5"/>
        <v>489.2666667</v>
      </c>
      <c r="AD29" s="46"/>
      <c r="AE29" s="47"/>
      <c r="AF29" s="46">
        <f t="shared" si="6"/>
        <v>0</v>
      </c>
      <c r="AG29" s="46">
        <v>100.0</v>
      </c>
      <c r="AH29" s="46"/>
      <c r="AI29" s="46">
        <f t="shared" si="17"/>
        <v>140</v>
      </c>
      <c r="AJ29" s="53">
        <f t="shared" si="8"/>
        <v>633.7666667</v>
      </c>
      <c r="AK29" s="54">
        <f t="shared" si="15"/>
        <v>72</v>
      </c>
      <c r="AL29" s="47"/>
      <c r="AM29" s="47"/>
      <c r="AN29" s="59">
        <v>12050.0</v>
      </c>
      <c r="AO29" s="47">
        <f t="shared" si="18"/>
        <v>2142</v>
      </c>
      <c r="AP29" s="56">
        <f t="shared" si="11"/>
        <v>0.1777593361</v>
      </c>
      <c r="AQ29" s="47">
        <f t="shared" si="12"/>
        <v>67</v>
      </c>
      <c r="AR29" s="57"/>
      <c r="AS29" s="57"/>
      <c r="AT29" s="57"/>
      <c r="AU29" s="57"/>
      <c r="AV29" s="57"/>
      <c r="AW29" s="57"/>
      <c r="AX29" s="57"/>
      <c r="AY29" s="57"/>
      <c r="AZ29" s="57"/>
      <c r="BA29" s="57"/>
      <c r="BB29" s="57"/>
      <c r="BC29" s="57"/>
      <c r="BD29" s="57"/>
      <c r="BE29" s="57"/>
      <c r="BF29" s="57"/>
      <c r="BG29" s="57"/>
      <c r="BH29" s="57"/>
      <c r="BI29" s="57"/>
      <c r="BJ29" s="57"/>
      <c r="BK29" s="57"/>
    </row>
    <row r="30" ht="14.25" customHeight="1">
      <c r="A30" s="44"/>
      <c r="B30" s="45"/>
      <c r="C30" s="45"/>
      <c r="D30" s="45" t="s">
        <v>49</v>
      </c>
      <c r="E30" s="46">
        <v>43.0</v>
      </c>
      <c r="F30" s="47" t="s">
        <v>90</v>
      </c>
      <c r="G30" s="47" t="s">
        <v>51</v>
      </c>
      <c r="H30" s="47">
        <v>15.0</v>
      </c>
      <c r="I30" s="47">
        <v>15.0</v>
      </c>
      <c r="J30" s="47">
        <v>15.0</v>
      </c>
      <c r="K30" s="47">
        <v>15.0</v>
      </c>
      <c r="L30" s="47">
        <f t="shared" si="1"/>
        <v>60</v>
      </c>
      <c r="M30" s="46">
        <v>0.0</v>
      </c>
      <c r="N30" s="48">
        <v>10.0</v>
      </c>
      <c r="O30" s="48">
        <v>32.5</v>
      </c>
      <c r="P30" s="48">
        <v>114.0</v>
      </c>
      <c r="Q30" s="48">
        <v>156.5</v>
      </c>
      <c r="R30" s="48">
        <v>92.0</v>
      </c>
      <c r="S30" s="47">
        <v>96.0</v>
      </c>
      <c r="T30" s="48">
        <f t="shared" si="2"/>
        <v>188</v>
      </c>
      <c r="U30" s="49">
        <v>45465.0</v>
      </c>
      <c r="V30" s="46">
        <v>0.0</v>
      </c>
      <c r="W30" s="50">
        <v>10000.0</v>
      </c>
      <c r="X30" s="58">
        <v>10375.0</v>
      </c>
      <c r="Y30" s="48">
        <f t="shared" si="3"/>
        <v>306.25</v>
      </c>
      <c r="Z30" s="48">
        <f t="shared" si="4"/>
        <v>306.25</v>
      </c>
      <c r="AA30" s="52">
        <v>150.0</v>
      </c>
      <c r="AB30" s="47" t="s">
        <v>52</v>
      </c>
      <c r="AC30" s="48">
        <f t="shared" si="5"/>
        <v>456.25</v>
      </c>
      <c r="AD30" s="46"/>
      <c r="AE30" s="47">
        <v>50.0</v>
      </c>
      <c r="AF30" s="46">
        <f t="shared" si="6"/>
        <v>50</v>
      </c>
      <c r="AG30" s="46"/>
      <c r="AH30" s="46"/>
      <c r="AI30" s="46">
        <f t="shared" si="17"/>
        <v>0</v>
      </c>
      <c r="AJ30" s="53">
        <f t="shared" si="8"/>
        <v>910.75</v>
      </c>
      <c r="AK30" s="54">
        <f t="shared" si="15"/>
        <v>20</v>
      </c>
      <c r="AL30" s="47"/>
      <c r="AM30" s="47"/>
      <c r="AN30" s="55">
        <v>10042.0</v>
      </c>
      <c r="AO30" s="47">
        <f t="shared" si="18"/>
        <v>333</v>
      </c>
      <c r="AP30" s="56">
        <f t="shared" si="11"/>
        <v>0.03316072496</v>
      </c>
      <c r="AQ30" s="47">
        <f t="shared" si="12"/>
        <v>22</v>
      </c>
      <c r="AR30" s="57"/>
      <c r="AS30" s="57"/>
      <c r="AT30" s="57"/>
      <c r="AU30" s="57"/>
      <c r="AV30" s="57"/>
      <c r="AW30" s="57"/>
      <c r="AX30" s="57"/>
      <c r="AY30" s="57"/>
      <c r="AZ30" s="57"/>
      <c r="BA30" s="57"/>
      <c r="BB30" s="57"/>
      <c r="BC30" s="57"/>
      <c r="BD30" s="57"/>
      <c r="BE30" s="57"/>
      <c r="BF30" s="57"/>
      <c r="BG30" s="57"/>
      <c r="BH30" s="57"/>
      <c r="BI30" s="57"/>
      <c r="BJ30" s="57"/>
      <c r="BK30" s="57"/>
    </row>
    <row r="31" ht="14.25" customHeight="1">
      <c r="A31" s="44"/>
      <c r="B31" s="45"/>
      <c r="C31" s="45"/>
      <c r="D31" s="45"/>
      <c r="E31" s="46">
        <v>44.0</v>
      </c>
      <c r="F31" s="47" t="s">
        <v>91</v>
      </c>
      <c r="G31" s="47" t="s">
        <v>51</v>
      </c>
      <c r="H31" s="47">
        <v>15.0</v>
      </c>
      <c r="I31" s="47">
        <v>15.0</v>
      </c>
      <c r="J31" s="47">
        <v>15.0</v>
      </c>
      <c r="K31" s="47">
        <v>15.0</v>
      </c>
      <c r="L31" s="47">
        <f t="shared" si="1"/>
        <v>60</v>
      </c>
      <c r="M31" s="46">
        <v>0.0</v>
      </c>
      <c r="N31" s="48">
        <v>10.0</v>
      </c>
      <c r="O31" s="48">
        <v>34.5</v>
      </c>
      <c r="P31" s="48">
        <v>122.5</v>
      </c>
      <c r="Q31" s="48">
        <v>167.0</v>
      </c>
      <c r="R31" s="48">
        <v>71.0</v>
      </c>
      <c r="S31" s="47">
        <v>81.0</v>
      </c>
      <c r="T31" s="48">
        <f t="shared" si="2"/>
        <v>152</v>
      </c>
      <c r="U31" s="49">
        <v>45465.0</v>
      </c>
      <c r="V31" s="46">
        <v>0.0</v>
      </c>
      <c r="W31" s="50">
        <v>10000.0</v>
      </c>
      <c r="X31" s="58">
        <v>9210.0</v>
      </c>
      <c r="Y31" s="48">
        <f t="shared" si="3"/>
        <v>257.8333333</v>
      </c>
      <c r="Z31" s="48">
        <f t="shared" si="4"/>
        <v>257.8333333</v>
      </c>
      <c r="AA31" s="52">
        <v>150.0</v>
      </c>
      <c r="AB31" s="47" t="s">
        <v>63</v>
      </c>
      <c r="AC31" s="48">
        <f t="shared" si="5"/>
        <v>407.8333333</v>
      </c>
      <c r="AD31" s="46"/>
      <c r="AE31" s="47">
        <v>50.0</v>
      </c>
      <c r="AF31" s="46">
        <f t="shared" si="6"/>
        <v>50</v>
      </c>
      <c r="AG31" s="46"/>
      <c r="AH31" s="46"/>
      <c r="AI31" s="46">
        <f t="shared" si="17"/>
        <v>0</v>
      </c>
      <c r="AJ31" s="53">
        <f t="shared" si="8"/>
        <v>836.8333333</v>
      </c>
      <c r="AK31" s="54">
        <f t="shared" si="15"/>
        <v>35</v>
      </c>
      <c r="AL31" s="47"/>
      <c r="AM31" s="47"/>
      <c r="AN31" s="55">
        <v>10408.0</v>
      </c>
      <c r="AO31" s="47">
        <f t="shared" si="18"/>
        <v>1198</v>
      </c>
      <c r="AP31" s="56">
        <f t="shared" si="11"/>
        <v>0.1151037663</v>
      </c>
      <c r="AQ31" s="47">
        <f t="shared" si="12"/>
        <v>48</v>
      </c>
      <c r="AR31" s="57"/>
      <c r="AS31" s="57"/>
      <c r="AT31" s="57"/>
      <c r="AU31" s="57"/>
      <c r="AV31" s="57"/>
      <c r="AW31" s="57"/>
      <c r="AX31" s="57"/>
      <c r="AY31" s="57"/>
      <c r="AZ31" s="57"/>
      <c r="BA31" s="57"/>
      <c r="BB31" s="57"/>
      <c r="BC31" s="57"/>
      <c r="BD31" s="57"/>
      <c r="BE31" s="57"/>
      <c r="BF31" s="57"/>
      <c r="BG31" s="57"/>
      <c r="BH31" s="57"/>
      <c r="BI31" s="57"/>
      <c r="BJ31" s="57"/>
      <c r="BK31" s="57"/>
    </row>
    <row r="32" ht="14.25" customHeight="1">
      <c r="A32" s="44"/>
      <c r="B32" s="45"/>
      <c r="C32" s="45"/>
      <c r="D32" s="45" t="s">
        <v>49</v>
      </c>
      <c r="E32" s="46">
        <v>45.0</v>
      </c>
      <c r="F32" s="47" t="s">
        <v>92</v>
      </c>
      <c r="G32" s="47" t="s">
        <v>51</v>
      </c>
      <c r="H32" s="47">
        <v>15.0</v>
      </c>
      <c r="I32" s="47">
        <v>15.0</v>
      </c>
      <c r="J32" s="47">
        <v>15.0</v>
      </c>
      <c r="K32" s="47">
        <v>15.0</v>
      </c>
      <c r="L32" s="47">
        <f t="shared" si="1"/>
        <v>60</v>
      </c>
      <c r="M32" s="46">
        <v>0.0</v>
      </c>
      <c r="N32" s="48">
        <v>20.0</v>
      </c>
      <c r="O32" s="48">
        <v>32.5</v>
      </c>
      <c r="P32" s="48">
        <v>135.5</v>
      </c>
      <c r="Q32" s="48">
        <v>188.0</v>
      </c>
      <c r="R32" s="48">
        <v>107.0</v>
      </c>
      <c r="S32" s="47">
        <v>92.0</v>
      </c>
      <c r="T32" s="48">
        <f t="shared" si="2"/>
        <v>199</v>
      </c>
      <c r="U32" s="49">
        <v>45464.0</v>
      </c>
      <c r="V32" s="46">
        <v>0.0</v>
      </c>
      <c r="W32" s="50">
        <v>10000.0</v>
      </c>
      <c r="X32" s="58">
        <v>8568.0</v>
      </c>
      <c r="Y32" s="48">
        <f t="shared" si="3"/>
        <v>182.9333333</v>
      </c>
      <c r="Z32" s="48">
        <f t="shared" si="4"/>
        <v>182.9333333</v>
      </c>
      <c r="AA32" s="52">
        <v>150.0</v>
      </c>
      <c r="AB32" s="47" t="s">
        <v>93</v>
      </c>
      <c r="AC32" s="48">
        <f t="shared" si="5"/>
        <v>332.9333333</v>
      </c>
      <c r="AD32" s="46"/>
      <c r="AE32" s="47">
        <v>50.0</v>
      </c>
      <c r="AF32" s="46">
        <f t="shared" si="6"/>
        <v>50</v>
      </c>
      <c r="AG32" s="46"/>
      <c r="AH32" s="46"/>
      <c r="AI32" s="46">
        <f t="shared" si="17"/>
        <v>0</v>
      </c>
      <c r="AJ32" s="53">
        <f t="shared" si="8"/>
        <v>829.9333333</v>
      </c>
      <c r="AK32" s="54">
        <f t="shared" si="15"/>
        <v>37</v>
      </c>
      <c r="AL32" s="47"/>
      <c r="AM32" s="47"/>
      <c r="AN32" s="55">
        <v>10070.0</v>
      </c>
      <c r="AO32" s="47">
        <f t="shared" si="18"/>
        <v>1502</v>
      </c>
      <c r="AP32" s="56">
        <f t="shared" si="11"/>
        <v>0.1491559086</v>
      </c>
      <c r="AQ32" s="47">
        <f t="shared" si="12"/>
        <v>61</v>
      </c>
      <c r="AR32" s="57"/>
      <c r="AS32" s="57"/>
      <c r="AT32" s="57"/>
      <c r="AU32" s="57"/>
      <c r="AV32" s="57"/>
      <c r="AW32" s="57"/>
      <c r="AX32" s="57"/>
      <c r="AY32" s="57"/>
      <c r="AZ32" s="57"/>
      <c r="BA32" s="57"/>
      <c r="BB32" s="57"/>
      <c r="BC32" s="57"/>
      <c r="BD32" s="57"/>
      <c r="BE32" s="57"/>
      <c r="BF32" s="57"/>
      <c r="BG32" s="57"/>
      <c r="BH32" s="57"/>
      <c r="BI32" s="57"/>
      <c r="BJ32" s="57"/>
      <c r="BK32" s="57"/>
    </row>
    <row r="33" ht="14.25" customHeight="1">
      <c r="A33" s="44"/>
      <c r="B33" s="45"/>
      <c r="C33" s="45"/>
      <c r="D33" s="45" t="s">
        <v>49</v>
      </c>
      <c r="E33" s="46">
        <v>46.0</v>
      </c>
      <c r="F33" s="47" t="s">
        <v>94</v>
      </c>
      <c r="G33" s="47" t="s">
        <v>51</v>
      </c>
      <c r="H33" s="47">
        <v>15.0</v>
      </c>
      <c r="I33" s="47">
        <v>15.0</v>
      </c>
      <c r="J33" s="47">
        <v>15.0</v>
      </c>
      <c r="K33" s="47">
        <v>15.0</v>
      </c>
      <c r="L33" s="47">
        <f t="shared" si="1"/>
        <v>60</v>
      </c>
      <c r="M33" s="46">
        <v>5.0</v>
      </c>
      <c r="N33" s="48">
        <v>13.33</v>
      </c>
      <c r="O33" s="48">
        <v>23.67</v>
      </c>
      <c r="P33" s="48">
        <v>114.0</v>
      </c>
      <c r="Q33" s="48">
        <v>151.0</v>
      </c>
      <c r="R33" s="48">
        <v>95.0</v>
      </c>
      <c r="S33" s="47">
        <v>90.0</v>
      </c>
      <c r="T33" s="48">
        <f t="shared" si="2"/>
        <v>185</v>
      </c>
      <c r="U33" s="49">
        <v>45465.0</v>
      </c>
      <c r="V33" s="46">
        <v>0.0</v>
      </c>
      <c r="W33" s="50">
        <v>10000.0</v>
      </c>
      <c r="X33" s="58">
        <v>4511.0</v>
      </c>
      <c r="Y33" s="48">
        <f t="shared" si="3"/>
        <v>-290.3833333</v>
      </c>
      <c r="Z33" s="48">
        <f t="shared" si="4"/>
        <v>0</v>
      </c>
      <c r="AA33" s="52">
        <v>0.0</v>
      </c>
      <c r="AB33" s="47" t="s">
        <v>71</v>
      </c>
      <c r="AC33" s="48">
        <f t="shared" si="5"/>
        <v>0</v>
      </c>
      <c r="AD33" s="46"/>
      <c r="AE33" s="47">
        <v>50.0</v>
      </c>
      <c r="AF33" s="46">
        <f t="shared" si="6"/>
        <v>50</v>
      </c>
      <c r="AG33" s="46"/>
      <c r="AH33" s="46"/>
      <c r="AI33" s="46">
        <f t="shared" si="17"/>
        <v>5</v>
      </c>
      <c r="AJ33" s="53">
        <f t="shared" si="8"/>
        <v>441</v>
      </c>
      <c r="AK33" s="54">
        <f t="shared" si="15"/>
        <v>99</v>
      </c>
      <c r="AL33" s="47"/>
      <c r="AM33" s="47"/>
      <c r="AN33" s="59">
        <v>10318.0</v>
      </c>
      <c r="AO33" s="47">
        <f t="shared" si="18"/>
        <v>5807</v>
      </c>
      <c r="AP33" s="56">
        <f t="shared" si="11"/>
        <v>0.5628028688</v>
      </c>
      <c r="AQ33" s="47">
        <f t="shared" si="12"/>
        <v>92</v>
      </c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  <c r="BH33" s="57"/>
      <c r="BI33" s="57"/>
      <c r="BJ33" s="57"/>
      <c r="BK33" s="57"/>
    </row>
    <row r="34" ht="14.25" customHeight="1">
      <c r="A34" s="44"/>
      <c r="B34" s="45"/>
      <c r="C34" s="45"/>
      <c r="D34" s="45"/>
      <c r="E34" s="46">
        <v>47.0</v>
      </c>
      <c r="F34" s="47" t="s">
        <v>95</v>
      </c>
      <c r="G34" s="47" t="s">
        <v>96</v>
      </c>
      <c r="H34" s="47">
        <v>15.0</v>
      </c>
      <c r="I34" s="47">
        <v>15.0</v>
      </c>
      <c r="J34" s="47">
        <v>15.0</v>
      </c>
      <c r="K34" s="47">
        <v>15.0</v>
      </c>
      <c r="L34" s="47">
        <f t="shared" si="1"/>
        <v>60</v>
      </c>
      <c r="M34" s="46">
        <v>20.0</v>
      </c>
      <c r="N34" s="48">
        <v>19.67</v>
      </c>
      <c r="O34" s="48">
        <v>33.3</v>
      </c>
      <c r="P34" s="48">
        <v>131.33</v>
      </c>
      <c r="Q34" s="48">
        <v>184.3</v>
      </c>
      <c r="R34" s="48">
        <v>111.0</v>
      </c>
      <c r="S34" s="47">
        <v>117.0</v>
      </c>
      <c r="T34" s="48">
        <f t="shared" si="2"/>
        <v>228</v>
      </c>
      <c r="U34" s="49">
        <v>45465.0</v>
      </c>
      <c r="V34" s="46">
        <v>0.0</v>
      </c>
      <c r="W34" s="50">
        <v>10000.0</v>
      </c>
      <c r="X34" s="58">
        <v>2201.0</v>
      </c>
      <c r="Y34" s="48">
        <f t="shared" si="3"/>
        <v>-559.8833333</v>
      </c>
      <c r="Z34" s="48">
        <f t="shared" si="4"/>
        <v>0</v>
      </c>
      <c r="AA34" s="52"/>
      <c r="AB34" s="47" t="s">
        <v>63</v>
      </c>
      <c r="AC34" s="48">
        <f t="shared" si="5"/>
        <v>0</v>
      </c>
      <c r="AD34" s="46">
        <v>15.0</v>
      </c>
      <c r="AE34" s="47">
        <v>0.0</v>
      </c>
      <c r="AF34" s="46">
        <v>0.0</v>
      </c>
      <c r="AG34" s="46"/>
      <c r="AH34" s="46"/>
      <c r="AI34" s="46">
        <f t="shared" si="17"/>
        <v>20</v>
      </c>
      <c r="AJ34" s="53">
        <f t="shared" si="8"/>
        <v>452.3</v>
      </c>
      <c r="AK34" s="54">
        <f t="shared" si="15"/>
        <v>95</v>
      </c>
      <c r="AL34" s="47"/>
      <c r="AM34" s="47"/>
      <c r="AN34" s="63">
        <v>99999.0</v>
      </c>
      <c r="AO34" s="47">
        <f t="shared" si="18"/>
        <v>97798</v>
      </c>
      <c r="AP34" s="56">
        <f t="shared" si="11"/>
        <v>0.9779897799</v>
      </c>
      <c r="AQ34" s="47">
        <f t="shared" si="12"/>
        <v>101</v>
      </c>
      <c r="AR34" s="57"/>
      <c r="AS34" s="57"/>
      <c r="AT34" s="57"/>
      <c r="AU34" s="57"/>
      <c r="AV34" s="57"/>
      <c r="AW34" s="57"/>
      <c r="AX34" s="57"/>
      <c r="AY34" s="57"/>
      <c r="AZ34" s="57"/>
      <c r="BA34" s="57"/>
      <c r="BB34" s="57"/>
      <c r="BC34" s="57"/>
      <c r="BD34" s="57"/>
      <c r="BE34" s="57"/>
      <c r="BF34" s="57"/>
      <c r="BG34" s="57"/>
      <c r="BH34" s="57"/>
      <c r="BI34" s="57"/>
      <c r="BJ34" s="57"/>
      <c r="BK34" s="57"/>
    </row>
    <row r="35" ht="14.25" customHeight="1">
      <c r="A35" s="44"/>
      <c r="B35" s="45"/>
      <c r="C35" s="45"/>
      <c r="D35" s="45"/>
      <c r="E35" s="46">
        <v>48.0</v>
      </c>
      <c r="F35" s="47" t="s">
        <v>97</v>
      </c>
      <c r="G35" s="47" t="s">
        <v>62</v>
      </c>
      <c r="H35" s="47">
        <v>15.0</v>
      </c>
      <c r="I35" s="47">
        <v>15.0</v>
      </c>
      <c r="J35" s="47">
        <v>15.0</v>
      </c>
      <c r="K35" s="47">
        <v>15.0</v>
      </c>
      <c r="L35" s="47">
        <f t="shared" si="1"/>
        <v>60</v>
      </c>
      <c r="M35" s="46">
        <v>5.0</v>
      </c>
      <c r="N35" s="48">
        <v>13.3</v>
      </c>
      <c r="O35" s="48">
        <v>32.6</v>
      </c>
      <c r="P35" s="48">
        <v>119.3</v>
      </c>
      <c r="Q35" s="48">
        <v>165.3</v>
      </c>
      <c r="R35" s="48">
        <v>94.0</v>
      </c>
      <c r="S35" s="47">
        <v>93.0</v>
      </c>
      <c r="T35" s="48">
        <f t="shared" si="2"/>
        <v>187</v>
      </c>
      <c r="U35" s="49">
        <v>45465.0</v>
      </c>
      <c r="V35" s="46"/>
      <c r="W35" s="50">
        <v>30000.0</v>
      </c>
      <c r="X35" s="58"/>
      <c r="Y35" s="48">
        <f t="shared" si="3"/>
        <v>0</v>
      </c>
      <c r="Z35" s="48">
        <f t="shared" si="4"/>
        <v>0</v>
      </c>
      <c r="AA35" s="52"/>
      <c r="AB35" s="47"/>
      <c r="AC35" s="48">
        <f t="shared" si="5"/>
        <v>0</v>
      </c>
      <c r="AD35" s="46">
        <v>15.0</v>
      </c>
      <c r="AE35" s="47">
        <v>50.0</v>
      </c>
      <c r="AF35" s="46">
        <v>80.0</v>
      </c>
      <c r="AG35" s="46">
        <v>100.0</v>
      </c>
      <c r="AH35" s="46"/>
      <c r="AI35" s="46">
        <f t="shared" si="17"/>
        <v>105</v>
      </c>
      <c r="AJ35" s="53">
        <f t="shared" si="8"/>
        <v>387.3</v>
      </c>
      <c r="AK35" s="54">
        <f t="shared" si="15"/>
        <v>106</v>
      </c>
      <c r="AL35" s="47"/>
      <c r="AM35" s="47"/>
      <c r="AN35" s="63">
        <v>30900.0</v>
      </c>
      <c r="AO35" s="47">
        <f t="shared" si="18"/>
        <v>30900</v>
      </c>
      <c r="AP35" s="56">
        <f t="shared" si="11"/>
        <v>1</v>
      </c>
      <c r="AQ35" s="47">
        <f t="shared" si="12"/>
        <v>112</v>
      </c>
      <c r="AR35" s="57"/>
      <c r="AS35" s="57"/>
      <c r="AT35" s="57"/>
      <c r="AU35" s="57"/>
      <c r="AV35" s="57"/>
      <c r="AW35" s="57"/>
      <c r="AX35" s="57"/>
      <c r="AY35" s="57"/>
      <c r="AZ35" s="57"/>
      <c r="BA35" s="57"/>
      <c r="BB35" s="57"/>
      <c r="BC35" s="57"/>
      <c r="BD35" s="57"/>
      <c r="BE35" s="57"/>
      <c r="BF35" s="57"/>
      <c r="BG35" s="57"/>
      <c r="BH35" s="57"/>
      <c r="BI35" s="57"/>
      <c r="BJ35" s="57"/>
      <c r="BK35" s="57"/>
    </row>
    <row r="36" ht="14.25" customHeight="1">
      <c r="A36" s="44"/>
      <c r="B36" s="45"/>
      <c r="C36" s="45"/>
      <c r="D36" s="45"/>
      <c r="E36" s="46">
        <v>49.0</v>
      </c>
      <c r="F36" s="47" t="s">
        <v>98</v>
      </c>
      <c r="G36" s="47" t="s">
        <v>51</v>
      </c>
      <c r="H36" s="47">
        <v>15.0</v>
      </c>
      <c r="I36" s="47">
        <v>15.0</v>
      </c>
      <c r="J36" s="47">
        <v>15.0</v>
      </c>
      <c r="K36" s="47">
        <v>15.0</v>
      </c>
      <c r="L36" s="47">
        <f t="shared" si="1"/>
        <v>60</v>
      </c>
      <c r="M36" s="46">
        <v>5.0</v>
      </c>
      <c r="N36" s="48">
        <v>20.0</v>
      </c>
      <c r="O36" s="48">
        <v>34.67</v>
      </c>
      <c r="P36" s="48">
        <v>140.0</v>
      </c>
      <c r="Q36" s="48">
        <v>194.7</v>
      </c>
      <c r="R36" s="48">
        <v>108.0</v>
      </c>
      <c r="S36" s="47">
        <v>112.0</v>
      </c>
      <c r="T36" s="48">
        <f t="shared" si="2"/>
        <v>220</v>
      </c>
      <c r="U36" s="49">
        <v>45462.0</v>
      </c>
      <c r="V36" s="46">
        <v>50.0</v>
      </c>
      <c r="W36" s="50">
        <v>10000.0</v>
      </c>
      <c r="X36" s="51">
        <v>9810.0</v>
      </c>
      <c r="Y36" s="48">
        <f t="shared" si="3"/>
        <v>327.8333333</v>
      </c>
      <c r="Z36" s="48">
        <f t="shared" si="4"/>
        <v>327.8333333</v>
      </c>
      <c r="AA36" s="52">
        <v>150.0</v>
      </c>
      <c r="AB36" s="47" t="s">
        <v>63</v>
      </c>
      <c r="AC36" s="48">
        <f t="shared" si="5"/>
        <v>477.8333333</v>
      </c>
      <c r="AD36" s="46">
        <v>45.0</v>
      </c>
      <c r="AE36" s="47">
        <v>50.0</v>
      </c>
      <c r="AF36" s="46">
        <f t="shared" ref="AF36:AF124" si="20">SUM(V36,AD36,AE36)</f>
        <v>145</v>
      </c>
      <c r="AG36" s="46"/>
      <c r="AH36" s="46"/>
      <c r="AI36" s="46">
        <f t="shared" si="17"/>
        <v>5</v>
      </c>
      <c r="AJ36" s="53">
        <f t="shared" si="8"/>
        <v>1092.533333</v>
      </c>
      <c r="AK36" s="54">
        <f t="shared" si="15"/>
        <v>2</v>
      </c>
      <c r="AL36" s="47"/>
      <c r="AM36" s="47"/>
      <c r="AN36" s="63">
        <v>10153.0</v>
      </c>
      <c r="AO36" s="47">
        <f t="shared" si="18"/>
        <v>343</v>
      </c>
      <c r="AP36" s="56">
        <f t="shared" si="11"/>
        <v>0.03378311829</v>
      </c>
      <c r="AQ36" s="47">
        <f t="shared" si="12"/>
        <v>23</v>
      </c>
      <c r="AR36" s="57"/>
      <c r="AS36" s="57"/>
      <c r="AT36" s="57"/>
      <c r="AU36" s="57"/>
      <c r="AV36" s="57"/>
      <c r="AW36" s="57"/>
      <c r="AX36" s="57"/>
      <c r="AY36" s="57"/>
      <c r="AZ36" s="57"/>
      <c r="BA36" s="57"/>
      <c r="BB36" s="57"/>
      <c r="BC36" s="57"/>
      <c r="BD36" s="57"/>
      <c r="BE36" s="57"/>
      <c r="BF36" s="57"/>
      <c r="BG36" s="57"/>
      <c r="BH36" s="57"/>
      <c r="BI36" s="57"/>
      <c r="BJ36" s="57"/>
      <c r="BK36" s="57"/>
    </row>
    <row r="37" ht="14.25" customHeight="1">
      <c r="A37" s="44"/>
      <c r="B37" s="45"/>
      <c r="C37" s="45"/>
      <c r="D37" s="45"/>
      <c r="E37" s="46">
        <v>50.0</v>
      </c>
      <c r="F37" s="47" t="s">
        <v>98</v>
      </c>
      <c r="G37" s="47" t="s">
        <v>51</v>
      </c>
      <c r="H37" s="47">
        <v>15.0</v>
      </c>
      <c r="I37" s="47">
        <v>15.0</v>
      </c>
      <c r="J37" s="47">
        <v>15.0</v>
      </c>
      <c r="K37" s="47">
        <v>15.0</v>
      </c>
      <c r="L37" s="47">
        <f t="shared" si="1"/>
        <v>60</v>
      </c>
      <c r="M37" s="46">
        <v>5.0</v>
      </c>
      <c r="N37" s="48">
        <v>20.0</v>
      </c>
      <c r="O37" s="48">
        <v>26.67</v>
      </c>
      <c r="P37" s="48">
        <v>103.0</v>
      </c>
      <c r="Q37" s="48">
        <v>149.7</v>
      </c>
      <c r="R37" s="48">
        <v>94.0</v>
      </c>
      <c r="S37" s="47">
        <v>101.0</v>
      </c>
      <c r="T37" s="48">
        <f t="shared" si="2"/>
        <v>195</v>
      </c>
      <c r="U37" s="49">
        <v>45464.0</v>
      </c>
      <c r="V37" s="46">
        <v>0.0</v>
      </c>
      <c r="W37" s="50">
        <v>10000.0</v>
      </c>
      <c r="X37" s="58">
        <v>7787.0</v>
      </c>
      <c r="Y37" s="48">
        <f t="shared" si="3"/>
        <v>91.81666667</v>
      </c>
      <c r="Z37" s="48">
        <f t="shared" si="4"/>
        <v>91.81666667</v>
      </c>
      <c r="AA37" s="52">
        <v>150.0</v>
      </c>
      <c r="AB37" s="47" t="s">
        <v>52</v>
      </c>
      <c r="AC37" s="48">
        <f t="shared" si="5"/>
        <v>241.8166667</v>
      </c>
      <c r="AD37" s="46">
        <v>15.0</v>
      </c>
      <c r="AE37" s="47">
        <v>50.0</v>
      </c>
      <c r="AF37" s="46">
        <f t="shared" si="20"/>
        <v>65</v>
      </c>
      <c r="AG37" s="46"/>
      <c r="AH37" s="46"/>
      <c r="AI37" s="46">
        <f t="shared" si="17"/>
        <v>5</v>
      </c>
      <c r="AJ37" s="53">
        <f t="shared" si="8"/>
        <v>706.5166667</v>
      </c>
      <c r="AK37" s="54">
        <f t="shared" si="15"/>
        <v>61</v>
      </c>
      <c r="AL37" s="47"/>
      <c r="AM37" s="47"/>
      <c r="AN37" s="59">
        <v>9413.0</v>
      </c>
      <c r="AO37" s="47">
        <f t="shared" si="18"/>
        <v>1626</v>
      </c>
      <c r="AP37" s="56">
        <f t="shared" si="11"/>
        <v>0.1727398279</v>
      </c>
      <c r="AQ37" s="47">
        <f t="shared" si="12"/>
        <v>66</v>
      </c>
      <c r="AR37" s="57"/>
      <c r="AS37" s="57"/>
      <c r="AT37" s="57"/>
      <c r="AU37" s="57"/>
      <c r="AV37" s="57"/>
      <c r="AW37" s="57"/>
      <c r="AX37" s="57"/>
      <c r="AY37" s="57"/>
      <c r="AZ37" s="57"/>
      <c r="BA37" s="57"/>
      <c r="BB37" s="57"/>
      <c r="BC37" s="57"/>
      <c r="BD37" s="57"/>
      <c r="BE37" s="57"/>
      <c r="BF37" s="57"/>
      <c r="BG37" s="57"/>
      <c r="BH37" s="57"/>
      <c r="BI37" s="57"/>
      <c r="BJ37" s="57"/>
      <c r="BK37" s="57"/>
    </row>
    <row r="38" ht="14.25" customHeight="1">
      <c r="A38" s="44"/>
      <c r="B38" s="45"/>
      <c r="C38" s="45"/>
      <c r="D38" s="45" t="s">
        <v>49</v>
      </c>
      <c r="E38" s="46">
        <v>52.0</v>
      </c>
      <c r="F38" s="47" t="s">
        <v>99</v>
      </c>
      <c r="G38" s="47" t="s">
        <v>67</v>
      </c>
      <c r="H38" s="47">
        <v>15.0</v>
      </c>
      <c r="I38" s="47">
        <v>15.0</v>
      </c>
      <c r="J38" s="47">
        <v>15.0</v>
      </c>
      <c r="K38" s="47">
        <v>15.0</v>
      </c>
      <c r="L38" s="47">
        <f t="shared" si="1"/>
        <v>60</v>
      </c>
      <c r="M38" s="46">
        <v>20.0</v>
      </c>
      <c r="N38" s="48">
        <v>13.3</v>
      </c>
      <c r="O38" s="48">
        <v>31.0</v>
      </c>
      <c r="P38" s="48">
        <v>97.67</v>
      </c>
      <c r="Q38" s="48">
        <v>142.0</v>
      </c>
      <c r="R38" s="48">
        <v>113.0</v>
      </c>
      <c r="S38" s="47">
        <v>110.0</v>
      </c>
      <c r="T38" s="48">
        <f t="shared" si="2"/>
        <v>223</v>
      </c>
      <c r="U38" s="49">
        <v>45464.0</v>
      </c>
      <c r="V38" s="46">
        <v>0.0</v>
      </c>
      <c r="W38" s="46">
        <f>IF(LEFT(G38,2)="10",10000,30000)</f>
        <v>10000</v>
      </c>
      <c r="X38" s="58">
        <v>10090.0</v>
      </c>
      <c r="Y38" s="48">
        <f t="shared" si="3"/>
        <v>339.5</v>
      </c>
      <c r="Z38" s="48">
        <f t="shared" si="4"/>
        <v>339.5</v>
      </c>
      <c r="AA38" s="52">
        <v>150.0</v>
      </c>
      <c r="AB38" s="47" t="s">
        <v>63</v>
      </c>
      <c r="AC38" s="48">
        <f t="shared" si="5"/>
        <v>489.5</v>
      </c>
      <c r="AD38" s="46"/>
      <c r="AE38" s="47">
        <v>50.0</v>
      </c>
      <c r="AF38" s="46">
        <f t="shared" si="20"/>
        <v>50</v>
      </c>
      <c r="AG38" s="46"/>
      <c r="AH38" s="46"/>
      <c r="AI38" s="46">
        <f t="shared" si="17"/>
        <v>20</v>
      </c>
      <c r="AJ38" s="53">
        <f t="shared" si="8"/>
        <v>944.5</v>
      </c>
      <c r="AK38" s="54">
        <f t="shared" si="15"/>
        <v>14</v>
      </c>
      <c r="AL38" s="47"/>
      <c r="AM38" s="47"/>
      <c r="AN38" s="59">
        <v>10000.0</v>
      </c>
      <c r="AO38" s="47">
        <f t="shared" si="18"/>
        <v>90</v>
      </c>
      <c r="AP38" s="56">
        <f t="shared" si="11"/>
        <v>0.009</v>
      </c>
      <c r="AQ38" s="47">
        <f t="shared" si="12"/>
        <v>8</v>
      </c>
      <c r="AR38" s="57"/>
      <c r="AS38" s="57"/>
      <c r="AT38" s="57"/>
      <c r="AU38" s="57"/>
      <c r="AV38" s="57"/>
      <c r="AW38" s="57"/>
      <c r="AX38" s="57"/>
      <c r="AY38" s="57"/>
      <c r="AZ38" s="57"/>
      <c r="BA38" s="57"/>
      <c r="BB38" s="57"/>
      <c r="BC38" s="57"/>
      <c r="BD38" s="57"/>
      <c r="BE38" s="57"/>
      <c r="BF38" s="57"/>
      <c r="BG38" s="57"/>
      <c r="BH38" s="57"/>
      <c r="BI38" s="57"/>
      <c r="BJ38" s="57"/>
      <c r="BK38" s="57"/>
    </row>
    <row r="39" ht="14.25" customHeight="1">
      <c r="A39" s="44"/>
      <c r="B39" s="45"/>
      <c r="C39" s="45"/>
      <c r="D39" s="45"/>
      <c r="E39" s="46">
        <v>54.0</v>
      </c>
      <c r="F39" s="47" t="s">
        <v>100</v>
      </c>
      <c r="G39" s="47" t="s">
        <v>51</v>
      </c>
      <c r="H39" s="47">
        <v>15.0</v>
      </c>
      <c r="I39" s="47">
        <v>15.0</v>
      </c>
      <c r="J39" s="47">
        <v>15.0</v>
      </c>
      <c r="K39" s="47">
        <v>15.0</v>
      </c>
      <c r="L39" s="47">
        <f t="shared" si="1"/>
        <v>60</v>
      </c>
      <c r="M39" s="46">
        <v>5.0</v>
      </c>
      <c r="N39" s="48">
        <v>20.0</v>
      </c>
      <c r="O39" s="48">
        <v>34.33</v>
      </c>
      <c r="P39" s="48">
        <v>84.67</v>
      </c>
      <c r="Q39" s="48">
        <v>139.0</v>
      </c>
      <c r="R39" s="48">
        <v>80.0</v>
      </c>
      <c r="S39" s="47">
        <v>100.0</v>
      </c>
      <c r="T39" s="48">
        <f t="shared" si="2"/>
        <v>180</v>
      </c>
      <c r="U39" s="49">
        <v>45463.0</v>
      </c>
      <c r="V39" s="46">
        <v>25.0</v>
      </c>
      <c r="W39" s="50">
        <v>10000.0</v>
      </c>
      <c r="X39" s="51">
        <v>9833.0</v>
      </c>
      <c r="Y39" s="48">
        <f t="shared" si="3"/>
        <v>330.5166667</v>
      </c>
      <c r="Z39" s="48">
        <f t="shared" si="4"/>
        <v>330.5166667</v>
      </c>
      <c r="AA39" s="52">
        <v>150.0</v>
      </c>
      <c r="AB39" s="47" t="s">
        <v>63</v>
      </c>
      <c r="AC39" s="48">
        <f t="shared" si="5"/>
        <v>480.5166667</v>
      </c>
      <c r="AD39" s="46"/>
      <c r="AE39" s="47">
        <v>0.0</v>
      </c>
      <c r="AF39" s="46">
        <f t="shared" si="20"/>
        <v>25</v>
      </c>
      <c r="AG39" s="46"/>
      <c r="AH39" s="46"/>
      <c r="AI39" s="46">
        <f t="shared" si="17"/>
        <v>5</v>
      </c>
      <c r="AJ39" s="53">
        <f t="shared" si="8"/>
        <v>879.5166667</v>
      </c>
      <c r="AK39" s="54">
        <f t="shared" si="15"/>
        <v>27</v>
      </c>
      <c r="AL39" s="47"/>
      <c r="AM39" s="47"/>
      <c r="AN39" s="63">
        <v>9242.0</v>
      </c>
      <c r="AO39" s="47">
        <f t="shared" si="18"/>
        <v>591</v>
      </c>
      <c r="AP39" s="56">
        <f t="shared" si="11"/>
        <v>0.06394719758</v>
      </c>
      <c r="AQ39" s="47">
        <f t="shared" si="12"/>
        <v>37</v>
      </c>
      <c r="AR39" s="57"/>
      <c r="AS39" s="57"/>
      <c r="AT39" s="57"/>
      <c r="AU39" s="57"/>
      <c r="AV39" s="57"/>
      <c r="AW39" s="57"/>
      <c r="AX39" s="57"/>
      <c r="AY39" s="57"/>
      <c r="AZ39" s="57"/>
      <c r="BA39" s="57"/>
      <c r="BB39" s="57"/>
      <c r="BC39" s="57"/>
      <c r="BD39" s="57"/>
      <c r="BE39" s="57"/>
      <c r="BF39" s="57"/>
      <c r="BG39" s="57"/>
      <c r="BH39" s="57"/>
      <c r="BI39" s="57"/>
      <c r="BJ39" s="57"/>
      <c r="BK39" s="57"/>
    </row>
    <row r="40" ht="14.25" customHeight="1">
      <c r="A40" s="44"/>
      <c r="B40" s="45"/>
      <c r="C40" s="45"/>
      <c r="D40" s="45" t="s">
        <v>49</v>
      </c>
      <c r="E40" s="46">
        <v>55.0</v>
      </c>
      <c r="F40" s="47" t="s">
        <v>101</v>
      </c>
      <c r="G40" s="47" t="s">
        <v>51</v>
      </c>
      <c r="H40" s="47">
        <v>15.0</v>
      </c>
      <c r="I40" s="47">
        <v>15.0</v>
      </c>
      <c r="J40" s="47">
        <v>15.0</v>
      </c>
      <c r="K40" s="47">
        <v>15.0</v>
      </c>
      <c r="L40" s="47">
        <f t="shared" si="1"/>
        <v>60</v>
      </c>
      <c r="M40" s="46">
        <v>0.0</v>
      </c>
      <c r="N40" s="48">
        <v>20.0</v>
      </c>
      <c r="O40" s="48">
        <v>36.0</v>
      </c>
      <c r="P40" s="48">
        <v>128.67</v>
      </c>
      <c r="Q40" s="48">
        <v>184.7</v>
      </c>
      <c r="R40" s="48">
        <v>85.0</v>
      </c>
      <c r="S40" s="47">
        <v>106.0</v>
      </c>
      <c r="T40" s="48">
        <f t="shared" si="2"/>
        <v>191</v>
      </c>
      <c r="U40" s="49">
        <v>45462.0</v>
      </c>
      <c r="V40" s="46">
        <v>50.0</v>
      </c>
      <c r="W40" s="50">
        <v>10000.0</v>
      </c>
      <c r="X40" s="51">
        <v>10446.0</v>
      </c>
      <c r="Y40" s="48">
        <f t="shared" si="3"/>
        <v>297.9666667</v>
      </c>
      <c r="Z40" s="48">
        <f t="shared" si="4"/>
        <v>297.9666667</v>
      </c>
      <c r="AA40" s="52">
        <v>150.0</v>
      </c>
      <c r="AB40" s="47" t="s">
        <v>63</v>
      </c>
      <c r="AC40" s="48">
        <f t="shared" si="5"/>
        <v>447.9666667</v>
      </c>
      <c r="AD40" s="46">
        <v>30.0</v>
      </c>
      <c r="AE40" s="47">
        <v>50.0</v>
      </c>
      <c r="AF40" s="46">
        <f t="shared" si="20"/>
        <v>130</v>
      </c>
      <c r="AG40" s="46"/>
      <c r="AH40" s="46"/>
      <c r="AI40" s="46">
        <f t="shared" si="17"/>
        <v>0</v>
      </c>
      <c r="AJ40" s="53">
        <f t="shared" si="8"/>
        <v>1013.666667</v>
      </c>
      <c r="AK40" s="54">
        <f t="shared" si="15"/>
        <v>9</v>
      </c>
      <c r="AL40" s="47"/>
      <c r="AM40" s="47"/>
      <c r="AN40" s="63">
        <v>9922.0</v>
      </c>
      <c r="AO40" s="47">
        <f t="shared" si="18"/>
        <v>524</v>
      </c>
      <c r="AP40" s="56">
        <f t="shared" si="11"/>
        <v>0.05281193308</v>
      </c>
      <c r="AQ40" s="47">
        <f t="shared" si="12"/>
        <v>32</v>
      </c>
      <c r="AR40" s="57"/>
      <c r="AS40" s="57"/>
      <c r="AT40" s="57"/>
      <c r="AU40" s="57"/>
      <c r="AV40" s="57"/>
      <c r="AW40" s="57"/>
      <c r="AX40" s="57"/>
      <c r="AY40" s="57"/>
      <c r="AZ40" s="57"/>
      <c r="BA40" s="57"/>
      <c r="BB40" s="57"/>
      <c r="BC40" s="57"/>
      <c r="BD40" s="57"/>
      <c r="BE40" s="57"/>
      <c r="BF40" s="57"/>
      <c r="BG40" s="57"/>
      <c r="BH40" s="57"/>
      <c r="BI40" s="57"/>
      <c r="BJ40" s="57"/>
      <c r="BK40" s="57"/>
    </row>
    <row r="41" ht="14.25" customHeight="1">
      <c r="A41" s="44"/>
      <c r="B41" s="45"/>
      <c r="C41" s="45"/>
      <c r="D41" s="45"/>
      <c r="E41" s="46">
        <v>56.0</v>
      </c>
      <c r="F41" s="47" t="s">
        <v>102</v>
      </c>
      <c r="G41" s="47" t="s">
        <v>62</v>
      </c>
      <c r="H41" s="47">
        <v>15.0</v>
      </c>
      <c r="I41" s="47">
        <v>15.0</v>
      </c>
      <c r="J41" s="47">
        <v>15.0</v>
      </c>
      <c r="K41" s="47">
        <v>15.0</v>
      </c>
      <c r="L41" s="47">
        <f t="shared" si="1"/>
        <v>60</v>
      </c>
      <c r="M41" s="46">
        <v>5.0</v>
      </c>
      <c r="N41" s="48">
        <v>20.0</v>
      </c>
      <c r="O41" s="61">
        <v>36.67</v>
      </c>
      <c r="P41" s="48">
        <v>136.33</v>
      </c>
      <c r="Q41" s="48">
        <v>193.0</v>
      </c>
      <c r="R41" s="48">
        <v>83.0</v>
      </c>
      <c r="S41" s="47">
        <v>114.0</v>
      </c>
      <c r="T41" s="48">
        <f t="shared" si="2"/>
        <v>197</v>
      </c>
      <c r="U41" s="49">
        <v>45464.0</v>
      </c>
      <c r="V41" s="46">
        <v>0.0</v>
      </c>
      <c r="W41" s="46">
        <f>IF(LEFT(G41,2)="10",10000,30000)</f>
        <v>30000</v>
      </c>
      <c r="X41" s="58">
        <v>17010.0</v>
      </c>
      <c r="Y41" s="48">
        <f t="shared" si="3"/>
        <v>-155.1666667</v>
      </c>
      <c r="Z41" s="48">
        <f t="shared" si="4"/>
        <v>0</v>
      </c>
      <c r="AA41" s="52">
        <v>0.0</v>
      </c>
      <c r="AB41" s="47" t="s">
        <v>88</v>
      </c>
      <c r="AC41" s="48">
        <f t="shared" si="5"/>
        <v>0</v>
      </c>
      <c r="AD41" s="46"/>
      <c r="AE41" s="47">
        <v>0.0</v>
      </c>
      <c r="AF41" s="46">
        <f t="shared" si="20"/>
        <v>0</v>
      </c>
      <c r="AG41" s="46"/>
      <c r="AH41" s="46"/>
      <c r="AI41" s="46">
        <f t="shared" si="17"/>
        <v>5</v>
      </c>
      <c r="AJ41" s="53">
        <f t="shared" si="8"/>
        <v>445</v>
      </c>
      <c r="AK41" s="54">
        <f t="shared" si="15"/>
        <v>98</v>
      </c>
      <c r="AL41" s="47"/>
      <c r="AM41" s="47"/>
      <c r="AN41" s="59">
        <v>30169.0</v>
      </c>
      <c r="AO41" s="47">
        <f t="shared" si="18"/>
        <v>13159</v>
      </c>
      <c r="AP41" s="56">
        <f t="shared" si="11"/>
        <v>0.4361762074</v>
      </c>
      <c r="AQ41" s="47">
        <f t="shared" si="12"/>
        <v>90</v>
      </c>
      <c r="AR41" s="57"/>
      <c r="AS41" s="57"/>
      <c r="AT41" s="57"/>
      <c r="AU41" s="57"/>
      <c r="AV41" s="57"/>
      <c r="AW41" s="57"/>
      <c r="AX41" s="57"/>
      <c r="AY41" s="57"/>
      <c r="AZ41" s="57"/>
      <c r="BA41" s="57"/>
      <c r="BB41" s="57"/>
      <c r="BC41" s="57"/>
      <c r="BD41" s="57"/>
      <c r="BE41" s="57"/>
      <c r="BF41" s="57"/>
      <c r="BG41" s="57"/>
      <c r="BH41" s="57"/>
      <c r="BI41" s="57"/>
      <c r="BJ41" s="57"/>
      <c r="BK41" s="57"/>
    </row>
    <row r="42" ht="14.25" customHeight="1">
      <c r="A42" s="44"/>
      <c r="B42" s="45"/>
      <c r="C42" s="45"/>
      <c r="D42" s="45"/>
      <c r="E42" s="46">
        <v>58.0</v>
      </c>
      <c r="F42" s="47" t="s">
        <v>103</v>
      </c>
      <c r="G42" s="47" t="s">
        <v>51</v>
      </c>
      <c r="H42" s="47">
        <v>15.0</v>
      </c>
      <c r="I42" s="47">
        <v>15.0</v>
      </c>
      <c r="J42" s="47">
        <v>15.0</v>
      </c>
      <c r="K42" s="47">
        <v>15.0</v>
      </c>
      <c r="L42" s="47">
        <f t="shared" si="1"/>
        <v>60</v>
      </c>
      <c r="M42" s="46">
        <v>25.0</v>
      </c>
      <c r="N42" s="48">
        <v>20.0</v>
      </c>
      <c r="O42" s="48">
        <v>32.0</v>
      </c>
      <c r="P42" s="48">
        <v>76.0</v>
      </c>
      <c r="Q42" s="48">
        <v>128.0</v>
      </c>
      <c r="R42" s="48">
        <v>87.0</v>
      </c>
      <c r="S42" s="47">
        <v>96.0</v>
      </c>
      <c r="T42" s="48">
        <f t="shared" si="2"/>
        <v>183</v>
      </c>
      <c r="U42" s="49">
        <v>45464.0</v>
      </c>
      <c r="V42" s="46">
        <v>0.0</v>
      </c>
      <c r="W42" s="50">
        <v>10000.0</v>
      </c>
      <c r="X42" s="58">
        <v>8879.0</v>
      </c>
      <c r="Y42" s="48">
        <f t="shared" si="3"/>
        <v>219.2166667</v>
      </c>
      <c r="Z42" s="48">
        <f t="shared" si="4"/>
        <v>219.2166667</v>
      </c>
      <c r="AA42" s="52">
        <v>0.0</v>
      </c>
      <c r="AB42" s="47" t="s">
        <v>88</v>
      </c>
      <c r="AC42" s="48">
        <f t="shared" si="5"/>
        <v>219.2166667</v>
      </c>
      <c r="AD42" s="46"/>
      <c r="AE42" s="47">
        <v>0.0</v>
      </c>
      <c r="AF42" s="46">
        <f t="shared" si="20"/>
        <v>0</v>
      </c>
      <c r="AG42" s="46">
        <v>100.0</v>
      </c>
      <c r="AH42" s="46"/>
      <c r="AI42" s="46">
        <f t="shared" si="17"/>
        <v>125</v>
      </c>
      <c r="AJ42" s="53">
        <f t="shared" si="8"/>
        <v>465.2166667</v>
      </c>
      <c r="AK42" s="54">
        <f t="shared" si="15"/>
        <v>94</v>
      </c>
      <c r="AL42" s="47"/>
      <c r="AM42" s="47"/>
      <c r="AN42" s="59">
        <v>9350.0</v>
      </c>
      <c r="AO42" s="47">
        <f t="shared" si="18"/>
        <v>471</v>
      </c>
      <c r="AP42" s="56">
        <f t="shared" si="11"/>
        <v>0.05037433155</v>
      </c>
      <c r="AQ42" s="47">
        <f t="shared" si="12"/>
        <v>30</v>
      </c>
      <c r="AR42" s="57"/>
      <c r="AS42" s="57"/>
      <c r="AT42" s="57"/>
      <c r="AU42" s="57"/>
      <c r="AV42" s="57"/>
      <c r="AW42" s="57"/>
      <c r="AX42" s="57"/>
      <c r="AY42" s="57"/>
      <c r="AZ42" s="57"/>
      <c r="BA42" s="57"/>
      <c r="BB42" s="57"/>
      <c r="BC42" s="57"/>
      <c r="BD42" s="57"/>
      <c r="BE42" s="57"/>
      <c r="BF42" s="57"/>
      <c r="BG42" s="57"/>
      <c r="BH42" s="57"/>
      <c r="BI42" s="57"/>
      <c r="BJ42" s="57"/>
      <c r="BK42" s="57"/>
    </row>
    <row r="43" ht="14.25" customHeight="1">
      <c r="A43" s="44"/>
      <c r="B43" s="45"/>
      <c r="C43" s="45"/>
      <c r="D43" s="45" t="s">
        <v>49</v>
      </c>
      <c r="E43" s="46">
        <v>61.0</v>
      </c>
      <c r="F43" s="47" t="s">
        <v>104</v>
      </c>
      <c r="G43" s="47" t="s">
        <v>62</v>
      </c>
      <c r="H43" s="47">
        <v>15.0</v>
      </c>
      <c r="I43" s="47">
        <v>15.0</v>
      </c>
      <c r="J43" s="47">
        <v>15.0</v>
      </c>
      <c r="K43" s="47">
        <v>15.0</v>
      </c>
      <c r="L43" s="47">
        <f t="shared" si="1"/>
        <v>60</v>
      </c>
      <c r="M43" s="46">
        <v>0.0</v>
      </c>
      <c r="N43" s="48">
        <v>20.0</v>
      </c>
      <c r="O43" s="48">
        <v>34.33</v>
      </c>
      <c r="P43" s="48">
        <v>129.67</v>
      </c>
      <c r="Q43" s="48">
        <v>184.0</v>
      </c>
      <c r="R43" s="48">
        <v>106.0</v>
      </c>
      <c r="S43" s="47">
        <v>113.0</v>
      </c>
      <c r="T43" s="48">
        <f t="shared" si="2"/>
        <v>219</v>
      </c>
      <c r="U43" s="49">
        <v>45462.0</v>
      </c>
      <c r="V43" s="46">
        <v>50.0</v>
      </c>
      <c r="W43" s="50">
        <v>30000.0</v>
      </c>
      <c r="X43" s="51">
        <v>23894.0</v>
      </c>
      <c r="Y43" s="48">
        <f t="shared" si="3"/>
        <v>112.5444444</v>
      </c>
      <c r="Z43" s="48">
        <f t="shared" si="4"/>
        <v>112.5444444</v>
      </c>
      <c r="AA43" s="52">
        <v>150.0</v>
      </c>
      <c r="AB43" s="47" t="s">
        <v>63</v>
      </c>
      <c r="AC43" s="48">
        <f t="shared" si="5"/>
        <v>262.5444444</v>
      </c>
      <c r="AD43" s="46">
        <v>15.0</v>
      </c>
      <c r="AE43" s="47">
        <v>50.0</v>
      </c>
      <c r="AF43" s="46">
        <f t="shared" si="20"/>
        <v>115</v>
      </c>
      <c r="AG43" s="46"/>
      <c r="AH43" s="46"/>
      <c r="AI43" s="46">
        <f t="shared" si="17"/>
        <v>0</v>
      </c>
      <c r="AJ43" s="53">
        <f t="shared" si="8"/>
        <v>840.5444444</v>
      </c>
      <c r="AK43" s="54">
        <f t="shared" si="15"/>
        <v>33</v>
      </c>
      <c r="AL43" s="47"/>
      <c r="AM43" s="47"/>
      <c r="AN43" s="55">
        <v>28413.0</v>
      </c>
      <c r="AO43" s="47">
        <f t="shared" si="18"/>
        <v>4519</v>
      </c>
      <c r="AP43" s="56">
        <f t="shared" si="11"/>
        <v>0.1590469151</v>
      </c>
      <c r="AQ43" s="47">
        <f t="shared" si="12"/>
        <v>64</v>
      </c>
      <c r="AR43" s="57"/>
      <c r="AS43" s="57"/>
      <c r="AT43" s="57"/>
      <c r="AU43" s="57"/>
      <c r="AV43" s="57"/>
      <c r="AW43" s="57"/>
      <c r="AX43" s="57"/>
      <c r="AY43" s="57"/>
      <c r="AZ43" s="57"/>
      <c r="BA43" s="57"/>
      <c r="BB43" s="57"/>
      <c r="BC43" s="57"/>
      <c r="BD43" s="57"/>
      <c r="BE43" s="57"/>
      <c r="BF43" s="57"/>
      <c r="BG43" s="57"/>
      <c r="BH43" s="57"/>
      <c r="BI43" s="57"/>
      <c r="BJ43" s="57"/>
      <c r="BK43" s="57"/>
    </row>
    <row r="44" ht="14.25" customHeight="1">
      <c r="A44" s="44"/>
      <c r="B44" s="45"/>
      <c r="C44" s="45"/>
      <c r="D44" s="45"/>
      <c r="E44" s="46">
        <v>62.0</v>
      </c>
      <c r="F44" s="47" t="s">
        <v>105</v>
      </c>
      <c r="G44" s="47" t="s">
        <v>106</v>
      </c>
      <c r="H44" s="47">
        <v>15.0</v>
      </c>
      <c r="I44" s="47">
        <v>15.0</v>
      </c>
      <c r="J44" s="47">
        <v>15.0</v>
      </c>
      <c r="K44" s="47">
        <v>15.0</v>
      </c>
      <c r="L44" s="47">
        <f t="shared" si="1"/>
        <v>60</v>
      </c>
      <c r="M44" s="46">
        <v>20.0</v>
      </c>
      <c r="N44" s="48">
        <v>19.67</v>
      </c>
      <c r="O44" s="48">
        <v>34.0</v>
      </c>
      <c r="P44" s="48">
        <v>136.67</v>
      </c>
      <c r="Q44" s="48">
        <f>SUM(N44:P44)</f>
        <v>190.34</v>
      </c>
      <c r="R44" s="48">
        <v>109.0</v>
      </c>
      <c r="S44" s="47">
        <v>114.0</v>
      </c>
      <c r="T44" s="48">
        <f t="shared" si="2"/>
        <v>223</v>
      </c>
      <c r="U44" s="49">
        <v>45465.0</v>
      </c>
      <c r="V44" s="46"/>
      <c r="W44" s="46">
        <f>IF(LEFT(G44,2)="10",10000,30000)</f>
        <v>30000</v>
      </c>
      <c r="X44" s="58"/>
      <c r="Y44" s="48">
        <f t="shared" si="3"/>
        <v>0</v>
      </c>
      <c r="Z44" s="48">
        <f t="shared" si="4"/>
        <v>0</v>
      </c>
      <c r="AA44" s="52"/>
      <c r="AB44" s="47"/>
      <c r="AC44" s="48">
        <f t="shared" si="5"/>
        <v>0</v>
      </c>
      <c r="AD44" s="46">
        <v>30.0</v>
      </c>
      <c r="AE44" s="47">
        <v>50.0</v>
      </c>
      <c r="AF44" s="46">
        <f t="shared" si="20"/>
        <v>80</v>
      </c>
      <c r="AG44" s="46">
        <v>100.0</v>
      </c>
      <c r="AH44" s="46"/>
      <c r="AI44" s="46">
        <f t="shared" si="17"/>
        <v>120</v>
      </c>
      <c r="AJ44" s="53">
        <f t="shared" si="8"/>
        <v>433.34</v>
      </c>
      <c r="AK44" s="54">
        <f t="shared" si="15"/>
        <v>101</v>
      </c>
      <c r="AL44" s="47"/>
      <c r="AM44" s="47"/>
      <c r="AN44" s="63">
        <v>99999.0</v>
      </c>
      <c r="AO44" s="47">
        <f t="shared" si="18"/>
        <v>99999</v>
      </c>
      <c r="AP44" s="56">
        <f t="shared" si="11"/>
        <v>1</v>
      </c>
      <c r="AQ44" s="47">
        <f t="shared" si="12"/>
        <v>112</v>
      </c>
      <c r="AR44" s="57"/>
      <c r="AS44" s="57"/>
      <c r="AT44" s="57"/>
      <c r="AU44" s="57"/>
      <c r="AV44" s="57"/>
      <c r="AW44" s="57"/>
      <c r="AX44" s="57"/>
      <c r="AY44" s="57"/>
      <c r="AZ44" s="57"/>
      <c r="BA44" s="57"/>
      <c r="BB44" s="57"/>
      <c r="BC44" s="57"/>
      <c r="BD44" s="57"/>
      <c r="BE44" s="57"/>
      <c r="BF44" s="57"/>
      <c r="BG44" s="57"/>
      <c r="BH44" s="57"/>
      <c r="BI44" s="57"/>
      <c r="BJ44" s="57"/>
      <c r="BK44" s="57"/>
    </row>
    <row r="45" ht="14.25" customHeight="1">
      <c r="A45" s="44"/>
      <c r="B45" s="45"/>
      <c r="C45" s="45"/>
      <c r="D45" s="45"/>
      <c r="E45" s="46">
        <v>63.0</v>
      </c>
      <c r="F45" s="47" t="s">
        <v>107</v>
      </c>
      <c r="G45" s="47" t="s">
        <v>62</v>
      </c>
      <c r="H45" s="47">
        <v>15.0</v>
      </c>
      <c r="I45" s="47">
        <v>15.0</v>
      </c>
      <c r="J45" s="47">
        <v>15.0</v>
      </c>
      <c r="K45" s="47">
        <v>15.0</v>
      </c>
      <c r="L45" s="47">
        <f t="shared" si="1"/>
        <v>60</v>
      </c>
      <c r="M45" s="46">
        <v>5.0</v>
      </c>
      <c r="N45" s="48">
        <v>20.0</v>
      </c>
      <c r="O45" s="48">
        <v>24.67</v>
      </c>
      <c r="P45" s="48">
        <v>102.33</v>
      </c>
      <c r="Q45" s="48">
        <v>147.0</v>
      </c>
      <c r="R45" s="48">
        <v>114.0</v>
      </c>
      <c r="S45" s="47">
        <v>117.0</v>
      </c>
      <c r="T45" s="48">
        <f t="shared" si="2"/>
        <v>231</v>
      </c>
      <c r="U45" s="49">
        <v>45465.0</v>
      </c>
      <c r="V45" s="46"/>
      <c r="W45" s="50">
        <v>30000.0</v>
      </c>
      <c r="X45" s="58"/>
      <c r="Y45" s="48">
        <f t="shared" si="3"/>
        <v>0</v>
      </c>
      <c r="Z45" s="48">
        <f t="shared" si="4"/>
        <v>0</v>
      </c>
      <c r="AA45" s="52"/>
      <c r="AB45" s="47"/>
      <c r="AC45" s="48">
        <f t="shared" si="5"/>
        <v>0</v>
      </c>
      <c r="AD45" s="46"/>
      <c r="AE45" s="47"/>
      <c r="AF45" s="46">
        <f t="shared" si="20"/>
        <v>0</v>
      </c>
      <c r="AG45" s="46">
        <v>100.0</v>
      </c>
      <c r="AH45" s="46"/>
      <c r="AI45" s="46">
        <f t="shared" si="17"/>
        <v>105</v>
      </c>
      <c r="AJ45" s="53">
        <f t="shared" si="8"/>
        <v>333</v>
      </c>
      <c r="AK45" s="54">
        <f t="shared" si="15"/>
        <v>111</v>
      </c>
      <c r="AL45" s="47"/>
      <c r="AM45" s="47"/>
      <c r="AN45" s="63">
        <v>32863.0</v>
      </c>
      <c r="AO45" s="47">
        <f t="shared" si="18"/>
        <v>32863</v>
      </c>
      <c r="AP45" s="56">
        <f t="shared" si="11"/>
        <v>1</v>
      </c>
      <c r="AQ45" s="47">
        <f t="shared" si="12"/>
        <v>112</v>
      </c>
      <c r="AR45" s="57"/>
      <c r="AS45" s="57"/>
      <c r="AT45" s="57"/>
      <c r="AU45" s="57"/>
      <c r="AV45" s="57"/>
      <c r="AW45" s="57"/>
      <c r="AX45" s="57"/>
      <c r="AY45" s="57"/>
      <c r="AZ45" s="57"/>
      <c r="BA45" s="57"/>
      <c r="BB45" s="57"/>
      <c r="BC45" s="57"/>
      <c r="BD45" s="57"/>
      <c r="BE45" s="57"/>
      <c r="BF45" s="57"/>
      <c r="BG45" s="57"/>
      <c r="BH45" s="57"/>
      <c r="BI45" s="57"/>
      <c r="BJ45" s="57"/>
      <c r="BK45" s="57"/>
    </row>
    <row r="46" ht="14.25" customHeight="1">
      <c r="A46" s="44"/>
      <c r="B46" s="45"/>
      <c r="C46" s="45"/>
      <c r="D46" s="45"/>
      <c r="E46" s="46">
        <v>64.0</v>
      </c>
      <c r="F46" s="47" t="s">
        <v>108</v>
      </c>
      <c r="G46" s="47" t="s">
        <v>51</v>
      </c>
      <c r="H46" s="47">
        <v>15.0</v>
      </c>
      <c r="I46" s="47">
        <v>0.0</v>
      </c>
      <c r="J46" s="47">
        <v>15.0</v>
      </c>
      <c r="K46" s="47">
        <v>15.0</v>
      </c>
      <c r="L46" s="47">
        <f t="shared" si="1"/>
        <v>45</v>
      </c>
      <c r="M46" s="46">
        <v>45.0</v>
      </c>
      <c r="N46" s="48">
        <v>11.67</v>
      </c>
      <c r="O46" s="48">
        <v>30.68</v>
      </c>
      <c r="P46" s="48">
        <v>108.67</v>
      </c>
      <c r="Q46" s="48">
        <v>151.0</v>
      </c>
      <c r="R46" s="48">
        <v>78.0</v>
      </c>
      <c r="S46" s="47">
        <v>78.0</v>
      </c>
      <c r="T46" s="48">
        <f t="shared" si="2"/>
        <v>156</v>
      </c>
      <c r="U46" s="49">
        <v>45464.0</v>
      </c>
      <c r="V46" s="46">
        <v>0.0</v>
      </c>
      <c r="W46" s="50">
        <v>10000.0</v>
      </c>
      <c r="X46" s="58">
        <v>9320.0</v>
      </c>
      <c r="Y46" s="48">
        <f t="shared" si="3"/>
        <v>270.6666667</v>
      </c>
      <c r="Z46" s="48">
        <f t="shared" si="4"/>
        <v>270.6666667</v>
      </c>
      <c r="AA46" s="52">
        <v>0.0</v>
      </c>
      <c r="AB46" s="47" t="s">
        <v>55</v>
      </c>
      <c r="AC46" s="48">
        <f t="shared" si="5"/>
        <v>270.6666667</v>
      </c>
      <c r="AD46" s="46"/>
      <c r="AE46" s="47"/>
      <c r="AF46" s="46">
        <f t="shared" si="20"/>
        <v>0</v>
      </c>
      <c r="AG46" s="46">
        <v>100.0</v>
      </c>
      <c r="AH46" s="46"/>
      <c r="AI46" s="46">
        <f t="shared" si="17"/>
        <v>145</v>
      </c>
      <c r="AJ46" s="53">
        <f t="shared" si="8"/>
        <v>477.6666667</v>
      </c>
      <c r="AK46" s="54">
        <f t="shared" si="15"/>
        <v>92</v>
      </c>
      <c r="AL46" s="47"/>
      <c r="AM46" s="47"/>
      <c r="AN46" s="59">
        <v>9534.0</v>
      </c>
      <c r="AO46" s="47">
        <f t="shared" si="18"/>
        <v>214</v>
      </c>
      <c r="AP46" s="56">
        <f t="shared" si="11"/>
        <v>0.0224459828</v>
      </c>
      <c r="AQ46" s="47">
        <f t="shared" si="12"/>
        <v>17</v>
      </c>
      <c r="AR46" s="57"/>
      <c r="AS46" s="57"/>
      <c r="AT46" s="57"/>
      <c r="AU46" s="57"/>
      <c r="AV46" s="57"/>
      <c r="AW46" s="57"/>
      <c r="AX46" s="57"/>
      <c r="AY46" s="57"/>
      <c r="AZ46" s="57"/>
      <c r="BA46" s="57"/>
      <c r="BB46" s="57"/>
      <c r="BC46" s="57"/>
      <c r="BD46" s="57"/>
      <c r="BE46" s="57"/>
      <c r="BF46" s="57"/>
      <c r="BG46" s="57"/>
      <c r="BH46" s="57"/>
      <c r="BI46" s="57"/>
      <c r="BJ46" s="57"/>
      <c r="BK46" s="57"/>
    </row>
    <row r="47" ht="14.25" customHeight="1">
      <c r="A47" s="44"/>
      <c r="B47" s="45"/>
      <c r="C47" s="45"/>
      <c r="D47" s="45"/>
      <c r="E47" s="46">
        <v>65.0</v>
      </c>
      <c r="F47" s="47" t="s">
        <v>109</v>
      </c>
      <c r="G47" s="47" t="s">
        <v>67</v>
      </c>
      <c r="H47" s="47">
        <v>15.0</v>
      </c>
      <c r="I47" s="47">
        <v>15.0</v>
      </c>
      <c r="J47" s="47">
        <v>15.0</v>
      </c>
      <c r="K47" s="47">
        <v>15.0</v>
      </c>
      <c r="L47" s="47">
        <f t="shared" si="1"/>
        <v>60</v>
      </c>
      <c r="M47" s="46">
        <v>240.0</v>
      </c>
      <c r="N47" s="48">
        <v>17.67</v>
      </c>
      <c r="O47" s="48">
        <v>29.33</v>
      </c>
      <c r="P47" s="48">
        <v>93.33</v>
      </c>
      <c r="Q47" s="48">
        <v>140.3</v>
      </c>
      <c r="R47" s="48">
        <v>81.0</v>
      </c>
      <c r="S47" s="47">
        <v>102.0</v>
      </c>
      <c r="T47" s="48">
        <f t="shared" si="2"/>
        <v>183</v>
      </c>
      <c r="U47" s="49">
        <v>45463.0</v>
      </c>
      <c r="V47" s="46">
        <v>25.0</v>
      </c>
      <c r="W47" s="50">
        <v>10000.0</v>
      </c>
      <c r="X47" s="58">
        <v>0.0</v>
      </c>
      <c r="Y47" s="48">
        <f t="shared" si="3"/>
        <v>0</v>
      </c>
      <c r="Z47" s="48">
        <f t="shared" si="4"/>
        <v>0</v>
      </c>
      <c r="AA47" s="52">
        <v>0.0</v>
      </c>
      <c r="AB47" s="47" t="s">
        <v>110</v>
      </c>
      <c r="AC47" s="48">
        <f t="shared" si="5"/>
        <v>0</v>
      </c>
      <c r="AD47" s="46"/>
      <c r="AE47" s="47">
        <v>50.0</v>
      </c>
      <c r="AF47" s="46">
        <f t="shared" si="20"/>
        <v>75</v>
      </c>
      <c r="AG47" s="46"/>
      <c r="AH47" s="46"/>
      <c r="AI47" s="46">
        <f t="shared" si="17"/>
        <v>240</v>
      </c>
      <c r="AJ47" s="53">
        <f t="shared" si="8"/>
        <v>218.3</v>
      </c>
      <c r="AK47" s="54">
        <f t="shared" si="15"/>
        <v>118</v>
      </c>
      <c r="AL47" s="47"/>
      <c r="AM47" s="47"/>
      <c r="AN47" s="55">
        <v>11656.0</v>
      </c>
      <c r="AO47" s="47">
        <f t="shared" si="18"/>
        <v>11656</v>
      </c>
      <c r="AP47" s="56">
        <f t="shared" si="11"/>
        <v>1</v>
      </c>
      <c r="AQ47" s="47">
        <f t="shared" si="12"/>
        <v>112</v>
      </c>
      <c r="AR47" s="57"/>
      <c r="AS47" s="57"/>
      <c r="AT47" s="57"/>
      <c r="AU47" s="57"/>
      <c r="AV47" s="57"/>
      <c r="AW47" s="57"/>
      <c r="AX47" s="57"/>
      <c r="AY47" s="57"/>
      <c r="AZ47" s="57"/>
      <c r="BA47" s="57"/>
      <c r="BB47" s="57"/>
      <c r="BC47" s="57"/>
      <c r="BD47" s="57"/>
      <c r="BE47" s="57"/>
      <c r="BF47" s="57"/>
      <c r="BG47" s="57"/>
      <c r="BH47" s="57"/>
      <c r="BI47" s="57"/>
      <c r="BJ47" s="57"/>
      <c r="BK47" s="57"/>
    </row>
    <row r="48" ht="14.25" customHeight="1">
      <c r="A48" s="44"/>
      <c r="B48" s="45"/>
      <c r="C48" s="45"/>
      <c r="D48" s="45" t="s">
        <v>49</v>
      </c>
      <c r="E48" s="46">
        <v>66.0</v>
      </c>
      <c r="F48" s="47" t="s">
        <v>111</v>
      </c>
      <c r="G48" s="47" t="s">
        <v>51</v>
      </c>
      <c r="H48" s="47">
        <v>15.0</v>
      </c>
      <c r="I48" s="47">
        <v>15.0</v>
      </c>
      <c r="J48" s="47">
        <v>15.0</v>
      </c>
      <c r="K48" s="47">
        <v>15.0</v>
      </c>
      <c r="L48" s="47">
        <f t="shared" si="1"/>
        <v>60</v>
      </c>
      <c r="M48" s="46">
        <v>0.0</v>
      </c>
      <c r="N48" s="48">
        <v>13.33</v>
      </c>
      <c r="O48" s="48">
        <v>31.0</v>
      </c>
      <c r="P48" s="61">
        <v>117.0</v>
      </c>
      <c r="Q48" s="48">
        <v>161.3</v>
      </c>
      <c r="R48" s="48">
        <v>104.0</v>
      </c>
      <c r="S48" s="47">
        <v>104.0</v>
      </c>
      <c r="T48" s="48">
        <f t="shared" si="2"/>
        <v>208</v>
      </c>
      <c r="U48" s="49">
        <v>45464.0</v>
      </c>
      <c r="V48" s="46">
        <v>0.0</v>
      </c>
      <c r="W48" s="50">
        <v>10000.0</v>
      </c>
      <c r="X48" s="58">
        <v>7783.0</v>
      </c>
      <c r="Y48" s="48">
        <f t="shared" si="3"/>
        <v>91.35</v>
      </c>
      <c r="Z48" s="48">
        <f t="shared" si="4"/>
        <v>91.35</v>
      </c>
      <c r="AA48" s="52">
        <v>0.0</v>
      </c>
      <c r="AB48" s="47" t="s">
        <v>55</v>
      </c>
      <c r="AC48" s="48">
        <f t="shared" si="5"/>
        <v>91.35</v>
      </c>
      <c r="AD48" s="46"/>
      <c r="AE48" s="47">
        <v>50.0</v>
      </c>
      <c r="AF48" s="46">
        <f t="shared" si="20"/>
        <v>50</v>
      </c>
      <c r="AG48" s="46"/>
      <c r="AH48" s="46"/>
      <c r="AI48" s="46">
        <f t="shared" si="17"/>
        <v>0</v>
      </c>
      <c r="AJ48" s="53">
        <f t="shared" si="8"/>
        <v>570.65</v>
      </c>
      <c r="AK48" s="54">
        <f t="shared" si="15"/>
        <v>79</v>
      </c>
      <c r="AL48" s="47"/>
      <c r="AM48" s="47"/>
      <c r="AN48" s="55">
        <v>9810.0</v>
      </c>
      <c r="AO48" s="47">
        <f t="shared" si="18"/>
        <v>2027</v>
      </c>
      <c r="AP48" s="56">
        <f t="shared" si="11"/>
        <v>0.2066258919</v>
      </c>
      <c r="AQ48" s="47">
        <f t="shared" si="12"/>
        <v>74</v>
      </c>
      <c r="AR48" s="57"/>
      <c r="AS48" s="57"/>
      <c r="AT48" s="57"/>
      <c r="AU48" s="57"/>
      <c r="AV48" s="57"/>
      <c r="AW48" s="57"/>
      <c r="AX48" s="57"/>
      <c r="AY48" s="57"/>
      <c r="AZ48" s="57"/>
      <c r="BA48" s="57"/>
      <c r="BB48" s="57"/>
      <c r="BC48" s="57"/>
      <c r="BD48" s="57"/>
      <c r="BE48" s="57"/>
      <c r="BF48" s="57"/>
      <c r="BG48" s="57"/>
      <c r="BH48" s="57"/>
      <c r="BI48" s="57"/>
      <c r="BJ48" s="57"/>
      <c r="BK48" s="57"/>
    </row>
    <row r="49" ht="14.25" customHeight="1">
      <c r="A49" s="44"/>
      <c r="B49" s="45"/>
      <c r="C49" s="45"/>
      <c r="D49" s="45"/>
      <c r="E49" s="46">
        <v>67.0</v>
      </c>
      <c r="F49" s="47" t="s">
        <v>112</v>
      </c>
      <c r="G49" s="47" t="s">
        <v>62</v>
      </c>
      <c r="H49" s="47">
        <v>15.0</v>
      </c>
      <c r="I49" s="47">
        <v>15.0</v>
      </c>
      <c r="J49" s="47">
        <v>15.0</v>
      </c>
      <c r="K49" s="47">
        <v>15.0</v>
      </c>
      <c r="L49" s="47">
        <f t="shared" si="1"/>
        <v>60</v>
      </c>
      <c r="M49" s="46">
        <v>5.0</v>
      </c>
      <c r="N49" s="48">
        <v>6.67</v>
      </c>
      <c r="O49" s="48">
        <v>33.33</v>
      </c>
      <c r="P49" s="48">
        <v>92.67</v>
      </c>
      <c r="Q49" s="48">
        <v>132.7</v>
      </c>
      <c r="R49" s="48">
        <v>103.0</v>
      </c>
      <c r="S49" s="47">
        <v>116.0</v>
      </c>
      <c r="T49" s="48">
        <f t="shared" si="2"/>
        <v>219</v>
      </c>
      <c r="U49" s="49">
        <v>45463.0</v>
      </c>
      <c r="V49" s="46">
        <v>25.0</v>
      </c>
      <c r="W49" s="46">
        <f>IF(LEFT(G49,2)="10",10000,30000)</f>
        <v>30000</v>
      </c>
      <c r="X49" s="58"/>
      <c r="Y49" s="48">
        <f t="shared" si="3"/>
        <v>0</v>
      </c>
      <c r="Z49" s="48">
        <f t="shared" si="4"/>
        <v>0</v>
      </c>
      <c r="AA49" s="52"/>
      <c r="AB49" s="47"/>
      <c r="AC49" s="48">
        <f t="shared" si="5"/>
        <v>0</v>
      </c>
      <c r="AD49" s="46">
        <v>15.0</v>
      </c>
      <c r="AE49" s="47">
        <v>0.0</v>
      </c>
      <c r="AF49" s="46">
        <f t="shared" si="20"/>
        <v>40</v>
      </c>
      <c r="AG49" s="46">
        <v>100.0</v>
      </c>
      <c r="AH49" s="46"/>
      <c r="AI49" s="46">
        <f t="shared" si="17"/>
        <v>105</v>
      </c>
      <c r="AJ49" s="53">
        <f t="shared" si="8"/>
        <v>346.7</v>
      </c>
      <c r="AK49" s="54">
        <f t="shared" si="15"/>
        <v>109</v>
      </c>
      <c r="AL49" s="47"/>
      <c r="AM49" s="47"/>
      <c r="AN49" s="63">
        <v>31500.0</v>
      </c>
      <c r="AO49" s="47">
        <f t="shared" si="18"/>
        <v>31500</v>
      </c>
      <c r="AP49" s="56">
        <f t="shared" si="11"/>
        <v>1</v>
      </c>
      <c r="AQ49" s="47">
        <f t="shared" si="12"/>
        <v>112</v>
      </c>
      <c r="AR49" s="57"/>
      <c r="AS49" s="57"/>
      <c r="AT49" s="57"/>
      <c r="AU49" s="57"/>
      <c r="AV49" s="57"/>
      <c r="AW49" s="57"/>
      <c r="AX49" s="57"/>
      <c r="AY49" s="57"/>
      <c r="AZ49" s="57"/>
      <c r="BA49" s="57"/>
      <c r="BB49" s="57"/>
      <c r="BC49" s="57"/>
      <c r="BD49" s="57"/>
      <c r="BE49" s="57"/>
      <c r="BF49" s="57"/>
      <c r="BG49" s="57"/>
      <c r="BH49" s="57"/>
      <c r="BI49" s="57"/>
      <c r="BJ49" s="57"/>
      <c r="BK49" s="57"/>
    </row>
    <row r="50" ht="14.25" customHeight="1">
      <c r="A50" s="44"/>
      <c r="B50" s="45"/>
      <c r="C50" s="45"/>
      <c r="D50" s="45"/>
      <c r="E50" s="46">
        <v>68.0</v>
      </c>
      <c r="F50" s="47" t="s">
        <v>113</v>
      </c>
      <c r="G50" s="72" t="s">
        <v>67</v>
      </c>
      <c r="H50" s="47">
        <v>15.0</v>
      </c>
      <c r="I50" s="47">
        <v>15.0</v>
      </c>
      <c r="J50" s="47">
        <v>15.0</v>
      </c>
      <c r="K50" s="47">
        <v>15.0</v>
      </c>
      <c r="L50" s="47">
        <f t="shared" si="1"/>
        <v>60</v>
      </c>
      <c r="M50" s="46">
        <v>40.0</v>
      </c>
      <c r="N50" s="48">
        <v>19.67</v>
      </c>
      <c r="O50" s="48">
        <v>39.0</v>
      </c>
      <c r="P50" s="48">
        <v>125.0</v>
      </c>
      <c r="Q50" s="48">
        <v>183.7</v>
      </c>
      <c r="R50" s="48">
        <v>110.0</v>
      </c>
      <c r="S50" s="47">
        <v>111.0</v>
      </c>
      <c r="T50" s="48">
        <f t="shared" si="2"/>
        <v>221</v>
      </c>
      <c r="U50" s="49">
        <v>45464.0</v>
      </c>
      <c r="V50" s="46">
        <v>0.0</v>
      </c>
      <c r="W50" s="50">
        <v>10000.0</v>
      </c>
      <c r="X50" s="58">
        <v>2500.0</v>
      </c>
      <c r="Y50" s="48">
        <f t="shared" si="3"/>
        <v>-525</v>
      </c>
      <c r="Z50" s="48">
        <f t="shared" si="4"/>
        <v>0</v>
      </c>
      <c r="AA50" s="52">
        <v>0.0</v>
      </c>
      <c r="AB50" s="47" t="s">
        <v>114</v>
      </c>
      <c r="AC50" s="48">
        <f t="shared" si="5"/>
        <v>0</v>
      </c>
      <c r="AD50" s="46"/>
      <c r="AE50" s="47"/>
      <c r="AF50" s="46">
        <f t="shared" si="20"/>
        <v>0</v>
      </c>
      <c r="AG50" s="46">
        <v>100.0</v>
      </c>
      <c r="AH50" s="46"/>
      <c r="AI50" s="46">
        <f t="shared" si="17"/>
        <v>140</v>
      </c>
      <c r="AJ50" s="53">
        <f t="shared" si="8"/>
        <v>324.7</v>
      </c>
      <c r="AK50" s="54">
        <f t="shared" si="15"/>
        <v>113</v>
      </c>
      <c r="AL50" s="48"/>
      <c r="AM50" s="48"/>
      <c r="AN50" s="59">
        <v>10216.0</v>
      </c>
      <c r="AO50" s="47">
        <f t="shared" si="18"/>
        <v>7716</v>
      </c>
      <c r="AP50" s="56">
        <f t="shared" si="11"/>
        <v>0.7552858262</v>
      </c>
      <c r="AQ50" s="47">
        <f t="shared" si="12"/>
        <v>96</v>
      </c>
      <c r="AR50" s="57"/>
      <c r="AS50" s="57"/>
      <c r="AT50" s="57"/>
      <c r="AU50" s="57"/>
      <c r="AV50" s="57"/>
      <c r="AW50" s="57"/>
      <c r="AX50" s="57"/>
      <c r="AY50" s="57"/>
      <c r="AZ50" s="57"/>
      <c r="BA50" s="57"/>
      <c r="BB50" s="57"/>
      <c r="BC50" s="57"/>
      <c r="BD50" s="57"/>
      <c r="BE50" s="57"/>
      <c r="BF50" s="57"/>
      <c r="BG50" s="57"/>
      <c r="BH50" s="57"/>
      <c r="BI50" s="57"/>
      <c r="BJ50" s="57"/>
      <c r="BK50" s="57"/>
    </row>
    <row r="51" ht="14.25" customHeight="1">
      <c r="A51" s="44"/>
      <c r="B51" s="45"/>
      <c r="C51" s="45"/>
      <c r="D51" s="45"/>
      <c r="E51" s="46">
        <v>71.0</v>
      </c>
      <c r="F51" s="47" t="s">
        <v>115</v>
      </c>
      <c r="G51" s="47" t="s">
        <v>62</v>
      </c>
      <c r="H51" s="47">
        <v>15.0</v>
      </c>
      <c r="I51" s="47">
        <v>15.0</v>
      </c>
      <c r="J51" s="47">
        <v>15.0</v>
      </c>
      <c r="K51" s="47">
        <v>15.0</v>
      </c>
      <c r="L51" s="47">
        <f t="shared" si="1"/>
        <v>60</v>
      </c>
      <c r="M51" s="46">
        <v>20.0</v>
      </c>
      <c r="N51" s="48">
        <v>20.0</v>
      </c>
      <c r="O51" s="48">
        <v>37.33</v>
      </c>
      <c r="P51" s="48">
        <v>77.33</v>
      </c>
      <c r="Q51" s="48">
        <v>134.7</v>
      </c>
      <c r="R51" s="48">
        <v>81.0</v>
      </c>
      <c r="S51" s="47">
        <v>109.0</v>
      </c>
      <c r="T51" s="48">
        <f t="shared" si="2"/>
        <v>190</v>
      </c>
      <c r="U51" s="49">
        <v>45463.0</v>
      </c>
      <c r="V51" s="46">
        <v>25.0</v>
      </c>
      <c r="W51" s="46">
        <f>IF(LEFT(G51,2)="10",10000,30000)</f>
        <v>30000</v>
      </c>
      <c r="X51" s="51">
        <v>22979.0</v>
      </c>
      <c r="Y51" s="48">
        <f t="shared" si="3"/>
        <v>76.96111111</v>
      </c>
      <c r="Z51" s="48">
        <f t="shared" si="4"/>
        <v>76.96111111</v>
      </c>
      <c r="AA51" s="52">
        <v>150.0</v>
      </c>
      <c r="AB51" s="47" t="s">
        <v>63</v>
      </c>
      <c r="AC51" s="48">
        <f t="shared" si="5"/>
        <v>226.9611111</v>
      </c>
      <c r="AD51" s="46">
        <v>15.0</v>
      </c>
      <c r="AE51" s="47">
        <v>50.0</v>
      </c>
      <c r="AF51" s="46">
        <f t="shared" si="20"/>
        <v>90</v>
      </c>
      <c r="AG51" s="46"/>
      <c r="AH51" s="46"/>
      <c r="AI51" s="46">
        <f t="shared" si="17"/>
        <v>20</v>
      </c>
      <c r="AJ51" s="53">
        <f t="shared" si="8"/>
        <v>681.6611111</v>
      </c>
      <c r="AK51" s="54">
        <f t="shared" si="15"/>
        <v>65</v>
      </c>
      <c r="AL51" s="47"/>
      <c r="AM51" s="47"/>
      <c r="AN51" s="55">
        <v>28420.0</v>
      </c>
      <c r="AO51" s="47">
        <f t="shared" si="18"/>
        <v>5441</v>
      </c>
      <c r="AP51" s="56">
        <f t="shared" si="11"/>
        <v>0.1914496833</v>
      </c>
      <c r="AQ51" s="47">
        <f t="shared" si="12"/>
        <v>69</v>
      </c>
      <c r="AR51" s="57"/>
      <c r="AS51" s="57"/>
      <c r="AT51" s="57"/>
      <c r="AU51" s="57"/>
      <c r="AV51" s="57"/>
      <c r="AW51" s="57"/>
      <c r="AX51" s="57"/>
      <c r="AY51" s="57"/>
      <c r="AZ51" s="57"/>
      <c r="BA51" s="57"/>
      <c r="BB51" s="57"/>
      <c r="BC51" s="57"/>
      <c r="BD51" s="57"/>
      <c r="BE51" s="57"/>
      <c r="BF51" s="57"/>
      <c r="BG51" s="57"/>
      <c r="BH51" s="57"/>
      <c r="BI51" s="57"/>
      <c r="BJ51" s="57"/>
      <c r="BK51" s="57"/>
    </row>
    <row r="52" ht="14.25" customHeight="1">
      <c r="A52" s="44"/>
      <c r="B52" s="45"/>
      <c r="C52" s="45"/>
      <c r="D52" s="45"/>
      <c r="E52" s="46">
        <v>72.0</v>
      </c>
      <c r="F52" s="47" t="s">
        <v>116</v>
      </c>
      <c r="G52" s="47" t="s">
        <v>67</v>
      </c>
      <c r="H52" s="47">
        <v>15.0</v>
      </c>
      <c r="I52" s="47">
        <v>15.0</v>
      </c>
      <c r="J52" s="47">
        <v>15.0</v>
      </c>
      <c r="K52" s="47">
        <v>15.0</v>
      </c>
      <c r="L52" s="47">
        <f t="shared" si="1"/>
        <v>60</v>
      </c>
      <c r="M52" s="46">
        <v>0.0</v>
      </c>
      <c r="N52" s="48">
        <v>20.0</v>
      </c>
      <c r="O52" s="48">
        <v>37.3</v>
      </c>
      <c r="P52" s="48">
        <v>127.67</v>
      </c>
      <c r="Q52" s="48">
        <v>185.0</v>
      </c>
      <c r="R52" s="48">
        <v>115.0</v>
      </c>
      <c r="S52" s="47">
        <v>117.0</v>
      </c>
      <c r="T52" s="48">
        <f t="shared" si="2"/>
        <v>232</v>
      </c>
      <c r="U52" s="49">
        <v>45462.0</v>
      </c>
      <c r="V52" s="46">
        <v>50.0</v>
      </c>
      <c r="W52" s="50">
        <v>10000.0</v>
      </c>
      <c r="X52" s="51">
        <v>10058.0</v>
      </c>
      <c r="Y52" s="48">
        <f t="shared" si="3"/>
        <v>343.2333333</v>
      </c>
      <c r="Z52" s="48">
        <f t="shared" si="4"/>
        <v>343.2333333</v>
      </c>
      <c r="AA52" s="52">
        <v>0.0</v>
      </c>
      <c r="AB52" s="47" t="s">
        <v>117</v>
      </c>
      <c r="AC52" s="48">
        <f t="shared" si="5"/>
        <v>343.2333333</v>
      </c>
      <c r="AD52" s="46">
        <v>30.0</v>
      </c>
      <c r="AE52" s="47">
        <v>50.0</v>
      </c>
      <c r="AF52" s="46">
        <f t="shared" si="20"/>
        <v>130</v>
      </c>
      <c r="AG52" s="46"/>
      <c r="AH52" s="46"/>
      <c r="AI52" s="46">
        <f t="shared" si="17"/>
        <v>0</v>
      </c>
      <c r="AJ52" s="53">
        <f t="shared" si="8"/>
        <v>950.2333333</v>
      </c>
      <c r="AK52" s="54">
        <f t="shared" si="15"/>
        <v>13</v>
      </c>
      <c r="AL52" s="47"/>
      <c r="AM52" s="47"/>
      <c r="AN52" s="55">
        <v>10370.0</v>
      </c>
      <c r="AO52" s="47">
        <f t="shared" si="18"/>
        <v>312</v>
      </c>
      <c r="AP52" s="56">
        <f t="shared" si="11"/>
        <v>0.03008678881</v>
      </c>
      <c r="AQ52" s="47">
        <f t="shared" si="12"/>
        <v>21</v>
      </c>
      <c r="AR52" s="57"/>
      <c r="AS52" s="57"/>
      <c r="AT52" s="57"/>
      <c r="AU52" s="57"/>
      <c r="AV52" s="57"/>
      <c r="AW52" s="57"/>
      <c r="AX52" s="57"/>
      <c r="AY52" s="57"/>
      <c r="AZ52" s="57"/>
      <c r="BA52" s="57"/>
      <c r="BB52" s="57"/>
      <c r="BC52" s="57"/>
      <c r="BD52" s="57"/>
      <c r="BE52" s="57"/>
      <c r="BF52" s="57"/>
      <c r="BG52" s="57"/>
      <c r="BH52" s="57"/>
      <c r="BI52" s="57"/>
      <c r="BJ52" s="57"/>
      <c r="BK52" s="57"/>
    </row>
    <row r="53" ht="14.25" customHeight="1">
      <c r="A53" s="44"/>
      <c r="B53" s="45"/>
      <c r="C53" s="45"/>
      <c r="D53" s="45"/>
      <c r="E53" s="46">
        <v>73.0</v>
      </c>
      <c r="F53" s="47" t="s">
        <v>118</v>
      </c>
      <c r="G53" s="47" t="s">
        <v>62</v>
      </c>
      <c r="H53" s="47">
        <v>15.0</v>
      </c>
      <c r="I53" s="47">
        <v>15.0</v>
      </c>
      <c r="J53" s="47">
        <v>15.0</v>
      </c>
      <c r="K53" s="47">
        <v>15.0</v>
      </c>
      <c r="L53" s="47">
        <f t="shared" si="1"/>
        <v>60</v>
      </c>
      <c r="M53" s="46">
        <v>0.0</v>
      </c>
      <c r="N53" s="48">
        <v>20.0</v>
      </c>
      <c r="O53" s="48">
        <v>37.0</v>
      </c>
      <c r="P53" s="48">
        <v>110.67</v>
      </c>
      <c r="Q53" s="48">
        <v>167.7</v>
      </c>
      <c r="R53" s="48">
        <v>112.0</v>
      </c>
      <c r="S53" s="47">
        <v>115.0</v>
      </c>
      <c r="T53" s="48">
        <f t="shared" si="2"/>
        <v>227</v>
      </c>
      <c r="U53" s="49">
        <v>45465.0</v>
      </c>
      <c r="V53" s="46">
        <v>0.0</v>
      </c>
      <c r="W53" s="50">
        <v>30000.0</v>
      </c>
      <c r="X53" s="58">
        <v>23615.0</v>
      </c>
      <c r="Y53" s="48">
        <f t="shared" si="3"/>
        <v>101.6944444</v>
      </c>
      <c r="Z53" s="48">
        <f t="shared" si="4"/>
        <v>101.6944444</v>
      </c>
      <c r="AA53" s="52">
        <v>0.0</v>
      </c>
      <c r="AB53" s="47" t="s">
        <v>119</v>
      </c>
      <c r="AC53" s="48">
        <f t="shared" si="5"/>
        <v>101.6944444</v>
      </c>
      <c r="AD53" s="46">
        <v>60.0</v>
      </c>
      <c r="AE53" s="47">
        <v>0.0</v>
      </c>
      <c r="AF53" s="46">
        <f t="shared" si="20"/>
        <v>60</v>
      </c>
      <c r="AG53" s="46"/>
      <c r="AH53" s="46"/>
      <c r="AI53" s="46">
        <f t="shared" si="17"/>
        <v>0</v>
      </c>
      <c r="AJ53" s="53">
        <f t="shared" si="8"/>
        <v>616.3944444</v>
      </c>
      <c r="AK53" s="54">
        <f t="shared" si="15"/>
        <v>74</v>
      </c>
      <c r="AL53" s="47"/>
      <c r="AM53" s="47"/>
      <c r="AN53" s="59">
        <v>30500.0</v>
      </c>
      <c r="AO53" s="47">
        <f t="shared" si="18"/>
        <v>6885</v>
      </c>
      <c r="AP53" s="56">
        <f t="shared" si="11"/>
        <v>0.2257377049</v>
      </c>
      <c r="AQ53" s="47">
        <f t="shared" si="12"/>
        <v>78</v>
      </c>
      <c r="AR53" s="57"/>
      <c r="AS53" s="57"/>
      <c r="AT53" s="57"/>
      <c r="AU53" s="57"/>
      <c r="AV53" s="57"/>
      <c r="AW53" s="57"/>
      <c r="AX53" s="57"/>
      <c r="AY53" s="57"/>
      <c r="AZ53" s="57"/>
      <c r="BA53" s="57"/>
      <c r="BB53" s="57"/>
      <c r="BC53" s="57"/>
      <c r="BD53" s="57"/>
      <c r="BE53" s="57"/>
      <c r="BF53" s="57"/>
      <c r="BG53" s="57"/>
      <c r="BH53" s="57"/>
      <c r="BI53" s="57"/>
      <c r="BJ53" s="57"/>
      <c r="BK53" s="57"/>
    </row>
    <row r="54" ht="14.25" customHeight="1">
      <c r="A54" s="44"/>
      <c r="B54" s="45"/>
      <c r="C54" s="45"/>
      <c r="D54" s="45"/>
      <c r="E54" s="46">
        <v>74.0</v>
      </c>
      <c r="F54" s="47" t="s">
        <v>120</v>
      </c>
      <c r="G54" s="47" t="s">
        <v>121</v>
      </c>
      <c r="H54" s="47">
        <v>15.0</v>
      </c>
      <c r="I54" s="47">
        <v>15.0</v>
      </c>
      <c r="J54" s="47">
        <v>15.0</v>
      </c>
      <c r="K54" s="47">
        <v>15.0</v>
      </c>
      <c r="L54" s="47">
        <f t="shared" si="1"/>
        <v>60</v>
      </c>
      <c r="M54" s="46">
        <v>25.0</v>
      </c>
      <c r="N54" s="48">
        <v>10.0</v>
      </c>
      <c r="O54" s="48">
        <v>33.5</v>
      </c>
      <c r="P54" s="48">
        <v>109.5</v>
      </c>
      <c r="Q54" s="48">
        <v>153.0</v>
      </c>
      <c r="R54" s="48">
        <v>107.0</v>
      </c>
      <c r="S54" s="47">
        <v>105.0</v>
      </c>
      <c r="T54" s="48">
        <f t="shared" si="2"/>
        <v>212</v>
      </c>
      <c r="U54" s="49">
        <v>45463.0</v>
      </c>
      <c r="V54" s="46">
        <v>25.0</v>
      </c>
      <c r="W54" s="46">
        <f t="shared" ref="W54:W55" si="21">IF(LEFT(G54,2)="10",10000,30000)</f>
        <v>30000</v>
      </c>
      <c r="X54" s="51">
        <v>30569.0</v>
      </c>
      <c r="Y54" s="48">
        <f t="shared" si="3"/>
        <v>327.8722222</v>
      </c>
      <c r="Z54" s="48">
        <f t="shared" si="4"/>
        <v>327.8722222</v>
      </c>
      <c r="AA54" s="52">
        <v>150.0</v>
      </c>
      <c r="AB54" s="47" t="s">
        <v>63</v>
      </c>
      <c r="AC54" s="48">
        <f t="shared" si="5"/>
        <v>477.8722222</v>
      </c>
      <c r="AD54" s="46"/>
      <c r="AE54" s="47">
        <v>0.0</v>
      </c>
      <c r="AF54" s="46">
        <f t="shared" si="20"/>
        <v>25</v>
      </c>
      <c r="AG54" s="46"/>
      <c r="AH54" s="46"/>
      <c r="AI54" s="46">
        <f t="shared" si="17"/>
        <v>25</v>
      </c>
      <c r="AJ54" s="53">
        <f t="shared" si="8"/>
        <v>902.8722222</v>
      </c>
      <c r="AK54" s="54">
        <f t="shared" si="15"/>
        <v>24</v>
      </c>
      <c r="AL54" s="47"/>
      <c r="AM54" s="47"/>
      <c r="AN54" s="55">
        <v>31500.0</v>
      </c>
      <c r="AO54" s="47">
        <f t="shared" si="18"/>
        <v>931</v>
      </c>
      <c r="AP54" s="56">
        <f t="shared" si="11"/>
        <v>0.02955555556</v>
      </c>
      <c r="AQ54" s="47">
        <f t="shared" si="12"/>
        <v>20</v>
      </c>
      <c r="AR54" s="57"/>
      <c r="AS54" s="57"/>
      <c r="AT54" s="57"/>
      <c r="AU54" s="57"/>
      <c r="AV54" s="57"/>
      <c r="AW54" s="57"/>
      <c r="AX54" s="57"/>
      <c r="AY54" s="57"/>
      <c r="AZ54" s="57"/>
      <c r="BA54" s="57"/>
      <c r="BB54" s="57"/>
      <c r="BC54" s="57"/>
      <c r="BD54" s="57"/>
      <c r="BE54" s="57"/>
      <c r="BF54" s="57"/>
      <c r="BG54" s="57"/>
      <c r="BH54" s="57"/>
      <c r="BI54" s="57"/>
      <c r="BJ54" s="57"/>
      <c r="BK54" s="57"/>
    </row>
    <row r="55" ht="14.25" customHeight="1">
      <c r="A55" s="44"/>
      <c r="B55" s="45"/>
      <c r="C55" s="45"/>
      <c r="D55" s="45" t="s">
        <v>49</v>
      </c>
      <c r="E55" s="46">
        <v>75.0</v>
      </c>
      <c r="F55" s="47" t="s">
        <v>122</v>
      </c>
      <c r="G55" s="47" t="s">
        <v>106</v>
      </c>
      <c r="H55" s="47">
        <v>15.0</v>
      </c>
      <c r="I55" s="47">
        <v>15.0</v>
      </c>
      <c r="J55" s="47">
        <v>15.0</v>
      </c>
      <c r="K55" s="47">
        <v>15.0</v>
      </c>
      <c r="L55" s="47">
        <f t="shared" si="1"/>
        <v>60</v>
      </c>
      <c r="M55" s="46">
        <v>5.0</v>
      </c>
      <c r="N55" s="48">
        <v>20.0</v>
      </c>
      <c r="O55" s="48">
        <v>36.0</v>
      </c>
      <c r="P55" s="48">
        <v>136.67</v>
      </c>
      <c r="Q55" s="48">
        <v>192.7</v>
      </c>
      <c r="R55" s="48">
        <v>111.0</v>
      </c>
      <c r="S55" s="47">
        <v>112.0</v>
      </c>
      <c r="T55" s="48">
        <f t="shared" si="2"/>
        <v>223</v>
      </c>
      <c r="U55" s="49">
        <v>45463.0</v>
      </c>
      <c r="V55" s="46">
        <v>25.0</v>
      </c>
      <c r="W55" s="46">
        <f t="shared" si="21"/>
        <v>30000</v>
      </c>
      <c r="X55" s="51">
        <v>26280.0</v>
      </c>
      <c r="Y55" s="48">
        <f t="shared" si="3"/>
        <v>205.3333333</v>
      </c>
      <c r="Z55" s="48">
        <f t="shared" si="4"/>
        <v>205.3333333</v>
      </c>
      <c r="AA55" s="52">
        <v>150.0</v>
      </c>
      <c r="AB55" s="47" t="s">
        <v>52</v>
      </c>
      <c r="AC55" s="48">
        <f t="shared" si="5"/>
        <v>355.3333333</v>
      </c>
      <c r="AD55" s="46">
        <v>30.0</v>
      </c>
      <c r="AE55" s="47">
        <v>50.0</v>
      </c>
      <c r="AF55" s="46">
        <f t="shared" si="20"/>
        <v>105</v>
      </c>
      <c r="AG55" s="46"/>
      <c r="AH55" s="46"/>
      <c r="AI55" s="46">
        <f t="shared" si="17"/>
        <v>5</v>
      </c>
      <c r="AJ55" s="53">
        <f t="shared" si="8"/>
        <v>931.0333333</v>
      </c>
      <c r="AK55" s="54">
        <f t="shared" si="15"/>
        <v>17</v>
      </c>
      <c r="AL55" s="47"/>
      <c r="AM55" s="47"/>
      <c r="AN55" s="55">
        <v>30186.0</v>
      </c>
      <c r="AO55" s="47">
        <f t="shared" si="18"/>
        <v>3906</v>
      </c>
      <c r="AP55" s="56">
        <f t="shared" si="11"/>
        <v>0.129397734</v>
      </c>
      <c r="AQ55" s="47">
        <f t="shared" si="12"/>
        <v>53</v>
      </c>
      <c r="AR55" s="57"/>
      <c r="AS55" s="57"/>
      <c r="AT55" s="57"/>
      <c r="AU55" s="57"/>
      <c r="AV55" s="57"/>
      <c r="AW55" s="57"/>
      <c r="AX55" s="57"/>
      <c r="AY55" s="57"/>
      <c r="AZ55" s="57"/>
      <c r="BA55" s="57"/>
      <c r="BB55" s="57"/>
      <c r="BC55" s="57"/>
      <c r="BD55" s="57"/>
      <c r="BE55" s="57"/>
      <c r="BF55" s="57"/>
      <c r="BG55" s="57"/>
      <c r="BH55" s="57"/>
      <c r="BI55" s="57"/>
      <c r="BJ55" s="57"/>
      <c r="BK55" s="57"/>
    </row>
    <row r="56" ht="14.25" customHeight="1">
      <c r="A56" s="44"/>
      <c r="B56" s="45"/>
      <c r="C56" s="45"/>
      <c r="D56" s="45"/>
      <c r="E56" s="46">
        <v>76.0</v>
      </c>
      <c r="F56" s="47" t="s">
        <v>123</v>
      </c>
      <c r="G56" s="47" t="s">
        <v>51</v>
      </c>
      <c r="H56" s="47">
        <v>15.0</v>
      </c>
      <c r="I56" s="47">
        <v>15.0</v>
      </c>
      <c r="J56" s="47">
        <v>15.0</v>
      </c>
      <c r="K56" s="47">
        <v>15.0</v>
      </c>
      <c r="L56" s="47">
        <f t="shared" si="1"/>
        <v>60</v>
      </c>
      <c r="M56" s="46">
        <v>0.0</v>
      </c>
      <c r="N56" s="48">
        <v>20.0</v>
      </c>
      <c r="O56" s="48">
        <v>35.67</v>
      </c>
      <c r="P56" s="48">
        <v>118.67</v>
      </c>
      <c r="Q56" s="48">
        <v>174.3</v>
      </c>
      <c r="R56" s="48">
        <v>110.0</v>
      </c>
      <c r="S56" s="47">
        <v>111.0</v>
      </c>
      <c r="T56" s="48">
        <f t="shared" si="2"/>
        <v>221</v>
      </c>
      <c r="U56" s="49">
        <v>45464.0</v>
      </c>
      <c r="V56" s="46">
        <v>0.0</v>
      </c>
      <c r="W56" s="50">
        <v>10000.0</v>
      </c>
      <c r="X56" s="58">
        <v>12151.0</v>
      </c>
      <c r="Y56" s="48">
        <f t="shared" si="3"/>
        <v>99.05</v>
      </c>
      <c r="Z56" s="48">
        <f t="shared" si="4"/>
        <v>99.05</v>
      </c>
      <c r="AA56" s="52">
        <v>0.0</v>
      </c>
      <c r="AB56" s="47" t="s">
        <v>55</v>
      </c>
      <c r="AC56" s="48">
        <f t="shared" si="5"/>
        <v>99.05</v>
      </c>
      <c r="AD56" s="46"/>
      <c r="AE56" s="47">
        <v>50.0</v>
      </c>
      <c r="AF56" s="46">
        <f t="shared" si="20"/>
        <v>50</v>
      </c>
      <c r="AG56" s="46"/>
      <c r="AH56" s="46"/>
      <c r="AI56" s="46">
        <f t="shared" si="17"/>
        <v>0</v>
      </c>
      <c r="AJ56" s="53">
        <f t="shared" si="8"/>
        <v>604.35</v>
      </c>
      <c r="AK56" s="54">
        <f t="shared" si="15"/>
        <v>76</v>
      </c>
      <c r="AL56" s="47"/>
      <c r="AM56" s="47"/>
      <c r="AN56" s="55">
        <v>11700.0</v>
      </c>
      <c r="AO56" s="47">
        <f t="shared" si="18"/>
        <v>451</v>
      </c>
      <c r="AP56" s="56">
        <f t="shared" si="11"/>
        <v>0.03854700855</v>
      </c>
      <c r="AQ56" s="47">
        <f t="shared" si="12"/>
        <v>24</v>
      </c>
      <c r="AR56" s="57"/>
      <c r="AS56" s="57"/>
      <c r="AT56" s="57"/>
      <c r="AU56" s="57"/>
      <c r="AV56" s="57"/>
      <c r="AW56" s="57"/>
      <c r="AX56" s="57"/>
      <c r="AY56" s="57"/>
      <c r="AZ56" s="57"/>
      <c r="BA56" s="57"/>
      <c r="BB56" s="57"/>
      <c r="BC56" s="57"/>
      <c r="BD56" s="57"/>
      <c r="BE56" s="57"/>
      <c r="BF56" s="57"/>
      <c r="BG56" s="57"/>
      <c r="BH56" s="57"/>
      <c r="BI56" s="57"/>
      <c r="BJ56" s="57"/>
      <c r="BK56" s="57"/>
    </row>
    <row r="57" ht="14.25" customHeight="1">
      <c r="A57" s="44"/>
      <c r="B57" s="45"/>
      <c r="C57" s="45"/>
      <c r="D57" s="45"/>
      <c r="E57" s="46">
        <v>77.0</v>
      </c>
      <c r="F57" s="47" t="s">
        <v>124</v>
      </c>
      <c r="G57" s="47" t="s">
        <v>51</v>
      </c>
      <c r="H57" s="47">
        <v>15.0</v>
      </c>
      <c r="I57" s="47">
        <v>15.0</v>
      </c>
      <c r="J57" s="47">
        <v>15.0</v>
      </c>
      <c r="K57" s="47">
        <v>15.0</v>
      </c>
      <c r="L57" s="47">
        <f t="shared" si="1"/>
        <v>60</v>
      </c>
      <c r="M57" s="46">
        <v>40.0</v>
      </c>
      <c r="N57" s="48">
        <v>6.67</v>
      </c>
      <c r="O57" s="48">
        <v>26.33</v>
      </c>
      <c r="P57" s="48">
        <v>80.33</v>
      </c>
      <c r="Q57" s="48">
        <v>113.3</v>
      </c>
      <c r="R57" s="48">
        <v>81.0</v>
      </c>
      <c r="S57" s="47">
        <v>101.0</v>
      </c>
      <c r="T57" s="48">
        <f t="shared" si="2"/>
        <v>182</v>
      </c>
      <c r="U57" s="49">
        <v>45465.0</v>
      </c>
      <c r="V57" s="46">
        <v>0.0</v>
      </c>
      <c r="W57" s="50">
        <v>10000.0</v>
      </c>
      <c r="X57" s="58">
        <v>6527.0</v>
      </c>
      <c r="Y57" s="48">
        <f t="shared" si="3"/>
        <v>-55.18333333</v>
      </c>
      <c r="Z57" s="48">
        <f t="shared" si="4"/>
        <v>0</v>
      </c>
      <c r="AA57" s="52">
        <v>150.0</v>
      </c>
      <c r="AB57" s="47" t="s">
        <v>63</v>
      </c>
      <c r="AC57" s="48">
        <f t="shared" si="5"/>
        <v>150</v>
      </c>
      <c r="AD57" s="46"/>
      <c r="AE57" s="47">
        <v>50.0</v>
      </c>
      <c r="AF57" s="46">
        <f t="shared" si="20"/>
        <v>50</v>
      </c>
      <c r="AG57" s="46"/>
      <c r="AH57" s="46"/>
      <c r="AI57" s="46">
        <f t="shared" si="17"/>
        <v>40</v>
      </c>
      <c r="AJ57" s="53">
        <f t="shared" si="8"/>
        <v>515.3</v>
      </c>
      <c r="AK57" s="54">
        <f t="shared" si="15"/>
        <v>86</v>
      </c>
      <c r="AL57" s="47"/>
      <c r="AM57" s="47"/>
      <c r="AN57" s="55">
        <v>8400.0</v>
      </c>
      <c r="AO57" s="47">
        <f t="shared" si="18"/>
        <v>1873</v>
      </c>
      <c r="AP57" s="56">
        <f t="shared" si="11"/>
        <v>0.2229761905</v>
      </c>
      <c r="AQ57" s="47">
        <f t="shared" si="12"/>
        <v>76</v>
      </c>
      <c r="AR57" s="57"/>
      <c r="AS57" s="57"/>
      <c r="AT57" s="57"/>
      <c r="AU57" s="57"/>
      <c r="AV57" s="57"/>
      <c r="AW57" s="57"/>
      <c r="AX57" s="57"/>
      <c r="AY57" s="57"/>
      <c r="AZ57" s="57"/>
      <c r="BA57" s="57"/>
      <c r="BB57" s="57"/>
      <c r="BC57" s="57"/>
      <c r="BD57" s="57"/>
      <c r="BE57" s="57"/>
      <c r="BF57" s="57"/>
      <c r="BG57" s="57"/>
      <c r="BH57" s="57"/>
      <c r="BI57" s="57"/>
      <c r="BJ57" s="57"/>
      <c r="BK57" s="57"/>
    </row>
    <row r="58" ht="14.25" customHeight="1">
      <c r="A58" s="44"/>
      <c r="B58" s="45"/>
      <c r="C58" s="45"/>
      <c r="D58" s="45" t="s">
        <v>49</v>
      </c>
      <c r="E58" s="46">
        <v>78.0</v>
      </c>
      <c r="F58" s="47" t="s">
        <v>125</v>
      </c>
      <c r="G58" s="47" t="s">
        <v>62</v>
      </c>
      <c r="H58" s="47">
        <v>15.0</v>
      </c>
      <c r="I58" s="47">
        <v>15.0</v>
      </c>
      <c r="J58" s="47">
        <v>15.0</v>
      </c>
      <c r="K58" s="47">
        <v>15.0</v>
      </c>
      <c r="L58" s="47">
        <f t="shared" si="1"/>
        <v>60</v>
      </c>
      <c r="M58" s="46">
        <v>0.0</v>
      </c>
      <c r="N58" s="48">
        <v>20.0</v>
      </c>
      <c r="O58" s="48">
        <v>32.33</v>
      </c>
      <c r="P58" s="48">
        <v>113.0</v>
      </c>
      <c r="Q58" s="48">
        <v>165.3</v>
      </c>
      <c r="R58" s="48">
        <v>101.0</v>
      </c>
      <c r="S58" s="47">
        <v>116.0</v>
      </c>
      <c r="T58" s="48">
        <f t="shared" si="2"/>
        <v>217</v>
      </c>
      <c r="U58" s="49">
        <v>45462.0</v>
      </c>
      <c r="V58" s="46">
        <v>50.0</v>
      </c>
      <c r="W58" s="46">
        <f>IF(LEFT(G58,2)="10",10000,30000)</f>
        <v>30000</v>
      </c>
      <c r="X58" s="51">
        <v>4906.0</v>
      </c>
      <c r="Y58" s="48">
        <f t="shared" si="3"/>
        <v>-625.8777778</v>
      </c>
      <c r="Z58" s="48">
        <f t="shared" si="4"/>
        <v>0</v>
      </c>
      <c r="AA58" s="52">
        <v>150.0</v>
      </c>
      <c r="AB58" s="47" t="s">
        <v>63</v>
      </c>
      <c r="AC58" s="48">
        <f t="shared" si="5"/>
        <v>150</v>
      </c>
      <c r="AD58" s="46"/>
      <c r="AE58" s="47">
        <v>0.0</v>
      </c>
      <c r="AF58" s="46">
        <f t="shared" si="20"/>
        <v>50</v>
      </c>
      <c r="AG58" s="46"/>
      <c r="AH58" s="46"/>
      <c r="AI58" s="46">
        <f t="shared" si="17"/>
        <v>0</v>
      </c>
      <c r="AJ58" s="53">
        <f t="shared" si="8"/>
        <v>642.3</v>
      </c>
      <c r="AK58" s="54">
        <f t="shared" si="15"/>
        <v>70</v>
      </c>
      <c r="AL58" s="47"/>
      <c r="AM58" s="47"/>
      <c r="AN58" s="55">
        <v>33196.0</v>
      </c>
      <c r="AO58" s="47">
        <f t="shared" si="18"/>
        <v>28290</v>
      </c>
      <c r="AP58" s="56">
        <f t="shared" si="11"/>
        <v>0.8522111098</v>
      </c>
      <c r="AQ58" s="47">
        <f t="shared" si="12"/>
        <v>97</v>
      </c>
      <c r="AR58" s="57"/>
      <c r="AS58" s="57"/>
      <c r="AT58" s="57"/>
      <c r="AU58" s="57"/>
      <c r="AV58" s="57"/>
      <c r="AW58" s="57"/>
      <c r="AX58" s="57"/>
      <c r="AY58" s="57"/>
      <c r="AZ58" s="57"/>
      <c r="BA58" s="57"/>
      <c r="BB58" s="57"/>
      <c r="BC58" s="57"/>
      <c r="BD58" s="57"/>
      <c r="BE58" s="57"/>
      <c r="BF58" s="57"/>
      <c r="BG58" s="57"/>
      <c r="BH58" s="57"/>
      <c r="BI58" s="57"/>
      <c r="BJ58" s="57"/>
      <c r="BK58" s="57"/>
    </row>
    <row r="59" ht="14.25" customHeight="1">
      <c r="A59" s="44"/>
      <c r="B59" s="45"/>
      <c r="C59" s="45"/>
      <c r="D59" s="45"/>
      <c r="E59" s="46">
        <v>79.0</v>
      </c>
      <c r="F59" s="47" t="s">
        <v>126</v>
      </c>
      <c r="G59" s="47" t="s">
        <v>51</v>
      </c>
      <c r="H59" s="47">
        <v>15.0</v>
      </c>
      <c r="I59" s="47">
        <v>15.0</v>
      </c>
      <c r="J59" s="47">
        <v>15.0</v>
      </c>
      <c r="K59" s="47">
        <v>15.0</v>
      </c>
      <c r="L59" s="47">
        <f t="shared" si="1"/>
        <v>60</v>
      </c>
      <c r="M59" s="46">
        <v>25.0</v>
      </c>
      <c r="N59" s="48">
        <v>13.0</v>
      </c>
      <c r="O59" s="48">
        <v>32.0</v>
      </c>
      <c r="P59" s="48">
        <v>99.33</v>
      </c>
      <c r="Q59" s="48">
        <v>144.3</v>
      </c>
      <c r="R59" s="48">
        <v>70.0</v>
      </c>
      <c r="S59" s="47">
        <v>91.0</v>
      </c>
      <c r="T59" s="48">
        <f t="shared" si="2"/>
        <v>161</v>
      </c>
      <c r="U59" s="49">
        <v>45464.0</v>
      </c>
      <c r="V59" s="46">
        <v>0.0</v>
      </c>
      <c r="W59" s="50">
        <v>10000.0</v>
      </c>
      <c r="X59" s="58">
        <v>8990.0</v>
      </c>
      <c r="Y59" s="48">
        <f t="shared" si="3"/>
        <v>232.1666667</v>
      </c>
      <c r="Z59" s="48">
        <f t="shared" si="4"/>
        <v>232.1666667</v>
      </c>
      <c r="AA59" s="52">
        <v>150.0</v>
      </c>
      <c r="AB59" s="47" t="s">
        <v>63</v>
      </c>
      <c r="AC59" s="48">
        <f t="shared" si="5"/>
        <v>382.1666667</v>
      </c>
      <c r="AD59" s="46"/>
      <c r="AE59" s="47">
        <v>0.0</v>
      </c>
      <c r="AF59" s="46">
        <f t="shared" si="20"/>
        <v>0</v>
      </c>
      <c r="AG59" s="46"/>
      <c r="AH59" s="46"/>
      <c r="AI59" s="46">
        <f t="shared" si="17"/>
        <v>25</v>
      </c>
      <c r="AJ59" s="53">
        <f t="shared" si="8"/>
        <v>722.4666667</v>
      </c>
      <c r="AK59" s="54">
        <f t="shared" si="15"/>
        <v>57</v>
      </c>
      <c r="AL59" s="47"/>
      <c r="AM59" s="47"/>
      <c r="AN59" s="59">
        <v>9600.0</v>
      </c>
      <c r="AO59" s="47">
        <f t="shared" si="18"/>
        <v>610</v>
      </c>
      <c r="AP59" s="56">
        <f t="shared" si="11"/>
        <v>0.06354166667</v>
      </c>
      <c r="AQ59" s="47">
        <f t="shared" si="12"/>
        <v>36</v>
      </c>
      <c r="AR59" s="57"/>
      <c r="AS59" s="57"/>
      <c r="AT59" s="57"/>
      <c r="AU59" s="57"/>
      <c r="AV59" s="57"/>
      <c r="AW59" s="57"/>
      <c r="AX59" s="57"/>
      <c r="AY59" s="57"/>
      <c r="AZ59" s="57"/>
      <c r="BA59" s="57"/>
      <c r="BB59" s="57"/>
      <c r="BC59" s="57"/>
      <c r="BD59" s="57"/>
      <c r="BE59" s="57"/>
      <c r="BF59" s="57"/>
      <c r="BG59" s="57"/>
      <c r="BH59" s="57"/>
      <c r="BI59" s="57"/>
      <c r="BJ59" s="57"/>
      <c r="BK59" s="57"/>
    </row>
    <row r="60" ht="14.25" customHeight="1">
      <c r="A60" s="44"/>
      <c r="B60" s="45"/>
      <c r="C60" s="45"/>
      <c r="D60" s="45"/>
      <c r="E60" s="46">
        <v>81.0</v>
      </c>
      <c r="F60" s="47" t="s">
        <v>127</v>
      </c>
      <c r="G60" s="47" t="s">
        <v>51</v>
      </c>
      <c r="H60" s="47">
        <v>15.0</v>
      </c>
      <c r="I60" s="47">
        <v>15.0</v>
      </c>
      <c r="J60" s="47">
        <v>15.0</v>
      </c>
      <c r="K60" s="47">
        <v>15.0</v>
      </c>
      <c r="L60" s="47">
        <f t="shared" si="1"/>
        <v>60</v>
      </c>
      <c r="M60" s="46">
        <v>20.0</v>
      </c>
      <c r="N60" s="48">
        <v>11.0</v>
      </c>
      <c r="O60" s="48">
        <v>33.67</v>
      </c>
      <c r="P60" s="48">
        <v>83.33</v>
      </c>
      <c r="Q60" s="48">
        <v>128.0</v>
      </c>
      <c r="R60" s="48">
        <v>75.0</v>
      </c>
      <c r="S60" s="47">
        <v>114.0</v>
      </c>
      <c r="T60" s="48">
        <f t="shared" si="2"/>
        <v>189</v>
      </c>
      <c r="U60" s="49">
        <v>45463.0</v>
      </c>
      <c r="V60" s="46">
        <v>25.0</v>
      </c>
      <c r="W60" s="50">
        <v>10000.0</v>
      </c>
      <c r="X60" s="51">
        <v>8992.0</v>
      </c>
      <c r="Y60" s="48">
        <f t="shared" si="3"/>
        <v>232.4</v>
      </c>
      <c r="Z60" s="48">
        <f t="shared" si="4"/>
        <v>232.4</v>
      </c>
      <c r="AA60" s="52">
        <v>0.0</v>
      </c>
      <c r="AB60" s="47" t="s">
        <v>55</v>
      </c>
      <c r="AC60" s="48">
        <f t="shared" si="5"/>
        <v>232.4</v>
      </c>
      <c r="AD60" s="46"/>
      <c r="AE60" s="47"/>
      <c r="AF60" s="46">
        <f t="shared" si="20"/>
        <v>25</v>
      </c>
      <c r="AG60" s="46"/>
      <c r="AH60" s="46"/>
      <c r="AI60" s="46">
        <f t="shared" si="17"/>
        <v>20</v>
      </c>
      <c r="AJ60" s="53">
        <f t="shared" si="8"/>
        <v>614.4</v>
      </c>
      <c r="AK60" s="54">
        <f t="shared" si="15"/>
        <v>75</v>
      </c>
      <c r="AL60" s="47"/>
      <c r="AM60" s="47"/>
      <c r="AN60" s="59">
        <v>9250.0</v>
      </c>
      <c r="AO60" s="47">
        <f t="shared" si="18"/>
        <v>258</v>
      </c>
      <c r="AP60" s="56">
        <f t="shared" si="11"/>
        <v>0.02789189189</v>
      </c>
      <c r="AQ60" s="47">
        <f t="shared" si="12"/>
        <v>19</v>
      </c>
      <c r="AR60" s="57"/>
      <c r="AS60" s="57"/>
      <c r="AT60" s="57"/>
      <c r="AU60" s="57"/>
      <c r="AV60" s="57"/>
      <c r="AW60" s="57"/>
      <c r="AX60" s="57"/>
      <c r="AY60" s="57"/>
      <c r="AZ60" s="57"/>
      <c r="BA60" s="57"/>
      <c r="BB60" s="57"/>
      <c r="BC60" s="57"/>
      <c r="BD60" s="57"/>
      <c r="BE60" s="57"/>
      <c r="BF60" s="57"/>
      <c r="BG60" s="57"/>
      <c r="BH60" s="57"/>
      <c r="BI60" s="57"/>
      <c r="BJ60" s="57"/>
      <c r="BK60" s="57"/>
    </row>
    <row r="61" ht="14.25" customHeight="1">
      <c r="A61" s="44"/>
      <c r="B61" s="45"/>
      <c r="C61" s="45"/>
      <c r="D61" s="45"/>
      <c r="E61" s="46">
        <v>82.0</v>
      </c>
      <c r="F61" s="47" t="s">
        <v>128</v>
      </c>
      <c r="G61" s="47" t="s">
        <v>51</v>
      </c>
      <c r="H61" s="47">
        <v>15.0</v>
      </c>
      <c r="I61" s="47">
        <v>15.0</v>
      </c>
      <c r="J61" s="47">
        <v>15.0</v>
      </c>
      <c r="K61" s="47">
        <v>15.0</v>
      </c>
      <c r="L61" s="47">
        <f t="shared" si="1"/>
        <v>60</v>
      </c>
      <c r="M61" s="46">
        <v>5.0</v>
      </c>
      <c r="N61" s="48">
        <v>13.33</v>
      </c>
      <c r="O61" s="48">
        <v>39.67</v>
      </c>
      <c r="P61" s="48">
        <v>132.33</v>
      </c>
      <c r="Q61" s="48">
        <v>185.3</v>
      </c>
      <c r="R61" s="48">
        <v>91.0</v>
      </c>
      <c r="S61" s="47">
        <v>109.0</v>
      </c>
      <c r="T61" s="48">
        <f t="shared" si="2"/>
        <v>200</v>
      </c>
      <c r="U61" s="49">
        <v>45464.0</v>
      </c>
      <c r="V61" s="46">
        <v>0.0</v>
      </c>
      <c r="W61" s="50">
        <v>10000.0</v>
      </c>
      <c r="X61" s="58">
        <v>8794.0</v>
      </c>
      <c r="Y61" s="48">
        <f t="shared" si="3"/>
        <v>209.3</v>
      </c>
      <c r="Z61" s="48">
        <f t="shared" si="4"/>
        <v>209.3</v>
      </c>
      <c r="AA61" s="52">
        <v>0.0</v>
      </c>
      <c r="AB61" s="47" t="s">
        <v>55</v>
      </c>
      <c r="AC61" s="48">
        <f t="shared" si="5"/>
        <v>209.3</v>
      </c>
      <c r="AD61" s="46"/>
      <c r="AE61" s="47">
        <v>50.0</v>
      </c>
      <c r="AF61" s="46">
        <f t="shared" si="20"/>
        <v>50</v>
      </c>
      <c r="AG61" s="46"/>
      <c r="AH61" s="46"/>
      <c r="AI61" s="46">
        <f t="shared" si="17"/>
        <v>5</v>
      </c>
      <c r="AJ61" s="53">
        <f t="shared" si="8"/>
        <v>699.6</v>
      </c>
      <c r="AK61" s="54">
        <f t="shared" si="15"/>
        <v>63</v>
      </c>
      <c r="AL61" s="47"/>
      <c r="AM61" s="47"/>
      <c r="AN61" s="59">
        <v>10148.0</v>
      </c>
      <c r="AO61" s="47">
        <f t="shared" si="18"/>
        <v>1354</v>
      </c>
      <c r="AP61" s="56">
        <f t="shared" si="11"/>
        <v>0.1334253055</v>
      </c>
      <c r="AQ61" s="47">
        <f t="shared" si="12"/>
        <v>56</v>
      </c>
      <c r="AR61" s="57"/>
      <c r="AS61" s="57"/>
      <c r="AT61" s="57"/>
      <c r="AU61" s="57"/>
      <c r="AV61" s="57"/>
      <c r="AW61" s="57"/>
      <c r="AX61" s="57"/>
      <c r="AY61" s="57"/>
      <c r="AZ61" s="57"/>
      <c r="BA61" s="57"/>
      <c r="BB61" s="57"/>
      <c r="BC61" s="57"/>
      <c r="BD61" s="57"/>
      <c r="BE61" s="57"/>
      <c r="BF61" s="57"/>
      <c r="BG61" s="57"/>
      <c r="BH61" s="57"/>
      <c r="BI61" s="57"/>
      <c r="BJ61" s="57"/>
      <c r="BK61" s="57"/>
    </row>
    <row r="62" ht="14.25" customHeight="1">
      <c r="A62" s="44"/>
      <c r="B62" s="45"/>
      <c r="C62" s="45"/>
      <c r="D62" s="45"/>
      <c r="E62" s="46">
        <v>86.0</v>
      </c>
      <c r="F62" s="47" t="s">
        <v>129</v>
      </c>
      <c r="G62" s="47" t="s">
        <v>51</v>
      </c>
      <c r="H62" s="47">
        <v>15.0</v>
      </c>
      <c r="I62" s="47">
        <v>15.0</v>
      </c>
      <c r="J62" s="47">
        <v>15.0</v>
      </c>
      <c r="K62" s="47">
        <v>15.0</v>
      </c>
      <c r="L62" s="47">
        <f t="shared" si="1"/>
        <v>60</v>
      </c>
      <c r="M62" s="46">
        <v>240.0</v>
      </c>
      <c r="N62" s="48">
        <v>5.0</v>
      </c>
      <c r="O62" s="48">
        <v>27.67</v>
      </c>
      <c r="P62" s="48">
        <v>75.67</v>
      </c>
      <c r="Q62" s="48">
        <v>108.3</v>
      </c>
      <c r="R62" s="48">
        <v>75.0</v>
      </c>
      <c r="S62" s="47">
        <v>111.0</v>
      </c>
      <c r="T62" s="48">
        <f t="shared" si="2"/>
        <v>186</v>
      </c>
      <c r="U62" s="49">
        <v>45464.0</v>
      </c>
      <c r="V62" s="46">
        <v>0.0</v>
      </c>
      <c r="W62" s="50">
        <v>10000.0</v>
      </c>
      <c r="X62" s="58">
        <v>8453.0</v>
      </c>
      <c r="Y62" s="48">
        <f t="shared" si="3"/>
        <v>169.5166667</v>
      </c>
      <c r="Z62" s="48">
        <f t="shared" si="4"/>
        <v>169.5166667</v>
      </c>
      <c r="AA62" s="52">
        <v>150.0</v>
      </c>
      <c r="AB62" s="47" t="s">
        <v>63</v>
      </c>
      <c r="AC62" s="48">
        <f t="shared" si="5"/>
        <v>319.5166667</v>
      </c>
      <c r="AD62" s="46"/>
      <c r="AE62" s="47">
        <v>0.0</v>
      </c>
      <c r="AF62" s="46">
        <f t="shared" si="20"/>
        <v>0</v>
      </c>
      <c r="AG62" s="46"/>
      <c r="AH62" s="46"/>
      <c r="AI62" s="46">
        <f t="shared" si="17"/>
        <v>240</v>
      </c>
      <c r="AJ62" s="53">
        <f t="shared" si="8"/>
        <v>433.8166667</v>
      </c>
      <c r="AK62" s="54">
        <f t="shared" si="15"/>
        <v>100</v>
      </c>
      <c r="AL62" s="47"/>
      <c r="AM62" s="47"/>
      <c r="AN62" s="59">
        <v>10970.0</v>
      </c>
      <c r="AO62" s="47">
        <f t="shared" si="18"/>
        <v>2517</v>
      </c>
      <c r="AP62" s="56">
        <f t="shared" si="11"/>
        <v>0.229443938</v>
      </c>
      <c r="AQ62" s="47">
        <f t="shared" si="12"/>
        <v>79</v>
      </c>
      <c r="AR62" s="57"/>
      <c r="AS62" s="57"/>
      <c r="AT62" s="57"/>
      <c r="AU62" s="57"/>
      <c r="AV62" s="57"/>
      <c r="AW62" s="57"/>
      <c r="AX62" s="57"/>
      <c r="AY62" s="57"/>
      <c r="AZ62" s="57"/>
      <c r="BA62" s="57"/>
      <c r="BB62" s="57"/>
      <c r="BC62" s="57"/>
      <c r="BD62" s="57"/>
      <c r="BE62" s="57"/>
      <c r="BF62" s="57"/>
      <c r="BG62" s="57"/>
      <c r="BH62" s="57"/>
      <c r="BI62" s="57"/>
      <c r="BJ62" s="57"/>
      <c r="BK62" s="57"/>
    </row>
    <row r="63" ht="14.25" customHeight="1">
      <c r="A63" s="44"/>
      <c r="B63" s="45"/>
      <c r="C63" s="45"/>
      <c r="D63" s="45"/>
      <c r="E63" s="46">
        <v>87.0</v>
      </c>
      <c r="F63" s="47" t="s">
        <v>130</v>
      </c>
      <c r="G63" s="47" t="s">
        <v>51</v>
      </c>
      <c r="H63" s="47">
        <v>15.0</v>
      </c>
      <c r="I63" s="47">
        <v>15.0</v>
      </c>
      <c r="J63" s="47">
        <v>15.0</v>
      </c>
      <c r="K63" s="47">
        <v>15.0</v>
      </c>
      <c r="L63" s="47">
        <f t="shared" si="1"/>
        <v>60</v>
      </c>
      <c r="M63" s="46">
        <v>0.0</v>
      </c>
      <c r="N63" s="48">
        <v>12.33</v>
      </c>
      <c r="O63" s="48">
        <v>36.67</v>
      </c>
      <c r="P63" s="48">
        <v>126.33</v>
      </c>
      <c r="Q63" s="48">
        <v>175.3</v>
      </c>
      <c r="R63" s="48">
        <v>87.0</v>
      </c>
      <c r="S63" s="47">
        <v>107.0</v>
      </c>
      <c r="T63" s="48">
        <f t="shared" si="2"/>
        <v>194</v>
      </c>
      <c r="U63" s="49">
        <v>45462.0</v>
      </c>
      <c r="V63" s="46">
        <v>50.0</v>
      </c>
      <c r="W63" s="50">
        <v>10000.0</v>
      </c>
      <c r="X63" s="51">
        <v>12842.0</v>
      </c>
      <c r="Y63" s="48">
        <f t="shared" si="3"/>
        <v>18.43333333</v>
      </c>
      <c r="Z63" s="48">
        <f t="shared" si="4"/>
        <v>18.43333333</v>
      </c>
      <c r="AA63" s="52">
        <v>150.0</v>
      </c>
      <c r="AB63" s="47" t="s">
        <v>63</v>
      </c>
      <c r="AC63" s="48">
        <f t="shared" si="5"/>
        <v>168.4333333</v>
      </c>
      <c r="AD63" s="46">
        <v>15.0</v>
      </c>
      <c r="AE63" s="47">
        <v>0.0</v>
      </c>
      <c r="AF63" s="46">
        <f t="shared" si="20"/>
        <v>65</v>
      </c>
      <c r="AG63" s="46"/>
      <c r="AH63" s="46"/>
      <c r="AI63" s="46">
        <f t="shared" si="17"/>
        <v>0</v>
      </c>
      <c r="AJ63" s="53">
        <f t="shared" si="8"/>
        <v>662.7333333</v>
      </c>
      <c r="AK63" s="54">
        <f t="shared" si="15"/>
        <v>69</v>
      </c>
      <c r="AL63" s="47"/>
      <c r="AM63" s="47"/>
      <c r="AN63" s="59">
        <v>10400.0</v>
      </c>
      <c r="AO63" s="47">
        <f t="shared" si="18"/>
        <v>2442</v>
      </c>
      <c r="AP63" s="56">
        <f t="shared" si="11"/>
        <v>0.2348076923</v>
      </c>
      <c r="AQ63" s="47">
        <f t="shared" si="12"/>
        <v>81</v>
      </c>
      <c r="AR63" s="57"/>
      <c r="AS63" s="57"/>
      <c r="AT63" s="57"/>
      <c r="AU63" s="57"/>
      <c r="AV63" s="57"/>
      <c r="AW63" s="57"/>
      <c r="AX63" s="57"/>
      <c r="AY63" s="57"/>
      <c r="AZ63" s="57"/>
      <c r="BA63" s="57"/>
      <c r="BB63" s="57"/>
      <c r="BC63" s="57"/>
      <c r="BD63" s="57"/>
      <c r="BE63" s="57"/>
      <c r="BF63" s="57"/>
      <c r="BG63" s="57"/>
      <c r="BH63" s="57"/>
      <c r="BI63" s="57"/>
      <c r="BJ63" s="57"/>
      <c r="BK63" s="57"/>
    </row>
    <row r="64" ht="14.25" customHeight="1">
      <c r="A64" s="44"/>
      <c r="B64" s="45"/>
      <c r="C64" s="45"/>
      <c r="D64" s="45" t="s">
        <v>49</v>
      </c>
      <c r="E64" s="46">
        <v>89.0</v>
      </c>
      <c r="F64" s="47" t="s">
        <v>131</v>
      </c>
      <c r="G64" s="47" t="s">
        <v>62</v>
      </c>
      <c r="H64" s="47">
        <v>15.0</v>
      </c>
      <c r="I64" s="47">
        <v>15.0</v>
      </c>
      <c r="J64" s="47">
        <v>15.0</v>
      </c>
      <c r="K64" s="47">
        <v>15.0</v>
      </c>
      <c r="L64" s="47">
        <f t="shared" si="1"/>
        <v>60</v>
      </c>
      <c r="M64" s="46">
        <v>5.0</v>
      </c>
      <c r="N64" s="48">
        <v>20.0</v>
      </c>
      <c r="O64" s="48">
        <v>37.33</v>
      </c>
      <c r="P64" s="48">
        <v>139.67</v>
      </c>
      <c r="Q64" s="48">
        <v>197.0</v>
      </c>
      <c r="R64" s="48">
        <v>120.0</v>
      </c>
      <c r="S64" s="47">
        <v>120.0</v>
      </c>
      <c r="T64" s="48">
        <f t="shared" si="2"/>
        <v>240</v>
      </c>
      <c r="U64" s="49">
        <v>45464.0</v>
      </c>
      <c r="V64" s="46">
        <v>0.0</v>
      </c>
      <c r="W64" s="46">
        <f>IF(LEFT(G64,2)="10",10000,30000)</f>
        <v>30000</v>
      </c>
      <c r="X64" s="58">
        <v>25777.0</v>
      </c>
      <c r="Y64" s="48">
        <f t="shared" si="3"/>
        <v>185.7722222</v>
      </c>
      <c r="Z64" s="48">
        <f t="shared" si="4"/>
        <v>185.7722222</v>
      </c>
      <c r="AA64" s="52">
        <v>150.0</v>
      </c>
      <c r="AB64" s="47" t="s">
        <v>52</v>
      </c>
      <c r="AC64" s="48">
        <f t="shared" si="5"/>
        <v>335.7722222</v>
      </c>
      <c r="AD64" s="46">
        <v>60.0</v>
      </c>
      <c r="AE64" s="47">
        <v>50.0</v>
      </c>
      <c r="AF64" s="46">
        <f t="shared" si="20"/>
        <v>110</v>
      </c>
      <c r="AG64" s="46"/>
      <c r="AH64" s="46"/>
      <c r="AI64" s="46">
        <f t="shared" si="17"/>
        <v>5</v>
      </c>
      <c r="AJ64" s="53">
        <f t="shared" si="8"/>
        <v>937.7722222</v>
      </c>
      <c r="AK64" s="54">
        <f t="shared" si="15"/>
        <v>16</v>
      </c>
      <c r="AL64" s="47"/>
      <c r="AM64" s="47"/>
      <c r="AN64" s="63">
        <v>27384.0</v>
      </c>
      <c r="AO64" s="47">
        <f t="shared" si="18"/>
        <v>1607</v>
      </c>
      <c r="AP64" s="56">
        <f t="shared" si="11"/>
        <v>0.05868390301</v>
      </c>
      <c r="AQ64" s="47">
        <f t="shared" si="12"/>
        <v>33</v>
      </c>
      <c r="AR64" s="57"/>
      <c r="AS64" s="57"/>
      <c r="AT64" s="57"/>
      <c r="AU64" s="57"/>
      <c r="AV64" s="57"/>
      <c r="AW64" s="57"/>
      <c r="AX64" s="57"/>
      <c r="AY64" s="57"/>
      <c r="AZ64" s="57"/>
      <c r="BA64" s="57"/>
      <c r="BB64" s="57"/>
      <c r="BC64" s="57"/>
      <c r="BD64" s="57"/>
      <c r="BE64" s="57"/>
      <c r="BF64" s="57"/>
      <c r="BG64" s="57"/>
      <c r="BH64" s="57"/>
      <c r="BI64" s="57"/>
      <c r="BJ64" s="57"/>
      <c r="BK64" s="57"/>
    </row>
    <row r="65" ht="14.25" customHeight="1">
      <c r="A65" s="44"/>
      <c r="B65" s="45"/>
      <c r="C65" s="45"/>
      <c r="D65" s="45"/>
      <c r="E65" s="46">
        <v>90.0</v>
      </c>
      <c r="F65" s="47" t="s">
        <v>132</v>
      </c>
      <c r="G65" s="47" t="s">
        <v>51</v>
      </c>
      <c r="H65" s="47">
        <v>15.0</v>
      </c>
      <c r="I65" s="47">
        <v>15.0</v>
      </c>
      <c r="J65" s="47">
        <v>15.0</v>
      </c>
      <c r="K65" s="47">
        <v>15.0</v>
      </c>
      <c r="L65" s="47">
        <f t="shared" si="1"/>
        <v>60</v>
      </c>
      <c r="M65" s="46">
        <v>0.0</v>
      </c>
      <c r="N65" s="48">
        <v>20.0</v>
      </c>
      <c r="O65" s="48">
        <v>39.67</v>
      </c>
      <c r="P65" s="48">
        <v>139.0</v>
      </c>
      <c r="Q65" s="48">
        <v>198.7</v>
      </c>
      <c r="R65" s="48">
        <v>115.0</v>
      </c>
      <c r="S65" s="47">
        <v>117.0</v>
      </c>
      <c r="T65" s="48">
        <f t="shared" si="2"/>
        <v>232</v>
      </c>
      <c r="U65" s="49">
        <v>45464.0</v>
      </c>
      <c r="V65" s="46">
        <v>0.0</v>
      </c>
      <c r="W65" s="50">
        <v>10000.0</v>
      </c>
      <c r="X65" s="58">
        <v>10458.0</v>
      </c>
      <c r="Y65" s="48">
        <f t="shared" si="3"/>
        <v>296.5666667</v>
      </c>
      <c r="Z65" s="48">
        <f t="shared" si="4"/>
        <v>296.5666667</v>
      </c>
      <c r="AA65" s="52">
        <v>150.0</v>
      </c>
      <c r="AB65" s="47" t="s">
        <v>52</v>
      </c>
      <c r="AC65" s="48">
        <f t="shared" si="5"/>
        <v>446.5666667</v>
      </c>
      <c r="AD65" s="46"/>
      <c r="AE65" s="47">
        <v>50.0</v>
      </c>
      <c r="AF65" s="46">
        <f t="shared" si="20"/>
        <v>50</v>
      </c>
      <c r="AG65" s="46"/>
      <c r="AH65" s="46"/>
      <c r="AI65" s="46">
        <f t="shared" si="17"/>
        <v>0</v>
      </c>
      <c r="AJ65" s="53">
        <f t="shared" si="8"/>
        <v>987.2666667</v>
      </c>
      <c r="AK65" s="54">
        <f t="shared" si="15"/>
        <v>10</v>
      </c>
      <c r="AL65" s="48"/>
      <c r="AM65" s="48"/>
      <c r="AN65" s="63">
        <v>10200.0</v>
      </c>
      <c r="AO65" s="47">
        <f t="shared" si="18"/>
        <v>258</v>
      </c>
      <c r="AP65" s="56">
        <f t="shared" si="11"/>
        <v>0.02529411765</v>
      </c>
      <c r="AQ65" s="47">
        <f t="shared" si="12"/>
        <v>18</v>
      </c>
      <c r="AR65" s="57"/>
      <c r="AS65" s="57"/>
      <c r="AT65" s="57"/>
      <c r="AU65" s="57"/>
      <c r="AV65" s="57"/>
      <c r="AW65" s="57"/>
      <c r="AX65" s="57"/>
      <c r="AY65" s="57"/>
      <c r="AZ65" s="57"/>
      <c r="BA65" s="57"/>
      <c r="BB65" s="57"/>
      <c r="BC65" s="57"/>
      <c r="BD65" s="57"/>
      <c r="BE65" s="57"/>
      <c r="BF65" s="57"/>
      <c r="BG65" s="57"/>
      <c r="BH65" s="57"/>
      <c r="BI65" s="57"/>
      <c r="BJ65" s="57"/>
      <c r="BK65" s="57"/>
    </row>
    <row r="66" ht="14.25" customHeight="1">
      <c r="A66" s="44"/>
      <c r="B66" s="45"/>
      <c r="C66" s="45"/>
      <c r="D66" s="45"/>
      <c r="E66" s="46">
        <v>91.0</v>
      </c>
      <c r="F66" s="47" t="s">
        <v>133</v>
      </c>
      <c r="G66" s="47" t="s">
        <v>51</v>
      </c>
      <c r="H66" s="47">
        <v>15.0</v>
      </c>
      <c r="I66" s="47">
        <v>15.0</v>
      </c>
      <c r="J66" s="47">
        <v>15.0</v>
      </c>
      <c r="K66" s="47">
        <v>15.0</v>
      </c>
      <c r="L66" s="47">
        <f t="shared" si="1"/>
        <v>60</v>
      </c>
      <c r="M66" s="46">
        <v>0.0</v>
      </c>
      <c r="N66" s="48">
        <v>20.0</v>
      </c>
      <c r="O66" s="48">
        <v>38.0</v>
      </c>
      <c r="P66" s="48">
        <v>129.0</v>
      </c>
      <c r="Q66" s="48">
        <v>187.0</v>
      </c>
      <c r="R66" s="48">
        <v>106.0</v>
      </c>
      <c r="S66" s="47">
        <v>115.0</v>
      </c>
      <c r="T66" s="48">
        <f t="shared" si="2"/>
        <v>221</v>
      </c>
      <c r="U66" s="49">
        <v>45462.0</v>
      </c>
      <c r="V66" s="46">
        <v>50.0</v>
      </c>
      <c r="W66" s="50">
        <v>10000.0</v>
      </c>
      <c r="X66" s="51">
        <v>7674.0</v>
      </c>
      <c r="Y66" s="48">
        <f t="shared" si="3"/>
        <v>78.63333333</v>
      </c>
      <c r="Z66" s="48">
        <f t="shared" si="4"/>
        <v>78.63333333</v>
      </c>
      <c r="AA66" s="52">
        <v>150.0</v>
      </c>
      <c r="AB66" s="47" t="s">
        <v>63</v>
      </c>
      <c r="AC66" s="48">
        <f t="shared" si="5"/>
        <v>228.6333333</v>
      </c>
      <c r="AD66" s="46">
        <v>15.0</v>
      </c>
      <c r="AE66" s="47">
        <v>50.0</v>
      </c>
      <c r="AF66" s="46">
        <f t="shared" si="20"/>
        <v>115</v>
      </c>
      <c r="AG66" s="46"/>
      <c r="AH66" s="46"/>
      <c r="AI66" s="46">
        <f t="shared" si="17"/>
        <v>0</v>
      </c>
      <c r="AJ66" s="53">
        <f t="shared" si="8"/>
        <v>811.6333333</v>
      </c>
      <c r="AK66" s="54">
        <f t="shared" si="15"/>
        <v>39</v>
      </c>
      <c r="AL66" s="47"/>
      <c r="AM66" s="47"/>
      <c r="AN66" s="63">
        <v>9981.0</v>
      </c>
      <c r="AO66" s="47">
        <f t="shared" si="18"/>
        <v>2307</v>
      </c>
      <c r="AP66" s="56">
        <f t="shared" si="11"/>
        <v>0.2311391644</v>
      </c>
      <c r="AQ66" s="47">
        <f t="shared" si="12"/>
        <v>80</v>
      </c>
      <c r="AR66" s="57"/>
      <c r="AS66" s="57"/>
      <c r="AT66" s="57"/>
      <c r="AU66" s="57"/>
      <c r="AV66" s="57"/>
      <c r="AW66" s="57"/>
      <c r="AX66" s="57"/>
      <c r="AY66" s="57"/>
      <c r="AZ66" s="57"/>
      <c r="BA66" s="57"/>
      <c r="BB66" s="57"/>
      <c r="BC66" s="57"/>
      <c r="BD66" s="57"/>
      <c r="BE66" s="57"/>
      <c r="BF66" s="57"/>
      <c r="BG66" s="57"/>
      <c r="BH66" s="57"/>
      <c r="BI66" s="57"/>
      <c r="BJ66" s="57"/>
      <c r="BK66" s="57"/>
    </row>
    <row r="67" ht="14.25" customHeight="1">
      <c r="A67" s="44"/>
      <c r="B67" s="45"/>
      <c r="C67" s="45"/>
      <c r="D67" s="45"/>
      <c r="E67" s="46">
        <v>92.0</v>
      </c>
      <c r="F67" s="47" t="s">
        <v>134</v>
      </c>
      <c r="G67" s="47" t="s">
        <v>51</v>
      </c>
      <c r="H67" s="47">
        <v>15.0</v>
      </c>
      <c r="I67" s="47">
        <v>15.0</v>
      </c>
      <c r="J67" s="47">
        <v>15.0</v>
      </c>
      <c r="K67" s="47">
        <v>15.0</v>
      </c>
      <c r="L67" s="47">
        <f t="shared" si="1"/>
        <v>60</v>
      </c>
      <c r="M67" s="46">
        <v>0.0</v>
      </c>
      <c r="N67" s="48">
        <v>20.0</v>
      </c>
      <c r="O67" s="48">
        <v>37.0</v>
      </c>
      <c r="P67" s="48">
        <v>132.0</v>
      </c>
      <c r="Q67" s="48">
        <f>SUM(N67:P67)</f>
        <v>189</v>
      </c>
      <c r="R67" s="48">
        <v>82.0</v>
      </c>
      <c r="S67" s="47">
        <v>109.0</v>
      </c>
      <c r="T67" s="48">
        <f t="shared" si="2"/>
        <v>191</v>
      </c>
      <c r="U67" s="49">
        <v>45462.0</v>
      </c>
      <c r="V67" s="46">
        <v>50.0</v>
      </c>
      <c r="W67" s="46">
        <v>10000.0</v>
      </c>
      <c r="X67" s="51">
        <v>12805.0</v>
      </c>
      <c r="Y67" s="48">
        <f t="shared" si="3"/>
        <v>22.75</v>
      </c>
      <c r="Z67" s="48">
        <f t="shared" si="4"/>
        <v>22.75</v>
      </c>
      <c r="AA67" s="52">
        <v>0.0</v>
      </c>
      <c r="AB67" s="47" t="s">
        <v>55</v>
      </c>
      <c r="AC67" s="48">
        <f t="shared" si="5"/>
        <v>22.75</v>
      </c>
      <c r="AD67" s="46">
        <v>30.0</v>
      </c>
      <c r="AE67" s="47">
        <v>50.0</v>
      </c>
      <c r="AF67" s="46">
        <f t="shared" si="20"/>
        <v>130</v>
      </c>
      <c r="AG67" s="46"/>
      <c r="AH67" s="46"/>
      <c r="AI67" s="46">
        <f t="shared" si="17"/>
        <v>0</v>
      </c>
      <c r="AJ67" s="53">
        <f t="shared" si="8"/>
        <v>592.75</v>
      </c>
      <c r="AK67" s="54">
        <f t="shared" si="15"/>
        <v>77</v>
      </c>
      <c r="AL67" s="47"/>
      <c r="AM67" s="47"/>
      <c r="AN67" s="59">
        <v>10000.0</v>
      </c>
      <c r="AO67" s="47">
        <f t="shared" si="18"/>
        <v>2805</v>
      </c>
      <c r="AP67" s="56">
        <f t="shared" si="11"/>
        <v>0.2805</v>
      </c>
      <c r="AQ67" s="47">
        <f t="shared" si="12"/>
        <v>84</v>
      </c>
      <c r="AR67" s="57"/>
      <c r="AS67" s="57"/>
      <c r="AT67" s="57"/>
      <c r="AU67" s="57"/>
      <c r="AV67" s="57"/>
      <c r="AW67" s="57"/>
      <c r="AX67" s="57"/>
      <c r="AY67" s="57"/>
      <c r="AZ67" s="57"/>
      <c r="BA67" s="57"/>
      <c r="BB67" s="57"/>
      <c r="BC67" s="57"/>
      <c r="BD67" s="57"/>
      <c r="BE67" s="57"/>
      <c r="BF67" s="57"/>
      <c r="BG67" s="57"/>
      <c r="BH67" s="57"/>
      <c r="BI67" s="57"/>
      <c r="BJ67" s="57"/>
      <c r="BK67" s="57"/>
    </row>
    <row r="68" ht="14.25" customHeight="1">
      <c r="A68" s="44"/>
      <c r="B68" s="45"/>
      <c r="C68" s="45"/>
      <c r="D68" s="45"/>
      <c r="E68" s="46">
        <v>93.0</v>
      </c>
      <c r="F68" s="47" t="s">
        <v>135</v>
      </c>
      <c r="G68" s="47" t="s">
        <v>62</v>
      </c>
      <c r="H68" s="47">
        <v>15.0</v>
      </c>
      <c r="I68" s="47">
        <v>15.0</v>
      </c>
      <c r="J68" s="47">
        <v>15.0</v>
      </c>
      <c r="K68" s="47">
        <v>15.0</v>
      </c>
      <c r="L68" s="47">
        <f t="shared" si="1"/>
        <v>60</v>
      </c>
      <c r="M68" s="46">
        <v>40.0</v>
      </c>
      <c r="N68" s="48">
        <v>6.67</v>
      </c>
      <c r="O68" s="48">
        <v>32.33</v>
      </c>
      <c r="P68" s="48">
        <v>105.0</v>
      </c>
      <c r="Q68" s="48">
        <v>144.0</v>
      </c>
      <c r="R68" s="48">
        <v>115.0</v>
      </c>
      <c r="S68" s="47">
        <v>117.0</v>
      </c>
      <c r="T68" s="48">
        <f t="shared" si="2"/>
        <v>232</v>
      </c>
      <c r="U68" s="49">
        <v>45462.0</v>
      </c>
      <c r="V68" s="46">
        <v>50.0</v>
      </c>
      <c r="W68" s="50">
        <v>30000.0</v>
      </c>
      <c r="X68" s="51">
        <v>8296.0</v>
      </c>
      <c r="Y68" s="48">
        <f t="shared" si="3"/>
        <v>-494.0444444</v>
      </c>
      <c r="Z68" s="48">
        <f t="shared" si="4"/>
        <v>0</v>
      </c>
      <c r="AA68" s="52">
        <v>0.0</v>
      </c>
      <c r="AB68" s="47" t="s">
        <v>55</v>
      </c>
      <c r="AC68" s="48">
        <f t="shared" si="5"/>
        <v>0</v>
      </c>
      <c r="AD68" s="46">
        <v>15.0</v>
      </c>
      <c r="AE68" s="47">
        <v>50.0</v>
      </c>
      <c r="AF68" s="46">
        <f t="shared" si="20"/>
        <v>115</v>
      </c>
      <c r="AG68" s="46">
        <v>100.0</v>
      </c>
      <c r="AH68" s="46"/>
      <c r="AI68" s="46">
        <f t="shared" si="17"/>
        <v>140</v>
      </c>
      <c r="AJ68" s="53">
        <f t="shared" si="8"/>
        <v>411</v>
      </c>
      <c r="AK68" s="54">
        <f t="shared" si="15"/>
        <v>104</v>
      </c>
      <c r="AL68" s="47"/>
      <c r="AM68" s="47"/>
      <c r="AN68" s="59">
        <v>28700.0</v>
      </c>
      <c r="AO68" s="47">
        <f t="shared" si="18"/>
        <v>20404</v>
      </c>
      <c r="AP68" s="56">
        <f t="shared" si="11"/>
        <v>0.7109407666</v>
      </c>
      <c r="AQ68" s="47">
        <f t="shared" si="12"/>
        <v>94</v>
      </c>
      <c r="AR68" s="57"/>
      <c r="AS68" s="57"/>
      <c r="AT68" s="57"/>
      <c r="AU68" s="57"/>
      <c r="AV68" s="57"/>
      <c r="AW68" s="57"/>
      <c r="AX68" s="57"/>
      <c r="AY68" s="57"/>
      <c r="AZ68" s="57"/>
      <c r="BA68" s="57"/>
      <c r="BB68" s="57"/>
      <c r="BC68" s="57"/>
      <c r="BD68" s="57"/>
      <c r="BE68" s="57"/>
      <c r="BF68" s="57"/>
      <c r="BG68" s="57"/>
      <c r="BH68" s="57"/>
      <c r="BI68" s="57"/>
      <c r="BJ68" s="57"/>
      <c r="BK68" s="57"/>
    </row>
    <row r="69" ht="14.25" customHeight="1">
      <c r="A69" s="44"/>
      <c r="B69" s="45"/>
      <c r="C69" s="45"/>
      <c r="D69" s="45"/>
      <c r="E69" s="46">
        <v>94.0</v>
      </c>
      <c r="F69" s="47" t="s">
        <v>136</v>
      </c>
      <c r="G69" s="47" t="s">
        <v>121</v>
      </c>
      <c r="H69" s="47">
        <v>15.0</v>
      </c>
      <c r="I69" s="47">
        <v>15.0</v>
      </c>
      <c r="J69" s="47">
        <v>15.0</v>
      </c>
      <c r="K69" s="47">
        <v>15.0</v>
      </c>
      <c r="L69" s="47">
        <f t="shared" si="1"/>
        <v>60</v>
      </c>
      <c r="M69" s="46">
        <v>0.0</v>
      </c>
      <c r="N69" s="48">
        <v>20.0</v>
      </c>
      <c r="O69" s="48">
        <v>34.5</v>
      </c>
      <c r="P69" s="48">
        <v>124.5</v>
      </c>
      <c r="Q69" s="48">
        <v>179.0</v>
      </c>
      <c r="R69" s="48">
        <v>112.0</v>
      </c>
      <c r="S69" s="47">
        <v>112.0</v>
      </c>
      <c r="T69" s="48">
        <f t="shared" si="2"/>
        <v>224</v>
      </c>
      <c r="U69" s="49">
        <v>45465.0</v>
      </c>
      <c r="V69" s="46"/>
      <c r="W69" s="46">
        <f>IF(LEFT(G69,2)="10",10000,30000)</f>
        <v>30000</v>
      </c>
      <c r="X69" s="58"/>
      <c r="Y69" s="48">
        <f t="shared" si="3"/>
        <v>0</v>
      </c>
      <c r="Z69" s="48">
        <f t="shared" si="4"/>
        <v>0</v>
      </c>
      <c r="AA69" s="52"/>
      <c r="AB69" s="47"/>
      <c r="AC69" s="48">
        <f t="shared" si="5"/>
        <v>0</v>
      </c>
      <c r="AD69" s="46"/>
      <c r="AE69" s="47">
        <v>50.0</v>
      </c>
      <c r="AF69" s="46">
        <f t="shared" si="20"/>
        <v>50</v>
      </c>
      <c r="AG69" s="46"/>
      <c r="AH69" s="46"/>
      <c r="AI69" s="46">
        <f t="shared" si="17"/>
        <v>0</v>
      </c>
      <c r="AJ69" s="53">
        <f t="shared" si="8"/>
        <v>513</v>
      </c>
      <c r="AK69" s="54">
        <f t="shared" si="15"/>
        <v>87</v>
      </c>
      <c r="AL69" s="47"/>
      <c r="AM69" s="47"/>
      <c r="AN69" s="63">
        <v>28080.0</v>
      </c>
      <c r="AO69" s="47">
        <f t="shared" si="18"/>
        <v>28080</v>
      </c>
      <c r="AP69" s="56">
        <f t="shared" si="11"/>
        <v>1</v>
      </c>
      <c r="AQ69" s="47">
        <f t="shared" si="12"/>
        <v>112</v>
      </c>
      <c r="AR69" s="57"/>
      <c r="AS69" s="57"/>
      <c r="AT69" s="57"/>
      <c r="AU69" s="57"/>
      <c r="AV69" s="57"/>
      <c r="AW69" s="57"/>
      <c r="AX69" s="57"/>
      <c r="AY69" s="57"/>
      <c r="AZ69" s="57"/>
      <c r="BA69" s="57"/>
      <c r="BB69" s="57"/>
      <c r="BC69" s="57"/>
      <c r="BD69" s="57"/>
      <c r="BE69" s="57"/>
      <c r="BF69" s="57"/>
      <c r="BG69" s="57"/>
      <c r="BH69" s="57"/>
      <c r="BI69" s="57"/>
      <c r="BJ69" s="57"/>
      <c r="BK69" s="57"/>
    </row>
    <row r="70" ht="14.25" customHeight="1">
      <c r="A70" s="44"/>
      <c r="B70" s="45"/>
      <c r="C70" s="45"/>
      <c r="D70" s="45"/>
      <c r="E70" s="46">
        <v>95.0</v>
      </c>
      <c r="F70" s="47" t="s">
        <v>137</v>
      </c>
      <c r="G70" s="47" t="s">
        <v>51</v>
      </c>
      <c r="H70" s="47">
        <v>15.0</v>
      </c>
      <c r="I70" s="47">
        <v>15.0</v>
      </c>
      <c r="J70" s="47">
        <v>15.0</v>
      </c>
      <c r="K70" s="47">
        <v>15.0</v>
      </c>
      <c r="L70" s="47">
        <f t="shared" si="1"/>
        <v>60</v>
      </c>
      <c r="M70" s="46">
        <v>60.0</v>
      </c>
      <c r="N70" s="48">
        <v>13.33</v>
      </c>
      <c r="O70" s="48">
        <v>35.0</v>
      </c>
      <c r="P70" s="48">
        <v>89.33</v>
      </c>
      <c r="Q70" s="48">
        <v>137.7</v>
      </c>
      <c r="R70" s="48">
        <v>78.0</v>
      </c>
      <c r="S70" s="47">
        <v>96.0</v>
      </c>
      <c r="T70" s="48">
        <f t="shared" si="2"/>
        <v>174</v>
      </c>
      <c r="U70" s="49">
        <v>45464.0</v>
      </c>
      <c r="V70" s="46">
        <v>0.0</v>
      </c>
      <c r="W70" s="50">
        <v>10000.0</v>
      </c>
      <c r="X70" s="58">
        <v>9100.0</v>
      </c>
      <c r="Y70" s="48">
        <f t="shared" si="3"/>
        <v>245</v>
      </c>
      <c r="Z70" s="48">
        <f t="shared" si="4"/>
        <v>245</v>
      </c>
      <c r="AA70" s="52">
        <v>150.0</v>
      </c>
      <c r="AB70" s="47" t="s">
        <v>52</v>
      </c>
      <c r="AC70" s="48">
        <f t="shared" si="5"/>
        <v>395</v>
      </c>
      <c r="AD70" s="46"/>
      <c r="AE70" s="47">
        <v>50.0</v>
      </c>
      <c r="AF70" s="46">
        <f t="shared" si="20"/>
        <v>50</v>
      </c>
      <c r="AG70" s="46"/>
      <c r="AH70" s="46"/>
      <c r="AI70" s="46">
        <f t="shared" si="17"/>
        <v>60</v>
      </c>
      <c r="AJ70" s="53">
        <f t="shared" si="8"/>
        <v>756.7</v>
      </c>
      <c r="AK70" s="54">
        <f t="shared" si="15"/>
        <v>50</v>
      </c>
      <c r="AL70" s="47"/>
      <c r="AM70" s="47"/>
      <c r="AN70" s="63">
        <v>10500.0</v>
      </c>
      <c r="AO70" s="47">
        <f t="shared" si="18"/>
        <v>1400</v>
      </c>
      <c r="AP70" s="56">
        <f t="shared" si="11"/>
        <v>0.1333333333</v>
      </c>
      <c r="AQ70" s="47">
        <f t="shared" si="12"/>
        <v>55</v>
      </c>
      <c r="AR70" s="57"/>
      <c r="AS70" s="57"/>
      <c r="AT70" s="57"/>
      <c r="AU70" s="57"/>
      <c r="AV70" s="57"/>
      <c r="AW70" s="57"/>
      <c r="AX70" s="57"/>
      <c r="AY70" s="57"/>
      <c r="AZ70" s="57"/>
      <c r="BA70" s="57"/>
      <c r="BB70" s="57"/>
      <c r="BC70" s="57"/>
      <c r="BD70" s="57"/>
      <c r="BE70" s="57"/>
      <c r="BF70" s="57"/>
      <c r="BG70" s="57"/>
      <c r="BH70" s="57"/>
      <c r="BI70" s="57"/>
      <c r="BJ70" s="57"/>
      <c r="BK70" s="57"/>
    </row>
    <row r="71" ht="14.25" customHeight="1">
      <c r="A71" s="44"/>
      <c r="B71" s="45"/>
      <c r="C71" s="45"/>
      <c r="D71" s="45"/>
      <c r="E71" s="46">
        <v>97.0</v>
      </c>
      <c r="F71" s="47" t="s">
        <v>138</v>
      </c>
      <c r="G71" s="47" t="s">
        <v>62</v>
      </c>
      <c r="H71" s="47">
        <v>15.0</v>
      </c>
      <c r="I71" s="47">
        <v>15.0</v>
      </c>
      <c r="J71" s="47">
        <v>15.0</v>
      </c>
      <c r="K71" s="47">
        <v>15.0</v>
      </c>
      <c r="L71" s="47">
        <f t="shared" si="1"/>
        <v>60</v>
      </c>
      <c r="M71" s="46">
        <v>0.0</v>
      </c>
      <c r="N71" s="48">
        <v>20.0</v>
      </c>
      <c r="O71" s="48">
        <v>35.67</v>
      </c>
      <c r="P71" s="48">
        <v>127.0</v>
      </c>
      <c r="Q71" s="48">
        <v>182.7</v>
      </c>
      <c r="R71" s="48">
        <v>118.0</v>
      </c>
      <c r="S71" s="47">
        <v>117.0</v>
      </c>
      <c r="T71" s="48">
        <f t="shared" si="2"/>
        <v>235</v>
      </c>
      <c r="U71" s="49">
        <v>45462.0</v>
      </c>
      <c r="V71" s="46">
        <v>50.0</v>
      </c>
      <c r="W71" s="50">
        <v>30000.0</v>
      </c>
      <c r="X71" s="51">
        <v>29782.0</v>
      </c>
      <c r="Y71" s="48">
        <f t="shared" si="3"/>
        <v>341.5222222</v>
      </c>
      <c r="Z71" s="48">
        <f t="shared" si="4"/>
        <v>341.5222222</v>
      </c>
      <c r="AA71" s="52">
        <v>150.0</v>
      </c>
      <c r="AB71" s="47" t="s">
        <v>52</v>
      </c>
      <c r="AC71" s="48">
        <f t="shared" si="5"/>
        <v>491.5222222</v>
      </c>
      <c r="AD71" s="46">
        <v>15.0</v>
      </c>
      <c r="AE71" s="47">
        <v>50.0</v>
      </c>
      <c r="AF71" s="46">
        <f t="shared" si="20"/>
        <v>115</v>
      </c>
      <c r="AG71" s="46"/>
      <c r="AH71" s="46"/>
      <c r="AI71" s="46">
        <f t="shared" si="17"/>
        <v>0</v>
      </c>
      <c r="AJ71" s="53">
        <f t="shared" si="8"/>
        <v>1084.222222</v>
      </c>
      <c r="AK71" s="54">
        <f t="shared" si="15"/>
        <v>4</v>
      </c>
      <c r="AL71" s="47"/>
      <c r="AM71" s="47"/>
      <c r="AN71" s="55">
        <v>28500.0</v>
      </c>
      <c r="AO71" s="47">
        <f t="shared" si="18"/>
        <v>1282</v>
      </c>
      <c r="AP71" s="56">
        <f t="shared" si="11"/>
        <v>0.04498245614</v>
      </c>
      <c r="AQ71" s="47">
        <f t="shared" si="12"/>
        <v>25</v>
      </c>
      <c r="AR71" s="57"/>
      <c r="AS71" s="57"/>
      <c r="AT71" s="57"/>
      <c r="AU71" s="57"/>
      <c r="AV71" s="57"/>
      <c r="AW71" s="57"/>
      <c r="AX71" s="57"/>
      <c r="AY71" s="57"/>
      <c r="AZ71" s="57"/>
      <c r="BA71" s="57"/>
      <c r="BB71" s="57"/>
      <c r="BC71" s="57"/>
      <c r="BD71" s="57"/>
      <c r="BE71" s="57"/>
      <c r="BF71" s="57"/>
      <c r="BG71" s="57"/>
      <c r="BH71" s="57"/>
      <c r="BI71" s="57"/>
      <c r="BJ71" s="57"/>
      <c r="BK71" s="57"/>
    </row>
    <row r="72" ht="14.25" customHeight="1">
      <c r="A72" s="44"/>
      <c r="B72" s="45"/>
      <c r="C72" s="45"/>
      <c r="D72" s="45"/>
      <c r="E72" s="46">
        <v>98.0</v>
      </c>
      <c r="F72" s="47" t="s">
        <v>139</v>
      </c>
      <c r="G72" s="47" t="s">
        <v>62</v>
      </c>
      <c r="H72" s="47">
        <v>15.0</v>
      </c>
      <c r="I72" s="47">
        <v>15.0</v>
      </c>
      <c r="J72" s="47">
        <v>15.0</v>
      </c>
      <c r="K72" s="47">
        <v>15.0</v>
      </c>
      <c r="L72" s="47">
        <f t="shared" si="1"/>
        <v>60</v>
      </c>
      <c r="M72" s="46">
        <v>40.0</v>
      </c>
      <c r="N72" s="48">
        <v>20.0</v>
      </c>
      <c r="O72" s="48">
        <v>34.0</v>
      </c>
      <c r="P72" s="48">
        <v>100.67</v>
      </c>
      <c r="Q72" s="48">
        <v>154.7</v>
      </c>
      <c r="R72" s="48">
        <v>101.0</v>
      </c>
      <c r="S72" s="47">
        <v>96.0</v>
      </c>
      <c r="T72" s="48">
        <f t="shared" si="2"/>
        <v>197</v>
      </c>
      <c r="U72" s="49">
        <v>45463.0</v>
      </c>
      <c r="V72" s="46">
        <v>25.0</v>
      </c>
      <c r="W72" s="46">
        <f t="shared" ref="W72:W76" si="22">IF(LEFT(G72,2)="10",10000,30000)</f>
        <v>30000</v>
      </c>
      <c r="X72" s="51">
        <v>22841.0</v>
      </c>
      <c r="Y72" s="48">
        <f t="shared" si="3"/>
        <v>71.59444444</v>
      </c>
      <c r="Z72" s="48">
        <f t="shared" si="4"/>
        <v>71.59444444</v>
      </c>
      <c r="AA72" s="52">
        <v>150.0</v>
      </c>
      <c r="AB72" s="47" t="s">
        <v>63</v>
      </c>
      <c r="AC72" s="48">
        <f t="shared" si="5"/>
        <v>221.5944444</v>
      </c>
      <c r="AD72" s="46"/>
      <c r="AE72" s="47"/>
      <c r="AF72" s="46">
        <f t="shared" si="20"/>
        <v>25</v>
      </c>
      <c r="AG72" s="46">
        <v>100.0</v>
      </c>
      <c r="AH72" s="46"/>
      <c r="AI72" s="46">
        <f t="shared" si="17"/>
        <v>140</v>
      </c>
      <c r="AJ72" s="53">
        <f t="shared" si="8"/>
        <v>518.2944444</v>
      </c>
      <c r="AK72" s="54">
        <f t="shared" si="15"/>
        <v>84</v>
      </c>
      <c r="AL72" s="47"/>
      <c r="AM72" s="47"/>
      <c r="AN72" s="55">
        <v>30087.0</v>
      </c>
      <c r="AO72" s="47">
        <f t="shared" si="18"/>
        <v>7246</v>
      </c>
      <c r="AP72" s="56">
        <f t="shared" si="11"/>
        <v>0.2408349121</v>
      </c>
      <c r="AQ72" s="47">
        <f t="shared" si="12"/>
        <v>82</v>
      </c>
      <c r="AR72" s="57"/>
      <c r="AS72" s="57"/>
      <c r="AT72" s="57"/>
      <c r="AU72" s="57"/>
      <c r="AV72" s="57"/>
      <c r="AW72" s="57"/>
      <c r="AX72" s="57"/>
      <c r="AY72" s="57"/>
      <c r="AZ72" s="57"/>
      <c r="BA72" s="57"/>
      <c r="BB72" s="57"/>
      <c r="BC72" s="57"/>
      <c r="BD72" s="57"/>
      <c r="BE72" s="57"/>
      <c r="BF72" s="57"/>
      <c r="BG72" s="57"/>
      <c r="BH72" s="57"/>
      <c r="BI72" s="57"/>
      <c r="BJ72" s="57"/>
      <c r="BK72" s="57"/>
    </row>
    <row r="73" ht="14.25" customHeight="1">
      <c r="A73" s="44"/>
      <c r="B73" s="45"/>
      <c r="C73" s="45"/>
      <c r="D73" s="45"/>
      <c r="E73" s="46">
        <v>99.0</v>
      </c>
      <c r="F73" s="47" t="s">
        <v>140</v>
      </c>
      <c r="G73" s="47" t="s">
        <v>62</v>
      </c>
      <c r="H73" s="47">
        <v>15.0</v>
      </c>
      <c r="I73" s="47">
        <v>15.0</v>
      </c>
      <c r="J73" s="47">
        <v>15.0</v>
      </c>
      <c r="K73" s="47">
        <v>15.0</v>
      </c>
      <c r="L73" s="47">
        <f t="shared" si="1"/>
        <v>60</v>
      </c>
      <c r="M73" s="46">
        <v>40.0</v>
      </c>
      <c r="N73" s="48">
        <v>13.33</v>
      </c>
      <c r="O73" s="48">
        <v>33.67</v>
      </c>
      <c r="P73" s="48">
        <v>111.33</v>
      </c>
      <c r="Q73" s="48">
        <v>158.3</v>
      </c>
      <c r="R73" s="48">
        <v>98.0</v>
      </c>
      <c r="S73" s="47">
        <v>100.0</v>
      </c>
      <c r="T73" s="48">
        <f t="shared" si="2"/>
        <v>198</v>
      </c>
      <c r="U73" s="73">
        <v>45462.0</v>
      </c>
      <c r="V73" s="46">
        <v>50.0</v>
      </c>
      <c r="W73" s="46">
        <f t="shared" si="22"/>
        <v>30000</v>
      </c>
      <c r="X73" s="51">
        <v>26198.0</v>
      </c>
      <c r="Y73" s="48">
        <f t="shared" si="3"/>
        <v>202.1444444</v>
      </c>
      <c r="Z73" s="48">
        <f t="shared" si="4"/>
        <v>202.1444444</v>
      </c>
      <c r="AA73" s="52">
        <v>150.0</v>
      </c>
      <c r="AB73" s="47" t="s">
        <v>63</v>
      </c>
      <c r="AC73" s="48">
        <f t="shared" si="5"/>
        <v>352.1444444</v>
      </c>
      <c r="AD73" s="46"/>
      <c r="AE73" s="47">
        <v>0.0</v>
      </c>
      <c r="AF73" s="46">
        <f t="shared" si="20"/>
        <v>50</v>
      </c>
      <c r="AG73" s="46"/>
      <c r="AH73" s="46"/>
      <c r="AI73" s="46">
        <f t="shared" si="17"/>
        <v>40</v>
      </c>
      <c r="AJ73" s="53">
        <f t="shared" si="8"/>
        <v>778.4444444</v>
      </c>
      <c r="AK73" s="54">
        <f t="shared" si="15"/>
        <v>48</v>
      </c>
      <c r="AL73" s="47"/>
      <c r="AM73" s="47"/>
      <c r="AN73" s="55">
        <v>28000.0</v>
      </c>
      <c r="AO73" s="47">
        <f t="shared" si="18"/>
        <v>1802</v>
      </c>
      <c r="AP73" s="56">
        <f t="shared" si="11"/>
        <v>0.06435714286</v>
      </c>
      <c r="AQ73" s="47">
        <f t="shared" si="12"/>
        <v>38</v>
      </c>
      <c r="AR73" s="57"/>
      <c r="AS73" s="57"/>
      <c r="AT73" s="57"/>
      <c r="AU73" s="57"/>
      <c r="AV73" s="57"/>
      <c r="AW73" s="57"/>
      <c r="AX73" s="57"/>
      <c r="AY73" s="57"/>
      <c r="AZ73" s="57"/>
      <c r="BA73" s="57"/>
      <c r="BB73" s="57"/>
      <c r="BC73" s="57"/>
      <c r="BD73" s="57"/>
      <c r="BE73" s="57"/>
      <c r="BF73" s="57"/>
      <c r="BG73" s="57"/>
      <c r="BH73" s="57"/>
      <c r="BI73" s="57"/>
      <c r="BJ73" s="57"/>
      <c r="BK73" s="57"/>
    </row>
    <row r="74" ht="14.25" customHeight="1">
      <c r="A74" s="44"/>
      <c r="B74" s="45"/>
      <c r="C74" s="45"/>
      <c r="D74" s="45"/>
      <c r="E74" s="46">
        <v>100.0</v>
      </c>
      <c r="F74" s="47" t="s">
        <v>141</v>
      </c>
      <c r="G74" s="47" t="s">
        <v>51</v>
      </c>
      <c r="H74" s="47">
        <v>15.0</v>
      </c>
      <c r="I74" s="47">
        <v>15.0</v>
      </c>
      <c r="J74" s="47">
        <v>15.0</v>
      </c>
      <c r="K74" s="47">
        <v>0.0</v>
      </c>
      <c r="L74" s="47">
        <f t="shared" si="1"/>
        <v>45</v>
      </c>
      <c r="M74" s="46">
        <v>60.0</v>
      </c>
      <c r="N74" s="48">
        <v>20.0</v>
      </c>
      <c r="O74" s="48">
        <v>35.33</v>
      </c>
      <c r="P74" s="48">
        <v>118.33</v>
      </c>
      <c r="Q74" s="48">
        <v>173.7</v>
      </c>
      <c r="R74" s="48">
        <v>76.0</v>
      </c>
      <c r="S74" s="47">
        <v>98.0</v>
      </c>
      <c r="T74" s="48">
        <f t="shared" si="2"/>
        <v>174</v>
      </c>
      <c r="U74" s="49">
        <v>45464.0</v>
      </c>
      <c r="V74" s="46">
        <v>0.0</v>
      </c>
      <c r="W74" s="46">
        <f t="shared" si="22"/>
        <v>10000</v>
      </c>
      <c r="X74" s="58">
        <v>8790.0</v>
      </c>
      <c r="Y74" s="48">
        <f t="shared" si="3"/>
        <v>208.8333333</v>
      </c>
      <c r="Z74" s="48">
        <f t="shared" si="4"/>
        <v>208.8333333</v>
      </c>
      <c r="AA74" s="52">
        <v>150.0</v>
      </c>
      <c r="AB74" s="47" t="s">
        <v>52</v>
      </c>
      <c r="AC74" s="48">
        <f t="shared" si="5"/>
        <v>358.8333333</v>
      </c>
      <c r="AD74" s="46"/>
      <c r="AE74" s="47">
        <v>50.0</v>
      </c>
      <c r="AF74" s="46">
        <f t="shared" si="20"/>
        <v>50</v>
      </c>
      <c r="AG74" s="46"/>
      <c r="AH74" s="46"/>
      <c r="AI74" s="46">
        <f t="shared" si="17"/>
        <v>60</v>
      </c>
      <c r="AJ74" s="53">
        <f t="shared" si="8"/>
        <v>741.5333333</v>
      </c>
      <c r="AK74" s="54">
        <f t="shared" si="15"/>
        <v>53</v>
      </c>
      <c r="AL74" s="47"/>
      <c r="AM74" s="47"/>
      <c r="AN74" s="55">
        <v>9893.0</v>
      </c>
      <c r="AO74" s="47">
        <f t="shared" si="18"/>
        <v>1103</v>
      </c>
      <c r="AP74" s="56">
        <f t="shared" si="11"/>
        <v>0.1114929748</v>
      </c>
      <c r="AQ74" s="47">
        <f t="shared" si="12"/>
        <v>46</v>
      </c>
      <c r="AR74" s="57"/>
      <c r="AS74" s="57"/>
      <c r="AT74" s="57"/>
      <c r="AU74" s="57"/>
      <c r="AV74" s="57"/>
      <c r="AW74" s="57"/>
      <c r="AX74" s="57"/>
      <c r="AY74" s="57"/>
      <c r="AZ74" s="57"/>
      <c r="BA74" s="57"/>
      <c r="BB74" s="57"/>
      <c r="BC74" s="57"/>
      <c r="BD74" s="57"/>
      <c r="BE74" s="57"/>
      <c r="BF74" s="57"/>
      <c r="BG74" s="57"/>
      <c r="BH74" s="57"/>
      <c r="BI74" s="57"/>
      <c r="BJ74" s="57"/>
      <c r="BK74" s="57"/>
    </row>
    <row r="75" ht="14.25" customHeight="1">
      <c r="A75" s="44"/>
      <c r="B75" s="45"/>
      <c r="C75" s="45"/>
      <c r="D75" s="45"/>
      <c r="E75" s="46">
        <v>101.0</v>
      </c>
      <c r="F75" s="47" t="s">
        <v>142</v>
      </c>
      <c r="G75" s="47" t="s">
        <v>51</v>
      </c>
      <c r="H75" s="47">
        <v>15.0</v>
      </c>
      <c r="I75" s="47">
        <v>15.0</v>
      </c>
      <c r="J75" s="47">
        <v>15.0</v>
      </c>
      <c r="K75" s="47">
        <v>15.0</v>
      </c>
      <c r="L75" s="47">
        <f t="shared" si="1"/>
        <v>60</v>
      </c>
      <c r="M75" s="46">
        <v>5.0</v>
      </c>
      <c r="N75" s="48">
        <v>20.0</v>
      </c>
      <c r="O75" s="48">
        <v>32.67</v>
      </c>
      <c r="P75" s="48">
        <v>107.67</v>
      </c>
      <c r="Q75" s="48">
        <v>160.3</v>
      </c>
      <c r="R75" s="48">
        <v>70.0</v>
      </c>
      <c r="S75" s="47">
        <v>94.0</v>
      </c>
      <c r="T75" s="48">
        <f t="shared" si="2"/>
        <v>164</v>
      </c>
      <c r="U75" s="49">
        <v>45463.0</v>
      </c>
      <c r="V75" s="46">
        <v>25.0</v>
      </c>
      <c r="W75" s="46">
        <f t="shared" si="22"/>
        <v>10000</v>
      </c>
      <c r="X75" s="51">
        <v>9386.0</v>
      </c>
      <c r="Y75" s="48">
        <f t="shared" si="3"/>
        <v>278.3666667</v>
      </c>
      <c r="Z75" s="48">
        <f t="shared" si="4"/>
        <v>278.3666667</v>
      </c>
      <c r="AA75" s="52">
        <v>150.0</v>
      </c>
      <c r="AB75" s="47" t="s">
        <v>52</v>
      </c>
      <c r="AC75" s="48">
        <f t="shared" si="5"/>
        <v>428.3666667</v>
      </c>
      <c r="AD75" s="46">
        <v>15.0</v>
      </c>
      <c r="AE75" s="47">
        <v>0.0</v>
      </c>
      <c r="AF75" s="46">
        <f t="shared" si="20"/>
        <v>40</v>
      </c>
      <c r="AG75" s="46"/>
      <c r="AH75" s="46"/>
      <c r="AI75" s="46">
        <f t="shared" si="17"/>
        <v>5</v>
      </c>
      <c r="AJ75" s="53">
        <f t="shared" si="8"/>
        <v>847.6666667</v>
      </c>
      <c r="AK75" s="54">
        <f t="shared" si="15"/>
        <v>32</v>
      </c>
      <c r="AL75" s="47"/>
      <c r="AM75" s="47"/>
      <c r="AN75" s="63">
        <v>9900.0</v>
      </c>
      <c r="AO75" s="47">
        <f t="shared" si="18"/>
        <v>514</v>
      </c>
      <c r="AP75" s="56">
        <f t="shared" si="11"/>
        <v>0.05191919192</v>
      </c>
      <c r="AQ75" s="47">
        <f t="shared" si="12"/>
        <v>31</v>
      </c>
      <c r="AR75" s="57"/>
      <c r="AS75" s="57"/>
      <c r="AT75" s="57"/>
      <c r="AU75" s="57"/>
      <c r="AV75" s="57"/>
      <c r="AW75" s="57"/>
      <c r="AX75" s="57"/>
      <c r="AY75" s="57"/>
      <c r="AZ75" s="57"/>
      <c r="BA75" s="57"/>
      <c r="BB75" s="57"/>
      <c r="BC75" s="57"/>
      <c r="BD75" s="57"/>
      <c r="BE75" s="57"/>
      <c r="BF75" s="57"/>
      <c r="BG75" s="57"/>
      <c r="BH75" s="57"/>
      <c r="BI75" s="57"/>
      <c r="BJ75" s="57"/>
      <c r="BK75" s="57"/>
    </row>
    <row r="76" ht="14.25" customHeight="1">
      <c r="A76" s="44"/>
      <c r="B76" s="45"/>
      <c r="C76" s="45"/>
      <c r="D76" s="45"/>
      <c r="E76" s="46">
        <v>102.0</v>
      </c>
      <c r="F76" s="47" t="s">
        <v>143</v>
      </c>
      <c r="G76" s="47" t="s">
        <v>62</v>
      </c>
      <c r="H76" s="47">
        <v>15.0</v>
      </c>
      <c r="I76" s="47">
        <v>15.0</v>
      </c>
      <c r="J76" s="47">
        <v>0.0</v>
      </c>
      <c r="K76" s="47">
        <v>15.0</v>
      </c>
      <c r="L76" s="47">
        <f t="shared" si="1"/>
        <v>45</v>
      </c>
      <c r="M76" s="46">
        <v>40.0</v>
      </c>
      <c r="N76" s="48">
        <v>0.0</v>
      </c>
      <c r="O76" s="48">
        <v>29.5</v>
      </c>
      <c r="P76" s="48">
        <v>115.0</v>
      </c>
      <c r="Q76" s="48">
        <v>144.5</v>
      </c>
      <c r="R76" s="48">
        <v>62.0</v>
      </c>
      <c r="S76" s="47">
        <v>74.0</v>
      </c>
      <c r="T76" s="48">
        <f t="shared" si="2"/>
        <v>136</v>
      </c>
      <c r="U76" s="49">
        <v>45465.0</v>
      </c>
      <c r="V76" s="46">
        <v>0.0</v>
      </c>
      <c r="W76" s="46">
        <f t="shared" si="22"/>
        <v>30000</v>
      </c>
      <c r="X76" s="58">
        <v>0.0</v>
      </c>
      <c r="Y76" s="48">
        <f t="shared" si="3"/>
        <v>0</v>
      </c>
      <c r="Z76" s="48">
        <f t="shared" si="4"/>
        <v>0</v>
      </c>
      <c r="AA76" s="52">
        <v>0.0</v>
      </c>
      <c r="AB76" s="47" t="s">
        <v>55</v>
      </c>
      <c r="AC76" s="48">
        <f t="shared" si="5"/>
        <v>0</v>
      </c>
      <c r="AD76" s="46"/>
      <c r="AE76" s="47">
        <v>0.0</v>
      </c>
      <c r="AF76" s="46">
        <f t="shared" si="20"/>
        <v>0</v>
      </c>
      <c r="AG76" s="46"/>
      <c r="AH76" s="46"/>
      <c r="AI76" s="46">
        <f t="shared" si="17"/>
        <v>40</v>
      </c>
      <c r="AJ76" s="53">
        <f t="shared" si="8"/>
        <v>285.5</v>
      </c>
      <c r="AK76" s="54">
        <f t="shared" si="15"/>
        <v>114</v>
      </c>
      <c r="AL76" s="47"/>
      <c r="AM76" s="47"/>
      <c r="AN76" s="63">
        <v>30015.0</v>
      </c>
      <c r="AO76" s="47">
        <f t="shared" si="18"/>
        <v>30015</v>
      </c>
      <c r="AP76" s="56">
        <f t="shared" si="11"/>
        <v>1</v>
      </c>
      <c r="AQ76" s="47">
        <f t="shared" si="12"/>
        <v>112</v>
      </c>
      <c r="AR76" s="57"/>
      <c r="AS76" s="57"/>
      <c r="AT76" s="57"/>
      <c r="AU76" s="57"/>
      <c r="AV76" s="57"/>
      <c r="AW76" s="57"/>
      <c r="AX76" s="57"/>
      <c r="AY76" s="57"/>
      <c r="AZ76" s="57"/>
      <c r="BA76" s="57"/>
      <c r="BB76" s="57"/>
      <c r="BC76" s="57"/>
      <c r="BD76" s="57"/>
      <c r="BE76" s="57"/>
      <c r="BF76" s="57"/>
      <c r="BG76" s="57"/>
      <c r="BH76" s="57"/>
      <c r="BI76" s="57"/>
      <c r="BJ76" s="57"/>
      <c r="BK76" s="57"/>
    </row>
    <row r="77" ht="14.25" customHeight="1">
      <c r="A77" s="44"/>
      <c r="B77" s="45"/>
      <c r="C77" s="45"/>
      <c r="D77" s="45"/>
      <c r="E77" s="46">
        <v>103.0</v>
      </c>
      <c r="F77" s="47" t="s">
        <v>144</v>
      </c>
      <c r="G77" s="47" t="s">
        <v>51</v>
      </c>
      <c r="H77" s="47">
        <v>15.0</v>
      </c>
      <c r="I77" s="47">
        <v>15.0</v>
      </c>
      <c r="J77" s="47">
        <v>15.0</v>
      </c>
      <c r="K77" s="47">
        <v>15.0</v>
      </c>
      <c r="L77" s="47">
        <f t="shared" si="1"/>
        <v>60</v>
      </c>
      <c r="M77" s="46">
        <v>20.0</v>
      </c>
      <c r="N77" s="48">
        <v>20.0</v>
      </c>
      <c r="O77" s="48">
        <v>34.5</v>
      </c>
      <c r="P77" s="48">
        <v>106.5</v>
      </c>
      <c r="Q77" s="48">
        <v>161.0</v>
      </c>
      <c r="R77" s="48">
        <v>68.0</v>
      </c>
      <c r="S77" s="47">
        <v>81.0</v>
      </c>
      <c r="T77" s="48">
        <f t="shared" si="2"/>
        <v>149</v>
      </c>
      <c r="U77" s="49">
        <v>45464.0</v>
      </c>
      <c r="V77" s="46">
        <v>0.0</v>
      </c>
      <c r="W77" s="50">
        <v>10000.0</v>
      </c>
      <c r="X77" s="58">
        <v>9462.0</v>
      </c>
      <c r="Y77" s="48">
        <f t="shared" si="3"/>
        <v>287.2333333</v>
      </c>
      <c r="Z77" s="48">
        <f t="shared" si="4"/>
        <v>287.2333333</v>
      </c>
      <c r="AA77" s="52">
        <v>150.0</v>
      </c>
      <c r="AB77" s="47" t="s">
        <v>63</v>
      </c>
      <c r="AC77" s="48">
        <f t="shared" si="5"/>
        <v>437.2333333</v>
      </c>
      <c r="AD77" s="46"/>
      <c r="AE77" s="47">
        <v>50.0</v>
      </c>
      <c r="AF77" s="46">
        <f t="shared" si="20"/>
        <v>50</v>
      </c>
      <c r="AG77" s="46"/>
      <c r="AH77" s="46"/>
      <c r="AI77" s="46">
        <f t="shared" si="17"/>
        <v>20</v>
      </c>
      <c r="AJ77" s="53">
        <f t="shared" si="8"/>
        <v>837.2333333</v>
      </c>
      <c r="AK77" s="54">
        <f t="shared" si="15"/>
        <v>34</v>
      </c>
      <c r="AL77" s="47"/>
      <c r="AM77" s="47"/>
      <c r="AN77" s="63">
        <v>9041.0</v>
      </c>
      <c r="AO77" s="47">
        <f t="shared" si="18"/>
        <v>421</v>
      </c>
      <c r="AP77" s="56">
        <f t="shared" si="11"/>
        <v>0.04656564539</v>
      </c>
      <c r="AQ77" s="47">
        <f t="shared" si="12"/>
        <v>26</v>
      </c>
      <c r="AR77" s="57"/>
      <c r="AS77" s="57"/>
      <c r="AT77" s="57"/>
      <c r="AU77" s="57"/>
      <c r="AV77" s="57"/>
      <c r="AW77" s="57"/>
      <c r="AX77" s="57"/>
      <c r="AY77" s="57"/>
      <c r="AZ77" s="57"/>
      <c r="BA77" s="57"/>
      <c r="BB77" s="57"/>
      <c r="BC77" s="57"/>
      <c r="BD77" s="57"/>
      <c r="BE77" s="57"/>
      <c r="BF77" s="57"/>
      <c r="BG77" s="57"/>
      <c r="BH77" s="57"/>
      <c r="BI77" s="57"/>
      <c r="BJ77" s="57"/>
      <c r="BK77" s="57"/>
    </row>
    <row r="78" ht="14.25" customHeight="1">
      <c r="A78" s="44"/>
      <c r="B78" s="45"/>
      <c r="C78" s="45"/>
      <c r="D78" s="45"/>
      <c r="E78" s="46">
        <v>104.0</v>
      </c>
      <c r="F78" s="47" t="s">
        <v>145</v>
      </c>
      <c r="G78" s="47" t="s">
        <v>51</v>
      </c>
      <c r="H78" s="47">
        <v>15.0</v>
      </c>
      <c r="I78" s="47">
        <v>15.0</v>
      </c>
      <c r="J78" s="47">
        <v>15.0</v>
      </c>
      <c r="K78" s="47">
        <v>15.0</v>
      </c>
      <c r="L78" s="47">
        <f t="shared" si="1"/>
        <v>60</v>
      </c>
      <c r="M78" s="46">
        <v>5.0</v>
      </c>
      <c r="N78" s="48">
        <v>20.0</v>
      </c>
      <c r="O78" s="48">
        <v>30.67</v>
      </c>
      <c r="P78" s="48">
        <v>118.67</v>
      </c>
      <c r="Q78" s="48">
        <v>169.3</v>
      </c>
      <c r="R78" s="48">
        <v>118.0</v>
      </c>
      <c r="S78" s="47">
        <v>118.0</v>
      </c>
      <c r="T78" s="48">
        <f t="shared" si="2"/>
        <v>236</v>
      </c>
      <c r="U78" s="49">
        <v>45465.0</v>
      </c>
      <c r="V78" s="46">
        <v>0.0</v>
      </c>
      <c r="W78" s="50">
        <v>10000.0</v>
      </c>
      <c r="X78" s="58">
        <v>9929.0</v>
      </c>
      <c r="Y78" s="48">
        <f t="shared" si="3"/>
        <v>341.7166667</v>
      </c>
      <c r="Z78" s="48">
        <f t="shared" si="4"/>
        <v>341.7166667</v>
      </c>
      <c r="AA78" s="52">
        <v>0.0</v>
      </c>
      <c r="AB78" s="47" t="s">
        <v>55</v>
      </c>
      <c r="AC78" s="48">
        <f t="shared" si="5"/>
        <v>341.7166667</v>
      </c>
      <c r="AD78" s="46">
        <v>45.0</v>
      </c>
      <c r="AE78" s="47">
        <v>0.0</v>
      </c>
      <c r="AF78" s="46">
        <f t="shared" si="20"/>
        <v>45</v>
      </c>
      <c r="AG78" s="46"/>
      <c r="AH78" s="46">
        <v>20.0</v>
      </c>
      <c r="AI78" s="46">
        <f t="shared" si="17"/>
        <v>25</v>
      </c>
      <c r="AJ78" s="53">
        <f t="shared" si="8"/>
        <v>827.0166667</v>
      </c>
      <c r="AK78" s="54">
        <f t="shared" si="15"/>
        <v>38</v>
      </c>
      <c r="AL78" s="47"/>
      <c r="AM78" s="47"/>
      <c r="AN78" s="55">
        <v>10597.0</v>
      </c>
      <c r="AO78" s="47">
        <f t="shared" si="18"/>
        <v>668</v>
      </c>
      <c r="AP78" s="56">
        <f t="shared" si="11"/>
        <v>0.0630367085</v>
      </c>
      <c r="AQ78" s="47">
        <f t="shared" si="12"/>
        <v>35</v>
      </c>
      <c r="AR78" s="57"/>
      <c r="AS78" s="57"/>
      <c r="AT78" s="57"/>
      <c r="AU78" s="57"/>
      <c r="AV78" s="57"/>
      <c r="AW78" s="57"/>
      <c r="AX78" s="57"/>
      <c r="AY78" s="57"/>
      <c r="AZ78" s="57"/>
      <c r="BA78" s="57"/>
      <c r="BB78" s="57"/>
      <c r="BC78" s="57"/>
      <c r="BD78" s="57"/>
      <c r="BE78" s="57"/>
      <c r="BF78" s="57"/>
      <c r="BG78" s="57"/>
      <c r="BH78" s="57"/>
      <c r="BI78" s="57"/>
      <c r="BJ78" s="57"/>
      <c r="BK78" s="57"/>
    </row>
    <row r="79" ht="14.25" customHeight="1">
      <c r="A79" s="44"/>
      <c r="B79" s="45"/>
      <c r="C79" s="45"/>
      <c r="D79" s="45"/>
      <c r="E79" s="46">
        <v>106.0</v>
      </c>
      <c r="F79" s="47" t="s">
        <v>146</v>
      </c>
      <c r="G79" s="47" t="s">
        <v>51</v>
      </c>
      <c r="H79" s="47">
        <v>15.0</v>
      </c>
      <c r="I79" s="47">
        <v>15.0</v>
      </c>
      <c r="J79" s="47">
        <v>15.0</v>
      </c>
      <c r="K79" s="47">
        <v>15.0</v>
      </c>
      <c r="L79" s="47">
        <f t="shared" si="1"/>
        <v>60</v>
      </c>
      <c r="M79" s="46">
        <v>40.0</v>
      </c>
      <c r="N79" s="48">
        <v>20.0</v>
      </c>
      <c r="O79" s="48">
        <v>36.67</v>
      </c>
      <c r="P79" s="48">
        <v>66.0</v>
      </c>
      <c r="Q79" s="48">
        <v>122.7</v>
      </c>
      <c r="R79" s="48">
        <v>0.0</v>
      </c>
      <c r="S79" s="47">
        <v>0.0</v>
      </c>
      <c r="T79" s="48">
        <f t="shared" si="2"/>
        <v>0</v>
      </c>
      <c r="U79" s="49">
        <v>45464.0</v>
      </c>
      <c r="V79" s="46">
        <v>0.0</v>
      </c>
      <c r="W79" s="46">
        <f>IF(LEFT(G79,2)="10",10000,30000)</f>
        <v>10000</v>
      </c>
      <c r="X79" s="58">
        <v>9784.0</v>
      </c>
      <c r="Y79" s="48">
        <f t="shared" si="3"/>
        <v>324.8</v>
      </c>
      <c r="Z79" s="48">
        <f t="shared" si="4"/>
        <v>324.8</v>
      </c>
      <c r="AA79" s="52">
        <v>150.0</v>
      </c>
      <c r="AB79" s="47" t="s">
        <v>63</v>
      </c>
      <c r="AC79" s="48">
        <f t="shared" si="5"/>
        <v>474.8</v>
      </c>
      <c r="AD79" s="46"/>
      <c r="AE79" s="47">
        <v>0.0</v>
      </c>
      <c r="AF79" s="46">
        <f t="shared" si="20"/>
        <v>0</v>
      </c>
      <c r="AG79" s="46">
        <v>100.0</v>
      </c>
      <c r="AH79" s="46"/>
      <c r="AI79" s="46">
        <f t="shared" si="17"/>
        <v>140</v>
      </c>
      <c r="AJ79" s="53">
        <f t="shared" si="8"/>
        <v>517.5</v>
      </c>
      <c r="AK79" s="54">
        <f t="shared" si="15"/>
        <v>85</v>
      </c>
      <c r="AL79" s="47"/>
      <c r="AM79" s="47"/>
      <c r="AN79" s="55">
        <v>10000.0</v>
      </c>
      <c r="AO79" s="47">
        <f t="shared" si="18"/>
        <v>216</v>
      </c>
      <c r="AP79" s="56">
        <f>ABS(AO79/AN78)</f>
        <v>0.0203831273</v>
      </c>
      <c r="AQ79" s="47">
        <f t="shared" si="12"/>
        <v>14</v>
      </c>
      <c r="AR79" s="57"/>
      <c r="AS79" s="57"/>
      <c r="AT79" s="57"/>
      <c r="AU79" s="57"/>
      <c r="AV79" s="57"/>
      <c r="AW79" s="57"/>
      <c r="AX79" s="57"/>
      <c r="AY79" s="57"/>
      <c r="AZ79" s="57"/>
      <c r="BA79" s="57"/>
      <c r="BB79" s="57"/>
      <c r="BC79" s="57"/>
      <c r="BD79" s="57"/>
      <c r="BE79" s="57"/>
      <c r="BF79" s="57"/>
      <c r="BG79" s="57"/>
      <c r="BH79" s="57"/>
      <c r="BI79" s="57"/>
      <c r="BJ79" s="57"/>
      <c r="BK79" s="57"/>
    </row>
    <row r="80" ht="14.25" customHeight="1">
      <c r="A80" s="44"/>
      <c r="B80" s="45"/>
      <c r="C80" s="45"/>
      <c r="D80" s="45" t="s">
        <v>49</v>
      </c>
      <c r="E80" s="46">
        <v>107.0</v>
      </c>
      <c r="F80" s="47" t="s">
        <v>147</v>
      </c>
      <c r="G80" s="47" t="s">
        <v>62</v>
      </c>
      <c r="H80" s="47">
        <v>15.0</v>
      </c>
      <c r="I80" s="47">
        <v>15.0</v>
      </c>
      <c r="J80" s="47">
        <v>15.0</v>
      </c>
      <c r="K80" s="47">
        <v>15.0</v>
      </c>
      <c r="L80" s="47">
        <f t="shared" si="1"/>
        <v>60</v>
      </c>
      <c r="M80" s="46">
        <v>5.0</v>
      </c>
      <c r="N80" s="48">
        <v>20.0</v>
      </c>
      <c r="O80" s="48">
        <v>34.3</v>
      </c>
      <c r="P80" s="48">
        <v>99.67</v>
      </c>
      <c r="Q80" s="48">
        <v>154.0</v>
      </c>
      <c r="R80" s="48">
        <v>94.0</v>
      </c>
      <c r="S80" s="47">
        <v>92.0</v>
      </c>
      <c r="T80" s="48">
        <f t="shared" si="2"/>
        <v>186</v>
      </c>
      <c r="U80" s="49">
        <v>45463.0</v>
      </c>
      <c r="V80" s="46">
        <v>25.0</v>
      </c>
      <c r="W80" s="50">
        <v>30000.0</v>
      </c>
      <c r="X80" s="58">
        <v>3609.0</v>
      </c>
      <c r="Y80" s="48">
        <f t="shared" si="3"/>
        <v>-676.3166667</v>
      </c>
      <c r="Z80" s="48">
        <f t="shared" si="4"/>
        <v>0</v>
      </c>
      <c r="AA80" s="52">
        <v>0.0</v>
      </c>
      <c r="AB80" s="47" t="s">
        <v>55</v>
      </c>
      <c r="AC80" s="48">
        <f t="shared" si="5"/>
        <v>0</v>
      </c>
      <c r="AD80" s="46"/>
      <c r="AE80" s="47">
        <v>50.0</v>
      </c>
      <c r="AF80" s="46">
        <f t="shared" si="20"/>
        <v>75</v>
      </c>
      <c r="AG80" s="46"/>
      <c r="AH80" s="46">
        <v>20.0</v>
      </c>
      <c r="AI80" s="46">
        <f t="shared" si="17"/>
        <v>25</v>
      </c>
      <c r="AJ80" s="53">
        <f t="shared" si="8"/>
        <v>450</v>
      </c>
      <c r="AK80" s="54">
        <f t="shared" si="15"/>
        <v>96</v>
      </c>
      <c r="AL80" s="47"/>
      <c r="AM80" s="47"/>
      <c r="AN80" s="59">
        <v>28770.0</v>
      </c>
      <c r="AO80" s="47">
        <f t="shared" si="18"/>
        <v>25161</v>
      </c>
      <c r="AP80" s="56">
        <f t="shared" ref="AP80:AP124" si="23">ABS(AO80/AN80)</f>
        <v>0.87455683</v>
      </c>
      <c r="AQ80" s="47">
        <f t="shared" si="12"/>
        <v>98</v>
      </c>
      <c r="AR80" s="57"/>
      <c r="AS80" s="57"/>
      <c r="AT80" s="57"/>
      <c r="AU80" s="57"/>
      <c r="AV80" s="57"/>
      <c r="AW80" s="57"/>
      <c r="AX80" s="57"/>
      <c r="AY80" s="57"/>
      <c r="AZ80" s="57"/>
      <c r="BA80" s="57"/>
      <c r="BB80" s="57"/>
      <c r="BC80" s="57"/>
      <c r="BD80" s="57"/>
      <c r="BE80" s="57"/>
      <c r="BF80" s="57"/>
      <c r="BG80" s="57"/>
      <c r="BH80" s="57"/>
      <c r="BI80" s="57"/>
      <c r="BJ80" s="57"/>
      <c r="BK80" s="57"/>
    </row>
    <row r="81" ht="14.25" customHeight="1">
      <c r="A81" s="44"/>
      <c r="B81" s="45"/>
      <c r="C81" s="45"/>
      <c r="D81" s="45"/>
      <c r="E81" s="46">
        <v>108.0</v>
      </c>
      <c r="F81" s="47" t="s">
        <v>148</v>
      </c>
      <c r="G81" s="47" t="s">
        <v>67</v>
      </c>
      <c r="H81" s="47">
        <v>15.0</v>
      </c>
      <c r="I81" s="47">
        <v>15.0</v>
      </c>
      <c r="J81" s="47">
        <v>15.0</v>
      </c>
      <c r="K81" s="47">
        <v>15.0</v>
      </c>
      <c r="L81" s="47">
        <f t="shared" si="1"/>
        <v>60</v>
      </c>
      <c r="M81" s="46">
        <v>20.0</v>
      </c>
      <c r="N81" s="48">
        <v>20.0</v>
      </c>
      <c r="O81" s="48">
        <v>33.0</v>
      </c>
      <c r="P81" s="48">
        <v>132.5</v>
      </c>
      <c r="Q81" s="48">
        <v>185.5</v>
      </c>
      <c r="R81" s="48">
        <v>110.0</v>
      </c>
      <c r="S81" s="47">
        <v>109.0</v>
      </c>
      <c r="T81" s="48">
        <f t="shared" si="2"/>
        <v>219</v>
      </c>
      <c r="U81" s="49">
        <v>45464.0</v>
      </c>
      <c r="V81" s="46">
        <v>0.0</v>
      </c>
      <c r="W81" s="50">
        <v>10000.0</v>
      </c>
      <c r="X81" s="58">
        <v>10218.0</v>
      </c>
      <c r="Y81" s="48">
        <f t="shared" si="3"/>
        <v>324.5666667</v>
      </c>
      <c r="Z81" s="48">
        <f t="shared" si="4"/>
        <v>324.5666667</v>
      </c>
      <c r="AA81" s="52">
        <v>150.0</v>
      </c>
      <c r="AB81" s="47" t="s">
        <v>52</v>
      </c>
      <c r="AC81" s="48">
        <f t="shared" si="5"/>
        <v>474.5666667</v>
      </c>
      <c r="AD81" s="46"/>
      <c r="AE81" s="47">
        <v>50.0</v>
      </c>
      <c r="AF81" s="46">
        <f t="shared" si="20"/>
        <v>50</v>
      </c>
      <c r="AG81" s="46"/>
      <c r="AH81" s="46"/>
      <c r="AI81" s="46">
        <f t="shared" si="17"/>
        <v>20</v>
      </c>
      <c r="AJ81" s="53">
        <f t="shared" si="8"/>
        <v>969.0666667</v>
      </c>
      <c r="AK81" s="54">
        <f t="shared" si="15"/>
        <v>11</v>
      </c>
      <c r="AL81" s="47"/>
      <c r="AM81" s="47"/>
      <c r="AN81" s="59">
        <v>10033.0</v>
      </c>
      <c r="AO81" s="47">
        <f t="shared" si="18"/>
        <v>185</v>
      </c>
      <c r="AP81" s="56">
        <f t="shared" si="23"/>
        <v>0.0184391508</v>
      </c>
      <c r="AQ81" s="47">
        <f t="shared" si="12"/>
        <v>13</v>
      </c>
      <c r="AR81" s="57"/>
      <c r="AS81" s="57"/>
      <c r="AT81" s="57"/>
      <c r="AU81" s="57"/>
      <c r="AV81" s="57"/>
      <c r="AW81" s="57"/>
      <c r="AX81" s="57"/>
      <c r="AY81" s="57"/>
      <c r="AZ81" s="57"/>
      <c r="BA81" s="57"/>
      <c r="BB81" s="57"/>
      <c r="BC81" s="57"/>
      <c r="BD81" s="57"/>
      <c r="BE81" s="57"/>
      <c r="BF81" s="57"/>
      <c r="BG81" s="57"/>
      <c r="BH81" s="57"/>
      <c r="BI81" s="57"/>
      <c r="BJ81" s="57"/>
      <c r="BK81" s="57"/>
    </row>
    <row r="82" ht="14.25" customHeight="1">
      <c r="A82" s="44"/>
      <c r="B82" s="45"/>
      <c r="C82" s="45"/>
      <c r="D82" s="45"/>
      <c r="E82" s="46">
        <v>109.0</v>
      </c>
      <c r="F82" s="47" t="s">
        <v>149</v>
      </c>
      <c r="G82" s="47" t="s">
        <v>51</v>
      </c>
      <c r="H82" s="47">
        <v>15.0</v>
      </c>
      <c r="I82" s="47">
        <v>15.0</v>
      </c>
      <c r="J82" s="47">
        <v>15.0</v>
      </c>
      <c r="K82" s="47">
        <v>15.0</v>
      </c>
      <c r="L82" s="47">
        <f t="shared" si="1"/>
        <v>60</v>
      </c>
      <c r="M82" s="46">
        <v>0.0</v>
      </c>
      <c r="N82" s="48">
        <v>20.0</v>
      </c>
      <c r="O82" s="48">
        <v>34.0</v>
      </c>
      <c r="P82" s="48">
        <v>100.5</v>
      </c>
      <c r="Q82" s="48">
        <v>154.5</v>
      </c>
      <c r="R82" s="48">
        <v>107.0</v>
      </c>
      <c r="S82" s="47">
        <v>109.0</v>
      </c>
      <c r="T82" s="48">
        <f t="shared" si="2"/>
        <v>216</v>
      </c>
      <c r="U82" s="49">
        <v>45462.0</v>
      </c>
      <c r="V82" s="46">
        <v>50.0</v>
      </c>
      <c r="W82" s="46">
        <f t="shared" ref="W82:W91" si="24">IF(LEFT(G82,2)="10",10000,30000)</f>
        <v>10000</v>
      </c>
      <c r="X82" s="58">
        <v>9964.0</v>
      </c>
      <c r="Y82" s="48">
        <f t="shared" si="3"/>
        <v>345.8</v>
      </c>
      <c r="Z82" s="48">
        <f t="shared" si="4"/>
        <v>345.8</v>
      </c>
      <c r="AA82" s="52">
        <v>150.0</v>
      </c>
      <c r="AB82" s="47" t="s">
        <v>52</v>
      </c>
      <c r="AC82" s="48">
        <f t="shared" si="5"/>
        <v>495.8</v>
      </c>
      <c r="AD82" s="46">
        <v>15.0</v>
      </c>
      <c r="AE82" s="47">
        <v>50.0</v>
      </c>
      <c r="AF82" s="46">
        <f t="shared" si="20"/>
        <v>115</v>
      </c>
      <c r="AG82" s="46"/>
      <c r="AH82" s="46"/>
      <c r="AI82" s="46">
        <f t="shared" si="17"/>
        <v>0</v>
      </c>
      <c r="AJ82" s="53">
        <f t="shared" si="8"/>
        <v>1041.3</v>
      </c>
      <c r="AK82" s="54">
        <f t="shared" si="15"/>
        <v>6</v>
      </c>
      <c r="AL82" s="47"/>
      <c r="AM82" s="47"/>
      <c r="AN82" s="63">
        <v>10000.0</v>
      </c>
      <c r="AO82" s="47">
        <f t="shared" si="18"/>
        <v>36</v>
      </c>
      <c r="AP82" s="56">
        <f t="shared" si="23"/>
        <v>0.0036</v>
      </c>
      <c r="AQ82" s="47">
        <f t="shared" si="12"/>
        <v>3</v>
      </c>
      <c r="AR82" s="57"/>
      <c r="AS82" s="57"/>
      <c r="AT82" s="57"/>
      <c r="AU82" s="57"/>
      <c r="AV82" s="57"/>
      <c r="AW82" s="57"/>
      <c r="AX82" s="57"/>
      <c r="AY82" s="57"/>
      <c r="AZ82" s="57"/>
      <c r="BA82" s="57"/>
      <c r="BB82" s="57"/>
      <c r="BC82" s="57"/>
      <c r="BD82" s="57"/>
      <c r="BE82" s="57"/>
      <c r="BF82" s="57"/>
      <c r="BG82" s="57"/>
      <c r="BH82" s="57"/>
      <c r="BI82" s="57"/>
      <c r="BJ82" s="57"/>
      <c r="BK82" s="57"/>
    </row>
    <row r="83" ht="14.25" customHeight="1">
      <c r="A83" s="44"/>
      <c r="B83" s="45"/>
      <c r="C83" s="45"/>
      <c r="D83" s="45"/>
      <c r="E83" s="46">
        <v>110.0</v>
      </c>
      <c r="F83" s="47" t="s">
        <v>150</v>
      </c>
      <c r="G83" s="47" t="s">
        <v>62</v>
      </c>
      <c r="H83" s="47">
        <v>15.0</v>
      </c>
      <c r="I83" s="47">
        <v>0.0</v>
      </c>
      <c r="J83" s="47">
        <v>15.0</v>
      </c>
      <c r="K83" s="47">
        <v>15.0</v>
      </c>
      <c r="L83" s="47">
        <f t="shared" si="1"/>
        <v>45</v>
      </c>
      <c r="M83" s="46">
        <v>40.0</v>
      </c>
      <c r="N83" s="48">
        <v>0.0</v>
      </c>
      <c r="O83" s="48">
        <v>33.0</v>
      </c>
      <c r="P83" s="48">
        <v>111.0</v>
      </c>
      <c r="Q83" s="48">
        <v>144.0</v>
      </c>
      <c r="R83" s="48">
        <v>71.0</v>
      </c>
      <c r="S83" s="47">
        <v>85.0</v>
      </c>
      <c r="T83" s="48">
        <f t="shared" si="2"/>
        <v>156</v>
      </c>
      <c r="U83" s="49">
        <v>45465.0</v>
      </c>
      <c r="V83" s="46">
        <v>0.0</v>
      </c>
      <c r="W83" s="46">
        <f t="shared" si="24"/>
        <v>30000</v>
      </c>
      <c r="X83" s="58">
        <v>7369.0</v>
      </c>
      <c r="Y83" s="48">
        <f t="shared" si="3"/>
        <v>-530.0944444</v>
      </c>
      <c r="Z83" s="48">
        <f t="shared" si="4"/>
        <v>0</v>
      </c>
      <c r="AA83" s="52">
        <v>0.0</v>
      </c>
      <c r="AB83" s="47" t="s">
        <v>55</v>
      </c>
      <c r="AC83" s="48">
        <f t="shared" si="5"/>
        <v>0</v>
      </c>
      <c r="AD83" s="46"/>
      <c r="AE83" s="47">
        <v>0.0</v>
      </c>
      <c r="AF83" s="46">
        <f t="shared" si="20"/>
        <v>0</v>
      </c>
      <c r="AG83" s="46">
        <v>100.0</v>
      </c>
      <c r="AH83" s="46"/>
      <c r="AI83" s="46">
        <f t="shared" si="17"/>
        <v>140</v>
      </c>
      <c r="AJ83" s="53">
        <f t="shared" si="8"/>
        <v>205</v>
      </c>
      <c r="AK83" s="54">
        <f t="shared" si="15"/>
        <v>119</v>
      </c>
      <c r="AL83" s="47"/>
      <c r="AM83" s="47"/>
      <c r="AN83" s="63">
        <v>29015.0</v>
      </c>
      <c r="AO83" s="47">
        <f t="shared" si="18"/>
        <v>21646</v>
      </c>
      <c r="AP83" s="56">
        <f t="shared" si="23"/>
        <v>0.7460279166</v>
      </c>
      <c r="AQ83" s="47">
        <f t="shared" si="12"/>
        <v>95</v>
      </c>
      <c r="AR83" s="57"/>
      <c r="AS83" s="57"/>
      <c r="AT83" s="57"/>
      <c r="AU83" s="57"/>
      <c r="AV83" s="57"/>
      <c r="AW83" s="57"/>
      <c r="AX83" s="57"/>
      <c r="AY83" s="57"/>
      <c r="AZ83" s="57"/>
      <c r="BA83" s="57"/>
      <c r="BB83" s="57"/>
      <c r="BC83" s="57"/>
      <c r="BD83" s="57"/>
      <c r="BE83" s="57"/>
      <c r="BF83" s="57"/>
      <c r="BG83" s="57"/>
      <c r="BH83" s="57"/>
      <c r="BI83" s="57"/>
      <c r="BJ83" s="57"/>
      <c r="BK83" s="57"/>
    </row>
    <row r="84" ht="14.25" customHeight="1">
      <c r="A84" s="44"/>
      <c r="B84" s="45"/>
      <c r="C84" s="45"/>
      <c r="D84" s="45" t="s">
        <v>49</v>
      </c>
      <c r="E84" s="46">
        <v>111.0</v>
      </c>
      <c r="F84" s="47" t="s">
        <v>151</v>
      </c>
      <c r="G84" s="47" t="s">
        <v>96</v>
      </c>
      <c r="H84" s="47">
        <v>15.0</v>
      </c>
      <c r="I84" s="47">
        <v>15.0</v>
      </c>
      <c r="J84" s="47">
        <v>15.0</v>
      </c>
      <c r="K84" s="47">
        <v>15.0</v>
      </c>
      <c r="L84" s="47">
        <f t="shared" si="1"/>
        <v>60</v>
      </c>
      <c r="M84" s="46">
        <v>0.0</v>
      </c>
      <c r="N84" s="48">
        <v>20.0</v>
      </c>
      <c r="O84" s="48">
        <v>32.0</v>
      </c>
      <c r="P84" s="48">
        <v>127.0</v>
      </c>
      <c r="Q84" s="48">
        <v>179.0</v>
      </c>
      <c r="R84" s="48">
        <v>117.0</v>
      </c>
      <c r="S84" s="47">
        <v>116.0</v>
      </c>
      <c r="T84" s="48">
        <f t="shared" si="2"/>
        <v>233</v>
      </c>
      <c r="U84" s="49">
        <v>45464.0</v>
      </c>
      <c r="V84" s="46">
        <v>0.0</v>
      </c>
      <c r="W84" s="46">
        <f t="shared" si="24"/>
        <v>10000</v>
      </c>
      <c r="X84" s="58">
        <v>12910.0</v>
      </c>
      <c r="Y84" s="48">
        <f t="shared" si="3"/>
        <v>10.5</v>
      </c>
      <c r="Z84" s="48">
        <f t="shared" si="4"/>
        <v>10.5</v>
      </c>
      <c r="AA84" s="52">
        <v>0.0</v>
      </c>
      <c r="AB84" s="47" t="s">
        <v>55</v>
      </c>
      <c r="AC84" s="48">
        <f t="shared" si="5"/>
        <v>10.5</v>
      </c>
      <c r="AD84" s="46"/>
      <c r="AE84" s="47">
        <v>50.0</v>
      </c>
      <c r="AF84" s="46">
        <f t="shared" si="20"/>
        <v>50</v>
      </c>
      <c r="AG84" s="46"/>
      <c r="AH84" s="46">
        <v>20.0</v>
      </c>
      <c r="AI84" s="46">
        <f t="shared" si="17"/>
        <v>20</v>
      </c>
      <c r="AJ84" s="53">
        <f t="shared" si="8"/>
        <v>512.5</v>
      </c>
      <c r="AK84" s="54">
        <f t="shared" si="15"/>
        <v>88</v>
      </c>
      <c r="AL84" s="47"/>
      <c r="AM84" s="47"/>
      <c r="AN84" s="59">
        <v>9975.0</v>
      </c>
      <c r="AO84" s="47">
        <f t="shared" si="18"/>
        <v>2935</v>
      </c>
      <c r="AP84" s="56">
        <f t="shared" si="23"/>
        <v>0.294235589</v>
      </c>
      <c r="AQ84" s="47">
        <f t="shared" si="12"/>
        <v>87</v>
      </c>
      <c r="AR84" s="57"/>
      <c r="AS84" s="57"/>
      <c r="AT84" s="57"/>
      <c r="AU84" s="57"/>
      <c r="AV84" s="57"/>
      <c r="AW84" s="57"/>
      <c r="AX84" s="57"/>
      <c r="AY84" s="57"/>
      <c r="AZ84" s="57"/>
      <c r="BA84" s="57"/>
      <c r="BB84" s="57"/>
      <c r="BC84" s="57"/>
      <c r="BD84" s="57"/>
      <c r="BE84" s="57"/>
      <c r="BF84" s="57"/>
      <c r="BG84" s="57"/>
      <c r="BH84" s="57"/>
      <c r="BI84" s="57"/>
      <c r="BJ84" s="57"/>
      <c r="BK84" s="57"/>
    </row>
    <row r="85" ht="14.25" customHeight="1">
      <c r="A85" s="44"/>
      <c r="B85" s="45"/>
      <c r="C85" s="45"/>
      <c r="D85" s="45" t="s">
        <v>49</v>
      </c>
      <c r="E85" s="46">
        <v>112.0</v>
      </c>
      <c r="F85" s="47" t="s">
        <v>152</v>
      </c>
      <c r="G85" s="47" t="s">
        <v>62</v>
      </c>
      <c r="H85" s="47">
        <v>15.0</v>
      </c>
      <c r="I85" s="47">
        <v>15.0</v>
      </c>
      <c r="J85" s="47">
        <v>15.0</v>
      </c>
      <c r="K85" s="47">
        <v>15.0</v>
      </c>
      <c r="L85" s="47">
        <f t="shared" si="1"/>
        <v>60</v>
      </c>
      <c r="M85" s="46">
        <v>0.0</v>
      </c>
      <c r="N85" s="48">
        <v>20.0</v>
      </c>
      <c r="O85" s="48">
        <v>37.0</v>
      </c>
      <c r="P85" s="48">
        <v>128.0</v>
      </c>
      <c r="Q85" s="48">
        <v>185.0</v>
      </c>
      <c r="R85" s="48">
        <v>109.0</v>
      </c>
      <c r="S85" s="47">
        <v>108.0</v>
      </c>
      <c r="T85" s="48">
        <f t="shared" si="2"/>
        <v>217</v>
      </c>
      <c r="U85" s="49">
        <v>45462.0</v>
      </c>
      <c r="V85" s="46">
        <v>50.0</v>
      </c>
      <c r="W85" s="46">
        <f t="shared" si="24"/>
        <v>30000</v>
      </c>
      <c r="X85" s="51">
        <v>27326.0</v>
      </c>
      <c r="Y85" s="48">
        <f t="shared" si="3"/>
        <v>246.0111111</v>
      </c>
      <c r="Z85" s="48">
        <f t="shared" si="4"/>
        <v>246.0111111</v>
      </c>
      <c r="AA85" s="52">
        <v>0.0</v>
      </c>
      <c r="AB85" s="47" t="s">
        <v>55</v>
      </c>
      <c r="AC85" s="48">
        <f t="shared" si="5"/>
        <v>246.0111111</v>
      </c>
      <c r="AD85" s="46"/>
      <c r="AE85" s="47">
        <v>50.0</v>
      </c>
      <c r="AF85" s="46">
        <f t="shared" si="20"/>
        <v>100</v>
      </c>
      <c r="AG85" s="46"/>
      <c r="AH85" s="46"/>
      <c r="AI85" s="46">
        <f t="shared" si="17"/>
        <v>0</v>
      </c>
      <c r="AJ85" s="53">
        <f t="shared" si="8"/>
        <v>808.0111111</v>
      </c>
      <c r="AK85" s="54">
        <f t="shared" si="15"/>
        <v>41</v>
      </c>
      <c r="AL85" s="47"/>
      <c r="AM85" s="47"/>
      <c r="AN85" s="55">
        <v>29429.0</v>
      </c>
      <c r="AO85" s="47">
        <f t="shared" si="18"/>
        <v>2103</v>
      </c>
      <c r="AP85" s="56">
        <f t="shared" si="23"/>
        <v>0.07146012437</v>
      </c>
      <c r="AQ85" s="47">
        <f t="shared" si="12"/>
        <v>39</v>
      </c>
      <c r="AR85" s="57"/>
      <c r="AS85" s="57"/>
      <c r="AT85" s="57"/>
      <c r="AU85" s="57"/>
      <c r="AV85" s="57"/>
      <c r="AW85" s="57"/>
      <c r="AX85" s="57"/>
      <c r="AY85" s="57"/>
      <c r="AZ85" s="57"/>
      <c r="BA85" s="57"/>
      <c r="BB85" s="57"/>
      <c r="BC85" s="57"/>
      <c r="BD85" s="57"/>
      <c r="BE85" s="57"/>
      <c r="BF85" s="57"/>
      <c r="BG85" s="57"/>
      <c r="BH85" s="57"/>
      <c r="BI85" s="57"/>
      <c r="BJ85" s="57"/>
      <c r="BK85" s="57"/>
    </row>
    <row r="86" ht="14.25" customHeight="1">
      <c r="A86" s="44"/>
      <c r="B86" s="45"/>
      <c r="C86" s="45"/>
      <c r="D86" s="45"/>
      <c r="E86" s="46">
        <v>113.0</v>
      </c>
      <c r="F86" s="47" t="s">
        <v>153</v>
      </c>
      <c r="G86" s="47" t="s">
        <v>51</v>
      </c>
      <c r="H86" s="47">
        <v>15.0</v>
      </c>
      <c r="I86" s="47">
        <v>0.0</v>
      </c>
      <c r="J86" s="47">
        <v>15.0</v>
      </c>
      <c r="K86" s="47">
        <v>15.0</v>
      </c>
      <c r="L86" s="47">
        <f t="shared" si="1"/>
        <v>45</v>
      </c>
      <c r="M86" s="46">
        <v>0.0</v>
      </c>
      <c r="N86" s="48">
        <v>20.0</v>
      </c>
      <c r="O86" s="48">
        <v>31.0</v>
      </c>
      <c r="P86" s="48">
        <v>126.0</v>
      </c>
      <c r="Q86" s="48">
        <v>177.0</v>
      </c>
      <c r="R86" s="48">
        <v>90.0</v>
      </c>
      <c r="S86" s="47">
        <v>100.0</v>
      </c>
      <c r="T86" s="48">
        <f t="shared" si="2"/>
        <v>190</v>
      </c>
      <c r="U86" s="49">
        <v>45464.0</v>
      </c>
      <c r="V86" s="46">
        <v>0.0</v>
      </c>
      <c r="W86" s="46">
        <f t="shared" si="24"/>
        <v>10000</v>
      </c>
      <c r="X86" s="58">
        <v>7526.0</v>
      </c>
      <c r="Y86" s="48">
        <f t="shared" si="3"/>
        <v>61.36666667</v>
      </c>
      <c r="Z86" s="48">
        <f t="shared" si="4"/>
        <v>61.36666667</v>
      </c>
      <c r="AA86" s="52">
        <v>150.0</v>
      </c>
      <c r="AB86" s="47" t="s">
        <v>63</v>
      </c>
      <c r="AC86" s="48">
        <f t="shared" si="5"/>
        <v>211.3666667</v>
      </c>
      <c r="AD86" s="46"/>
      <c r="AE86" s="47">
        <v>50.0</v>
      </c>
      <c r="AF86" s="46">
        <f t="shared" si="20"/>
        <v>50</v>
      </c>
      <c r="AG86" s="46"/>
      <c r="AH86" s="46"/>
      <c r="AI86" s="46">
        <f t="shared" si="17"/>
        <v>0</v>
      </c>
      <c r="AJ86" s="53">
        <f t="shared" si="8"/>
        <v>673.3666667</v>
      </c>
      <c r="AK86" s="54">
        <f t="shared" si="15"/>
        <v>68</v>
      </c>
      <c r="AL86" s="47"/>
      <c r="AM86" s="47"/>
      <c r="AN86" s="55">
        <v>10073.0</v>
      </c>
      <c r="AO86" s="47">
        <f t="shared" si="18"/>
        <v>2547</v>
      </c>
      <c r="AP86" s="56">
        <f t="shared" si="23"/>
        <v>0.2528541646</v>
      </c>
      <c r="AQ86" s="47">
        <f t="shared" si="12"/>
        <v>83</v>
      </c>
      <c r="AR86" s="57"/>
      <c r="AS86" s="57"/>
      <c r="AT86" s="57"/>
      <c r="AU86" s="57"/>
      <c r="AV86" s="57"/>
      <c r="AW86" s="57"/>
      <c r="AX86" s="57"/>
      <c r="AY86" s="57"/>
      <c r="AZ86" s="57"/>
      <c r="BA86" s="57"/>
      <c r="BB86" s="57"/>
      <c r="BC86" s="57"/>
      <c r="BD86" s="57"/>
      <c r="BE86" s="57"/>
      <c r="BF86" s="57"/>
      <c r="BG86" s="57"/>
      <c r="BH86" s="57"/>
      <c r="BI86" s="57"/>
      <c r="BJ86" s="57"/>
      <c r="BK86" s="57"/>
    </row>
    <row r="87" ht="14.25" customHeight="1">
      <c r="A87" s="44"/>
      <c r="B87" s="45"/>
      <c r="C87" s="45"/>
      <c r="D87" s="45"/>
      <c r="E87" s="46">
        <v>114.0</v>
      </c>
      <c r="F87" s="47" t="s">
        <v>154</v>
      </c>
      <c r="G87" s="47" t="s">
        <v>62</v>
      </c>
      <c r="H87" s="47">
        <v>15.0</v>
      </c>
      <c r="I87" s="47">
        <v>15.0</v>
      </c>
      <c r="J87" s="47">
        <v>15.0</v>
      </c>
      <c r="K87" s="47">
        <v>15.0</v>
      </c>
      <c r="L87" s="47">
        <f t="shared" si="1"/>
        <v>60</v>
      </c>
      <c r="M87" s="46">
        <v>0.0</v>
      </c>
      <c r="N87" s="48">
        <v>20.0</v>
      </c>
      <c r="O87" s="48">
        <v>38.5</v>
      </c>
      <c r="P87" s="48">
        <v>134.0</v>
      </c>
      <c r="Q87" s="48">
        <v>192.5</v>
      </c>
      <c r="R87" s="48">
        <v>114.0</v>
      </c>
      <c r="S87" s="47">
        <v>115.0</v>
      </c>
      <c r="T87" s="48">
        <f t="shared" si="2"/>
        <v>229</v>
      </c>
      <c r="U87" s="49">
        <v>45462.0</v>
      </c>
      <c r="V87" s="46">
        <v>50.0</v>
      </c>
      <c r="W87" s="46">
        <f t="shared" si="24"/>
        <v>30000</v>
      </c>
      <c r="X87" s="51">
        <v>30491.0</v>
      </c>
      <c r="Y87" s="48">
        <f t="shared" si="3"/>
        <v>330.9055556</v>
      </c>
      <c r="Z87" s="48">
        <f t="shared" si="4"/>
        <v>330.9055556</v>
      </c>
      <c r="AA87" s="52">
        <v>150.0</v>
      </c>
      <c r="AB87" s="47" t="s">
        <v>63</v>
      </c>
      <c r="AC87" s="48">
        <f t="shared" si="5"/>
        <v>480.9055556</v>
      </c>
      <c r="AD87" s="46">
        <v>30.0</v>
      </c>
      <c r="AE87" s="47">
        <v>50.0</v>
      </c>
      <c r="AF87" s="46">
        <f t="shared" si="20"/>
        <v>130</v>
      </c>
      <c r="AG87" s="46"/>
      <c r="AH87" s="46"/>
      <c r="AI87" s="46">
        <f t="shared" si="17"/>
        <v>0</v>
      </c>
      <c r="AJ87" s="53">
        <f t="shared" si="8"/>
        <v>1092.405556</v>
      </c>
      <c r="AK87" s="54">
        <f t="shared" si="15"/>
        <v>3</v>
      </c>
      <c r="AL87" s="47"/>
      <c r="AM87" s="47"/>
      <c r="AN87" s="55">
        <v>30000.0</v>
      </c>
      <c r="AO87" s="47">
        <f t="shared" si="18"/>
        <v>491</v>
      </c>
      <c r="AP87" s="56">
        <f t="shared" si="23"/>
        <v>0.01636666667</v>
      </c>
      <c r="AQ87" s="47">
        <f t="shared" si="12"/>
        <v>12</v>
      </c>
      <c r="AR87" s="57"/>
      <c r="AS87" s="57"/>
      <c r="AT87" s="57"/>
      <c r="AU87" s="57"/>
      <c r="AV87" s="57"/>
      <c r="AW87" s="57"/>
      <c r="AX87" s="57"/>
      <c r="AY87" s="57"/>
      <c r="AZ87" s="57"/>
      <c r="BA87" s="57"/>
      <c r="BB87" s="57"/>
      <c r="BC87" s="57"/>
      <c r="BD87" s="57"/>
      <c r="BE87" s="57"/>
      <c r="BF87" s="57"/>
      <c r="BG87" s="57"/>
      <c r="BH87" s="57"/>
      <c r="BI87" s="57"/>
      <c r="BJ87" s="57"/>
      <c r="BK87" s="57"/>
    </row>
    <row r="88" ht="14.25" customHeight="1">
      <c r="A88" s="44"/>
      <c r="B88" s="45"/>
      <c r="C88" s="45"/>
      <c r="D88" s="45"/>
      <c r="E88" s="46">
        <v>115.0</v>
      </c>
      <c r="F88" s="47" t="s">
        <v>155</v>
      </c>
      <c r="G88" s="47" t="s">
        <v>106</v>
      </c>
      <c r="H88" s="47">
        <v>15.0</v>
      </c>
      <c r="I88" s="47">
        <v>15.0</v>
      </c>
      <c r="J88" s="47">
        <v>15.0</v>
      </c>
      <c r="K88" s="47">
        <v>15.0</v>
      </c>
      <c r="L88" s="47">
        <f t="shared" si="1"/>
        <v>60</v>
      </c>
      <c r="M88" s="46">
        <v>5.0</v>
      </c>
      <c r="N88" s="61">
        <v>19.67</v>
      </c>
      <c r="O88" s="48">
        <v>36.67</v>
      </c>
      <c r="P88" s="48">
        <v>128.67</v>
      </c>
      <c r="Q88" s="48">
        <v>185.0</v>
      </c>
      <c r="R88" s="48">
        <v>0.0</v>
      </c>
      <c r="S88" s="47">
        <v>0.0</v>
      </c>
      <c r="T88" s="48">
        <v>0.0</v>
      </c>
      <c r="U88" s="49"/>
      <c r="V88" s="46"/>
      <c r="W88" s="46">
        <f t="shared" si="24"/>
        <v>30000</v>
      </c>
      <c r="X88" s="58"/>
      <c r="Y88" s="48">
        <f t="shared" si="3"/>
        <v>0</v>
      </c>
      <c r="Z88" s="48">
        <f t="shared" si="4"/>
        <v>0</v>
      </c>
      <c r="AA88" s="52"/>
      <c r="AB88" s="47"/>
      <c r="AC88" s="48">
        <f t="shared" si="5"/>
        <v>0</v>
      </c>
      <c r="AD88" s="46"/>
      <c r="AE88" s="47"/>
      <c r="AF88" s="46">
        <f t="shared" si="20"/>
        <v>0</v>
      </c>
      <c r="AG88" s="46">
        <v>100.0</v>
      </c>
      <c r="AH88" s="46"/>
      <c r="AI88" s="46">
        <f t="shared" si="17"/>
        <v>105</v>
      </c>
      <c r="AJ88" s="53">
        <f t="shared" si="8"/>
        <v>140</v>
      </c>
      <c r="AK88" s="54">
        <f t="shared" si="15"/>
        <v>121</v>
      </c>
      <c r="AL88" s="47"/>
      <c r="AM88" s="47"/>
      <c r="AN88" s="63">
        <v>99999.0</v>
      </c>
      <c r="AO88" s="47">
        <f t="shared" si="18"/>
        <v>99999</v>
      </c>
      <c r="AP88" s="56">
        <f t="shared" si="23"/>
        <v>1</v>
      </c>
      <c r="AQ88" s="47">
        <f t="shared" si="12"/>
        <v>112</v>
      </c>
      <c r="AR88" s="57"/>
      <c r="AS88" s="57"/>
      <c r="AT88" s="57"/>
      <c r="AU88" s="57"/>
      <c r="AV88" s="57"/>
      <c r="AW88" s="57"/>
      <c r="AX88" s="57"/>
      <c r="AY88" s="57"/>
      <c r="AZ88" s="57"/>
      <c r="BA88" s="57"/>
      <c r="BB88" s="57"/>
      <c r="BC88" s="57"/>
      <c r="BD88" s="57"/>
      <c r="BE88" s="57"/>
      <c r="BF88" s="57"/>
      <c r="BG88" s="57"/>
      <c r="BH88" s="57"/>
      <c r="BI88" s="57"/>
      <c r="BJ88" s="57"/>
      <c r="BK88" s="57"/>
    </row>
    <row r="89" ht="14.25" customHeight="1">
      <c r="A89" s="44"/>
      <c r="B89" s="45"/>
      <c r="C89" s="45"/>
      <c r="D89" s="45" t="s">
        <v>49</v>
      </c>
      <c r="E89" s="46">
        <v>116.0</v>
      </c>
      <c r="F89" s="47" t="s">
        <v>156</v>
      </c>
      <c r="G89" s="47" t="s">
        <v>51</v>
      </c>
      <c r="H89" s="47">
        <v>15.0</v>
      </c>
      <c r="I89" s="47">
        <v>15.0</v>
      </c>
      <c r="J89" s="47">
        <v>15.0</v>
      </c>
      <c r="K89" s="47">
        <v>15.0</v>
      </c>
      <c r="L89" s="47">
        <f t="shared" si="1"/>
        <v>60</v>
      </c>
      <c r="M89" s="46">
        <v>0.0</v>
      </c>
      <c r="N89" s="48">
        <v>20.0</v>
      </c>
      <c r="O89" s="48">
        <v>36.5</v>
      </c>
      <c r="P89" s="48">
        <v>135.5</v>
      </c>
      <c r="Q89" s="48">
        <v>192.0</v>
      </c>
      <c r="R89" s="48">
        <v>109.0</v>
      </c>
      <c r="S89" s="47">
        <v>116.0</v>
      </c>
      <c r="T89" s="48">
        <f t="shared" ref="T89:T124" si="25">SUM(R89:S89)</f>
        <v>225</v>
      </c>
      <c r="U89" s="49">
        <v>45462.0</v>
      </c>
      <c r="V89" s="46">
        <v>50.0</v>
      </c>
      <c r="W89" s="46">
        <f t="shared" si="24"/>
        <v>10000</v>
      </c>
      <c r="X89" s="51">
        <v>7977.0</v>
      </c>
      <c r="Y89" s="48">
        <f t="shared" si="3"/>
        <v>113.9833333</v>
      </c>
      <c r="Z89" s="48">
        <f t="shared" si="4"/>
        <v>113.9833333</v>
      </c>
      <c r="AA89" s="52">
        <v>0.0</v>
      </c>
      <c r="AB89" s="47" t="s">
        <v>55</v>
      </c>
      <c r="AC89" s="48">
        <f t="shared" si="5"/>
        <v>113.9833333</v>
      </c>
      <c r="AD89" s="46"/>
      <c r="AE89" s="47">
        <v>50.0</v>
      </c>
      <c r="AF89" s="46">
        <f t="shared" si="20"/>
        <v>100</v>
      </c>
      <c r="AG89" s="46"/>
      <c r="AH89" s="46"/>
      <c r="AI89" s="46">
        <f t="shared" si="17"/>
        <v>0</v>
      </c>
      <c r="AJ89" s="53">
        <f t="shared" si="8"/>
        <v>690.9833333</v>
      </c>
      <c r="AK89" s="54">
        <f t="shared" si="15"/>
        <v>64</v>
      </c>
      <c r="AL89" s="47"/>
      <c r="AM89" s="47"/>
      <c r="AN89" s="55">
        <v>10000.0</v>
      </c>
      <c r="AO89" s="47">
        <f t="shared" si="18"/>
        <v>2023</v>
      </c>
      <c r="AP89" s="56">
        <f t="shared" si="23"/>
        <v>0.2023</v>
      </c>
      <c r="AQ89" s="47">
        <f t="shared" si="12"/>
        <v>72</v>
      </c>
      <c r="AR89" s="57"/>
      <c r="AS89" s="57"/>
      <c r="AT89" s="57"/>
      <c r="AU89" s="57"/>
      <c r="AV89" s="57"/>
      <c r="AW89" s="57"/>
      <c r="AX89" s="57"/>
      <c r="AY89" s="57"/>
      <c r="AZ89" s="57"/>
      <c r="BA89" s="57"/>
      <c r="BB89" s="57"/>
      <c r="BC89" s="57"/>
      <c r="BD89" s="57"/>
      <c r="BE89" s="57"/>
      <c r="BF89" s="57"/>
      <c r="BG89" s="57"/>
      <c r="BH89" s="57"/>
      <c r="BI89" s="57"/>
      <c r="BJ89" s="57"/>
      <c r="BK89" s="57"/>
    </row>
    <row r="90" ht="14.25" customHeight="1">
      <c r="A90" s="44"/>
      <c r="B90" s="45"/>
      <c r="C90" s="45"/>
      <c r="D90" s="45"/>
      <c r="E90" s="46">
        <v>117.0</v>
      </c>
      <c r="F90" s="47" t="s">
        <v>157</v>
      </c>
      <c r="G90" s="47" t="s">
        <v>51</v>
      </c>
      <c r="H90" s="47">
        <v>15.0</v>
      </c>
      <c r="I90" s="47">
        <v>15.0</v>
      </c>
      <c r="J90" s="47">
        <v>15.0</v>
      </c>
      <c r="K90" s="47">
        <v>15.0</v>
      </c>
      <c r="L90" s="47">
        <f t="shared" si="1"/>
        <v>60</v>
      </c>
      <c r="M90" s="46">
        <v>20.0</v>
      </c>
      <c r="N90" s="48">
        <v>13.0</v>
      </c>
      <c r="O90" s="61">
        <v>34.0</v>
      </c>
      <c r="P90" s="48">
        <v>126.33</v>
      </c>
      <c r="Q90" s="48">
        <v>173.3</v>
      </c>
      <c r="R90" s="48">
        <v>105.0</v>
      </c>
      <c r="S90" s="47">
        <v>115.0</v>
      </c>
      <c r="T90" s="48">
        <f t="shared" si="25"/>
        <v>220</v>
      </c>
      <c r="U90" s="49">
        <v>45462.0</v>
      </c>
      <c r="V90" s="46">
        <v>50.0</v>
      </c>
      <c r="W90" s="46">
        <f t="shared" si="24"/>
        <v>10000</v>
      </c>
      <c r="X90" s="51">
        <v>9053.0</v>
      </c>
      <c r="Y90" s="48">
        <f t="shared" si="3"/>
        <v>239.5166667</v>
      </c>
      <c r="Z90" s="48">
        <f t="shared" si="4"/>
        <v>239.5166667</v>
      </c>
      <c r="AA90" s="52">
        <v>150.0</v>
      </c>
      <c r="AB90" s="47" t="s">
        <v>63</v>
      </c>
      <c r="AC90" s="48">
        <f t="shared" si="5"/>
        <v>389.5166667</v>
      </c>
      <c r="AD90" s="46"/>
      <c r="AE90" s="47">
        <v>50.0</v>
      </c>
      <c r="AF90" s="46">
        <f t="shared" si="20"/>
        <v>100</v>
      </c>
      <c r="AG90" s="46"/>
      <c r="AH90" s="46"/>
      <c r="AI90" s="46">
        <f t="shared" si="17"/>
        <v>20</v>
      </c>
      <c r="AJ90" s="53">
        <f t="shared" si="8"/>
        <v>922.8166667</v>
      </c>
      <c r="AK90" s="54">
        <f t="shared" si="15"/>
        <v>19</v>
      </c>
      <c r="AL90" s="47"/>
      <c r="AM90" s="47"/>
      <c r="AN90" s="63">
        <v>10000.0</v>
      </c>
      <c r="AO90" s="47">
        <f t="shared" si="18"/>
        <v>947</v>
      </c>
      <c r="AP90" s="56">
        <f t="shared" si="23"/>
        <v>0.0947</v>
      </c>
      <c r="AQ90" s="47">
        <f t="shared" si="12"/>
        <v>45</v>
      </c>
      <c r="AR90" s="57"/>
      <c r="AS90" s="57"/>
      <c r="AT90" s="57"/>
      <c r="AU90" s="57"/>
      <c r="AV90" s="57"/>
      <c r="AW90" s="57"/>
      <c r="AX90" s="57"/>
      <c r="AY90" s="57"/>
      <c r="AZ90" s="57"/>
      <c r="BA90" s="57"/>
      <c r="BB90" s="57"/>
      <c r="BC90" s="57"/>
      <c r="BD90" s="57"/>
      <c r="BE90" s="57"/>
      <c r="BF90" s="57"/>
      <c r="BG90" s="57"/>
      <c r="BH90" s="57"/>
      <c r="BI90" s="57"/>
      <c r="BJ90" s="57"/>
      <c r="BK90" s="57"/>
    </row>
    <row r="91" ht="14.25" customHeight="1">
      <c r="A91" s="44"/>
      <c r="B91" s="45"/>
      <c r="C91" s="45"/>
      <c r="D91" s="45"/>
      <c r="E91" s="46">
        <v>118.0</v>
      </c>
      <c r="F91" s="47" t="s">
        <v>158</v>
      </c>
      <c r="G91" s="47" t="s">
        <v>51</v>
      </c>
      <c r="H91" s="47">
        <v>15.0</v>
      </c>
      <c r="I91" s="47">
        <v>15.0</v>
      </c>
      <c r="J91" s="47">
        <v>15.0</v>
      </c>
      <c r="K91" s="47">
        <v>15.0</v>
      </c>
      <c r="L91" s="47">
        <f t="shared" si="1"/>
        <v>60</v>
      </c>
      <c r="M91" s="46">
        <v>10.0</v>
      </c>
      <c r="N91" s="48">
        <v>6.67</v>
      </c>
      <c r="O91" s="48">
        <v>36.67</v>
      </c>
      <c r="P91" s="48">
        <v>113.67</v>
      </c>
      <c r="Q91" s="48">
        <v>157.0</v>
      </c>
      <c r="R91" s="48">
        <v>69.0</v>
      </c>
      <c r="S91" s="47">
        <v>71.0</v>
      </c>
      <c r="T91" s="48">
        <f t="shared" si="25"/>
        <v>140</v>
      </c>
      <c r="U91" s="49"/>
      <c r="V91" s="46"/>
      <c r="W91" s="46">
        <f t="shared" si="24"/>
        <v>10000</v>
      </c>
      <c r="X91" s="58"/>
      <c r="Y91" s="48">
        <f t="shared" si="3"/>
        <v>0</v>
      </c>
      <c r="Z91" s="48">
        <f t="shared" si="4"/>
        <v>0</v>
      </c>
      <c r="AA91" s="52"/>
      <c r="AB91" s="47"/>
      <c r="AC91" s="48">
        <f t="shared" si="5"/>
        <v>0</v>
      </c>
      <c r="AD91" s="46"/>
      <c r="AE91" s="47"/>
      <c r="AF91" s="46">
        <f t="shared" si="20"/>
        <v>0</v>
      </c>
      <c r="AG91" s="46">
        <v>100.0</v>
      </c>
      <c r="AH91" s="46"/>
      <c r="AI91" s="46">
        <f t="shared" si="17"/>
        <v>110</v>
      </c>
      <c r="AJ91" s="53">
        <f t="shared" si="8"/>
        <v>247</v>
      </c>
      <c r="AK91" s="54">
        <f t="shared" si="15"/>
        <v>116</v>
      </c>
      <c r="AL91" s="47"/>
      <c r="AM91" s="47"/>
      <c r="AN91" s="59">
        <v>9350.0</v>
      </c>
      <c r="AO91" s="47">
        <f t="shared" si="18"/>
        <v>9350</v>
      </c>
      <c r="AP91" s="56">
        <f t="shared" si="23"/>
        <v>1</v>
      </c>
      <c r="AQ91" s="47">
        <f t="shared" si="12"/>
        <v>112</v>
      </c>
      <c r="AR91" s="57"/>
      <c r="AS91" s="57"/>
      <c r="AT91" s="57"/>
      <c r="AU91" s="57"/>
      <c r="AV91" s="57"/>
      <c r="AW91" s="57"/>
      <c r="AX91" s="57"/>
      <c r="AY91" s="57"/>
      <c r="AZ91" s="57"/>
      <c r="BA91" s="57"/>
      <c r="BB91" s="57"/>
      <c r="BC91" s="57"/>
      <c r="BD91" s="57"/>
      <c r="BE91" s="57"/>
      <c r="BF91" s="57"/>
      <c r="BG91" s="57"/>
      <c r="BH91" s="57"/>
      <c r="BI91" s="57"/>
      <c r="BJ91" s="57"/>
      <c r="BK91" s="57"/>
    </row>
    <row r="92" ht="14.25" customHeight="1">
      <c r="A92" s="44"/>
      <c r="B92" s="45"/>
      <c r="C92" s="45"/>
      <c r="D92" s="45"/>
      <c r="E92" s="46">
        <v>119.0</v>
      </c>
      <c r="F92" s="47" t="s">
        <v>159</v>
      </c>
      <c r="G92" s="47" t="s">
        <v>51</v>
      </c>
      <c r="H92" s="47">
        <v>15.0</v>
      </c>
      <c r="I92" s="47">
        <v>15.0</v>
      </c>
      <c r="J92" s="47">
        <v>15.0</v>
      </c>
      <c r="K92" s="47">
        <v>15.0</v>
      </c>
      <c r="L92" s="47">
        <f t="shared" si="1"/>
        <v>60</v>
      </c>
      <c r="M92" s="46">
        <v>0.0</v>
      </c>
      <c r="N92" s="48">
        <v>20.0</v>
      </c>
      <c r="O92" s="48">
        <v>33.33</v>
      </c>
      <c r="P92" s="48">
        <v>97.33</v>
      </c>
      <c r="Q92" s="48">
        <v>150.7</v>
      </c>
      <c r="R92" s="48">
        <v>49.0</v>
      </c>
      <c r="S92" s="47">
        <v>83.0</v>
      </c>
      <c r="T92" s="48">
        <f t="shared" si="25"/>
        <v>132</v>
      </c>
      <c r="U92" s="49">
        <v>45463.0</v>
      </c>
      <c r="V92" s="46">
        <v>25.0</v>
      </c>
      <c r="W92" s="50">
        <v>10000.0</v>
      </c>
      <c r="X92" s="51">
        <v>10148.0</v>
      </c>
      <c r="Y92" s="48">
        <f t="shared" si="3"/>
        <v>332.7333333</v>
      </c>
      <c r="Z92" s="48">
        <f t="shared" si="4"/>
        <v>332.7333333</v>
      </c>
      <c r="AA92" s="52">
        <v>0.0</v>
      </c>
      <c r="AB92" s="47" t="s">
        <v>55</v>
      </c>
      <c r="AC92" s="48">
        <f t="shared" si="5"/>
        <v>332.7333333</v>
      </c>
      <c r="AD92" s="46"/>
      <c r="AE92" s="47">
        <v>0.0</v>
      </c>
      <c r="AF92" s="46">
        <f t="shared" si="20"/>
        <v>25</v>
      </c>
      <c r="AG92" s="46"/>
      <c r="AH92" s="46"/>
      <c r="AI92" s="46">
        <f t="shared" si="17"/>
        <v>0</v>
      </c>
      <c r="AJ92" s="53">
        <f t="shared" si="8"/>
        <v>700.4333333</v>
      </c>
      <c r="AK92" s="54">
        <f t="shared" si="15"/>
        <v>62</v>
      </c>
      <c r="AL92" s="47"/>
      <c r="AM92" s="47"/>
      <c r="AN92" s="55">
        <v>10150.0</v>
      </c>
      <c r="AO92" s="47">
        <f t="shared" si="18"/>
        <v>2</v>
      </c>
      <c r="AP92" s="56">
        <f t="shared" si="23"/>
        <v>0.000197044335</v>
      </c>
      <c r="AQ92" s="47">
        <f t="shared" si="12"/>
        <v>1</v>
      </c>
      <c r="AR92" s="57"/>
      <c r="AS92" s="57"/>
      <c r="AT92" s="57"/>
      <c r="AU92" s="57"/>
      <c r="AV92" s="57"/>
      <c r="AW92" s="57"/>
      <c r="AX92" s="57"/>
      <c r="AY92" s="57"/>
      <c r="AZ92" s="57"/>
      <c r="BA92" s="57"/>
      <c r="BB92" s="57"/>
      <c r="BC92" s="57"/>
      <c r="BD92" s="57"/>
      <c r="BE92" s="57"/>
      <c r="BF92" s="57"/>
      <c r="BG92" s="57"/>
      <c r="BH92" s="57"/>
      <c r="BI92" s="57"/>
      <c r="BJ92" s="57"/>
      <c r="BK92" s="57"/>
    </row>
    <row r="93" ht="14.25" customHeight="1">
      <c r="A93" s="44"/>
      <c r="B93" s="45"/>
      <c r="C93" s="45"/>
      <c r="D93" s="45"/>
      <c r="E93" s="46">
        <v>120.0</v>
      </c>
      <c r="F93" s="47" t="s">
        <v>160</v>
      </c>
      <c r="G93" s="47" t="s">
        <v>51</v>
      </c>
      <c r="H93" s="47">
        <v>15.0</v>
      </c>
      <c r="I93" s="47">
        <v>15.0</v>
      </c>
      <c r="J93" s="47">
        <v>15.0</v>
      </c>
      <c r="K93" s="47">
        <v>15.0</v>
      </c>
      <c r="L93" s="47">
        <f t="shared" si="1"/>
        <v>60</v>
      </c>
      <c r="M93" s="46">
        <v>40.0</v>
      </c>
      <c r="N93" s="48">
        <v>13.3</v>
      </c>
      <c r="O93" s="48">
        <v>56.33</v>
      </c>
      <c r="P93" s="48">
        <v>44.33</v>
      </c>
      <c r="Q93" s="48">
        <v>114.0</v>
      </c>
      <c r="R93" s="48">
        <v>77.0</v>
      </c>
      <c r="S93" s="47">
        <v>77.0</v>
      </c>
      <c r="T93" s="48">
        <f t="shared" si="25"/>
        <v>154</v>
      </c>
      <c r="U93" s="49">
        <v>45463.0</v>
      </c>
      <c r="V93" s="46">
        <v>25.0</v>
      </c>
      <c r="W93" s="50">
        <v>10000.0</v>
      </c>
      <c r="X93" s="58"/>
      <c r="Y93" s="48">
        <f t="shared" si="3"/>
        <v>0</v>
      </c>
      <c r="Z93" s="48">
        <f t="shared" si="4"/>
        <v>0</v>
      </c>
      <c r="AA93" s="52"/>
      <c r="AB93" s="47"/>
      <c r="AC93" s="48">
        <f t="shared" si="5"/>
        <v>0</v>
      </c>
      <c r="AD93" s="46"/>
      <c r="AE93" s="47">
        <v>50.0</v>
      </c>
      <c r="AF93" s="46">
        <f t="shared" si="20"/>
        <v>75</v>
      </c>
      <c r="AG93" s="46"/>
      <c r="AH93" s="46"/>
      <c r="AI93" s="46">
        <f t="shared" si="17"/>
        <v>40</v>
      </c>
      <c r="AJ93" s="53">
        <f t="shared" si="8"/>
        <v>363</v>
      </c>
      <c r="AK93" s="54">
        <f t="shared" si="15"/>
        <v>107</v>
      </c>
      <c r="AL93" s="47"/>
      <c r="AM93" s="47"/>
      <c r="AN93" s="55">
        <v>10880.0</v>
      </c>
      <c r="AO93" s="47">
        <f t="shared" si="18"/>
        <v>10880</v>
      </c>
      <c r="AP93" s="56">
        <f t="shared" si="23"/>
        <v>1</v>
      </c>
      <c r="AQ93" s="47">
        <f t="shared" si="12"/>
        <v>112</v>
      </c>
      <c r="AR93" s="57"/>
      <c r="AS93" s="57"/>
      <c r="AT93" s="57"/>
      <c r="AU93" s="57"/>
      <c r="AV93" s="57"/>
      <c r="AW93" s="57"/>
      <c r="AX93" s="57"/>
      <c r="AY93" s="57"/>
      <c r="AZ93" s="57"/>
      <c r="BA93" s="57"/>
      <c r="BB93" s="57"/>
      <c r="BC93" s="57"/>
      <c r="BD93" s="57"/>
      <c r="BE93" s="57"/>
      <c r="BF93" s="57"/>
      <c r="BG93" s="57"/>
      <c r="BH93" s="57"/>
      <c r="BI93" s="57"/>
      <c r="BJ93" s="57"/>
      <c r="BK93" s="57"/>
    </row>
    <row r="94" ht="14.25" customHeight="1">
      <c r="A94" s="44"/>
      <c r="B94" s="45"/>
      <c r="C94" s="45"/>
      <c r="D94" s="45" t="s">
        <v>49</v>
      </c>
      <c r="E94" s="46">
        <v>121.0</v>
      </c>
      <c r="F94" s="47" t="s">
        <v>161</v>
      </c>
      <c r="G94" s="47" t="s">
        <v>67</v>
      </c>
      <c r="H94" s="47">
        <v>15.0</v>
      </c>
      <c r="I94" s="47">
        <v>15.0</v>
      </c>
      <c r="J94" s="47">
        <v>15.0</v>
      </c>
      <c r="K94" s="47">
        <v>15.0</v>
      </c>
      <c r="L94" s="47">
        <f t="shared" si="1"/>
        <v>60</v>
      </c>
      <c r="M94" s="46">
        <v>0.0</v>
      </c>
      <c r="N94" s="48">
        <v>20.0</v>
      </c>
      <c r="O94" s="48">
        <v>36.33</v>
      </c>
      <c r="P94" s="48">
        <v>138.67</v>
      </c>
      <c r="Q94" s="48">
        <v>195.0</v>
      </c>
      <c r="R94" s="48">
        <v>114.0</v>
      </c>
      <c r="S94" s="47">
        <v>116.0</v>
      </c>
      <c r="T94" s="48">
        <f t="shared" si="25"/>
        <v>230</v>
      </c>
      <c r="U94" s="49">
        <v>45462.0</v>
      </c>
      <c r="V94" s="46">
        <v>50.0</v>
      </c>
      <c r="W94" s="46">
        <f>IF(LEFT(G94,2)="10",10000,30000)</f>
        <v>10000</v>
      </c>
      <c r="X94" s="51">
        <v>9793.0</v>
      </c>
      <c r="Y94" s="48">
        <f t="shared" si="3"/>
        <v>325.85</v>
      </c>
      <c r="Z94" s="48">
        <f t="shared" si="4"/>
        <v>325.85</v>
      </c>
      <c r="AA94" s="52">
        <v>150.0</v>
      </c>
      <c r="AB94" s="47" t="s">
        <v>63</v>
      </c>
      <c r="AC94" s="48">
        <f t="shared" si="5"/>
        <v>475.85</v>
      </c>
      <c r="AD94" s="46">
        <v>45.0</v>
      </c>
      <c r="AE94" s="47">
        <v>50.0</v>
      </c>
      <c r="AF94" s="46">
        <f t="shared" si="20"/>
        <v>145</v>
      </c>
      <c r="AG94" s="46"/>
      <c r="AH94" s="46"/>
      <c r="AI94" s="46">
        <f t="shared" si="17"/>
        <v>0</v>
      </c>
      <c r="AJ94" s="53">
        <f t="shared" si="8"/>
        <v>1105.85</v>
      </c>
      <c r="AK94" s="54">
        <f t="shared" si="15"/>
        <v>1</v>
      </c>
      <c r="AL94" s="47"/>
      <c r="AM94" s="47"/>
      <c r="AN94" s="55">
        <v>10000.0</v>
      </c>
      <c r="AO94" s="47">
        <f t="shared" si="18"/>
        <v>207</v>
      </c>
      <c r="AP94" s="56">
        <f t="shared" si="23"/>
        <v>0.0207</v>
      </c>
      <c r="AQ94" s="47">
        <f t="shared" si="12"/>
        <v>15</v>
      </c>
      <c r="AR94" s="57"/>
      <c r="AS94" s="57"/>
      <c r="AT94" s="57"/>
      <c r="AU94" s="57"/>
      <c r="AV94" s="57"/>
      <c r="AW94" s="57"/>
      <c r="AX94" s="57"/>
      <c r="AY94" s="57"/>
      <c r="AZ94" s="57"/>
      <c r="BA94" s="57"/>
      <c r="BB94" s="57"/>
      <c r="BC94" s="57"/>
      <c r="BD94" s="57"/>
      <c r="BE94" s="57"/>
      <c r="BF94" s="57"/>
      <c r="BG94" s="57"/>
      <c r="BH94" s="57"/>
      <c r="BI94" s="57"/>
      <c r="BJ94" s="57"/>
      <c r="BK94" s="57"/>
    </row>
    <row r="95" ht="14.25" customHeight="1">
      <c r="A95" s="44"/>
      <c r="B95" s="45"/>
      <c r="C95" s="45"/>
      <c r="D95" s="45"/>
      <c r="E95" s="46">
        <v>122.0</v>
      </c>
      <c r="F95" s="47" t="s">
        <v>162</v>
      </c>
      <c r="G95" s="47" t="s">
        <v>62</v>
      </c>
      <c r="H95" s="47">
        <v>15.0</v>
      </c>
      <c r="I95" s="47">
        <v>15.0</v>
      </c>
      <c r="J95" s="47">
        <v>15.0</v>
      </c>
      <c r="K95" s="47">
        <v>15.0</v>
      </c>
      <c r="L95" s="47">
        <f t="shared" si="1"/>
        <v>60</v>
      </c>
      <c r="M95" s="46">
        <v>5.0</v>
      </c>
      <c r="N95" s="48">
        <v>20.0</v>
      </c>
      <c r="O95" s="48">
        <v>36.0</v>
      </c>
      <c r="P95" s="48">
        <v>133.67</v>
      </c>
      <c r="Q95" s="48">
        <v>189.7</v>
      </c>
      <c r="R95" s="48">
        <v>120.0</v>
      </c>
      <c r="S95" s="47">
        <v>118.0</v>
      </c>
      <c r="T95" s="48">
        <f t="shared" si="25"/>
        <v>238</v>
      </c>
      <c r="U95" s="49">
        <v>45462.0</v>
      </c>
      <c r="V95" s="46">
        <v>50.0</v>
      </c>
      <c r="W95" s="50">
        <v>30000.0</v>
      </c>
      <c r="X95" s="58">
        <v>0.0</v>
      </c>
      <c r="Y95" s="48">
        <f t="shared" si="3"/>
        <v>0</v>
      </c>
      <c r="Z95" s="48">
        <f t="shared" si="4"/>
        <v>0</v>
      </c>
      <c r="AA95" s="74">
        <v>0.0</v>
      </c>
      <c r="AB95" s="61" t="s">
        <v>163</v>
      </c>
      <c r="AC95" s="48">
        <f t="shared" si="5"/>
        <v>0</v>
      </c>
      <c r="AD95" s="46"/>
      <c r="AE95" s="47">
        <v>50.0</v>
      </c>
      <c r="AF95" s="46">
        <f t="shared" si="20"/>
        <v>100</v>
      </c>
      <c r="AG95" s="46"/>
      <c r="AH95" s="46"/>
      <c r="AI95" s="46">
        <f t="shared" si="17"/>
        <v>5</v>
      </c>
      <c r="AJ95" s="53">
        <f t="shared" si="8"/>
        <v>582.7</v>
      </c>
      <c r="AK95" s="54">
        <f t="shared" si="15"/>
        <v>78</v>
      </c>
      <c r="AL95" s="47"/>
      <c r="AM95" s="47"/>
      <c r="AN95" s="55">
        <v>35150.0</v>
      </c>
      <c r="AO95" s="47">
        <f t="shared" si="18"/>
        <v>35150</v>
      </c>
      <c r="AP95" s="56">
        <f t="shared" si="23"/>
        <v>1</v>
      </c>
      <c r="AQ95" s="47">
        <f t="shared" si="12"/>
        <v>112</v>
      </c>
      <c r="AR95" s="57"/>
      <c r="AS95" s="57"/>
      <c r="AT95" s="57"/>
      <c r="AU95" s="57"/>
      <c r="AV95" s="57"/>
      <c r="AW95" s="57"/>
      <c r="AX95" s="57"/>
      <c r="AY95" s="57"/>
      <c r="AZ95" s="57"/>
      <c r="BA95" s="57"/>
      <c r="BB95" s="57"/>
      <c r="BC95" s="57"/>
      <c r="BD95" s="57"/>
      <c r="BE95" s="57"/>
      <c r="BF95" s="57"/>
      <c r="BG95" s="57"/>
      <c r="BH95" s="57"/>
      <c r="BI95" s="57"/>
      <c r="BJ95" s="57"/>
      <c r="BK95" s="57"/>
    </row>
    <row r="96" ht="14.25" customHeight="1">
      <c r="A96" s="44"/>
      <c r="B96" s="45"/>
      <c r="C96" s="45"/>
      <c r="D96" s="45"/>
      <c r="E96" s="46">
        <v>123.0</v>
      </c>
      <c r="F96" s="47" t="s">
        <v>164</v>
      </c>
      <c r="G96" s="47" t="s">
        <v>121</v>
      </c>
      <c r="H96" s="47">
        <v>15.0</v>
      </c>
      <c r="I96" s="47">
        <v>15.0</v>
      </c>
      <c r="J96" s="47">
        <v>15.0</v>
      </c>
      <c r="K96" s="47">
        <v>0.0</v>
      </c>
      <c r="L96" s="47">
        <f t="shared" si="1"/>
        <v>45</v>
      </c>
      <c r="M96" s="46">
        <v>60.0</v>
      </c>
      <c r="N96" s="48">
        <v>20.0</v>
      </c>
      <c r="O96" s="48">
        <v>36.0</v>
      </c>
      <c r="P96" s="48">
        <v>110.0</v>
      </c>
      <c r="Q96" s="48">
        <v>166.0</v>
      </c>
      <c r="R96" s="48">
        <v>113.0</v>
      </c>
      <c r="S96" s="47">
        <v>117.0</v>
      </c>
      <c r="T96" s="48">
        <f t="shared" si="25"/>
        <v>230</v>
      </c>
      <c r="U96" s="49">
        <v>45462.0</v>
      </c>
      <c r="V96" s="46">
        <v>50.0</v>
      </c>
      <c r="W96" s="50">
        <v>30000.0</v>
      </c>
      <c r="X96" s="51">
        <v>30848.0</v>
      </c>
      <c r="Y96" s="48">
        <f t="shared" si="3"/>
        <v>317.0222222</v>
      </c>
      <c r="Z96" s="48">
        <f t="shared" si="4"/>
        <v>317.0222222</v>
      </c>
      <c r="AA96" s="52">
        <v>0.0</v>
      </c>
      <c r="AB96" s="47" t="s">
        <v>55</v>
      </c>
      <c r="AC96" s="48">
        <f t="shared" si="5"/>
        <v>317.0222222</v>
      </c>
      <c r="AD96" s="46"/>
      <c r="AE96" s="47">
        <v>50.0</v>
      </c>
      <c r="AF96" s="46">
        <f t="shared" si="20"/>
        <v>100</v>
      </c>
      <c r="AG96" s="46"/>
      <c r="AH96" s="46"/>
      <c r="AI96" s="46">
        <f t="shared" si="17"/>
        <v>60</v>
      </c>
      <c r="AJ96" s="53">
        <f t="shared" si="8"/>
        <v>798.0222222</v>
      </c>
      <c r="AK96" s="54">
        <f t="shared" si="15"/>
        <v>45</v>
      </c>
      <c r="AL96" s="48"/>
      <c r="AM96" s="48"/>
      <c r="AN96" s="55">
        <v>30410.0</v>
      </c>
      <c r="AO96" s="47">
        <f t="shared" si="18"/>
        <v>438</v>
      </c>
      <c r="AP96" s="56">
        <f t="shared" si="23"/>
        <v>0.01440315686</v>
      </c>
      <c r="AQ96" s="47">
        <f t="shared" si="12"/>
        <v>10</v>
      </c>
      <c r="AR96" s="57"/>
      <c r="AS96" s="57"/>
      <c r="AT96" s="57"/>
      <c r="AU96" s="57"/>
      <c r="AV96" s="57"/>
      <c r="AW96" s="57"/>
      <c r="AX96" s="57"/>
      <c r="AY96" s="57"/>
      <c r="AZ96" s="57"/>
      <c r="BA96" s="57"/>
      <c r="BB96" s="57"/>
      <c r="BC96" s="57"/>
      <c r="BD96" s="57"/>
      <c r="BE96" s="57"/>
      <c r="BF96" s="57"/>
      <c r="BG96" s="57"/>
      <c r="BH96" s="57"/>
      <c r="BI96" s="57"/>
      <c r="BJ96" s="57"/>
      <c r="BK96" s="57"/>
    </row>
    <row r="97" ht="14.25" customHeight="1">
      <c r="A97" s="44"/>
      <c r="B97" s="45"/>
      <c r="C97" s="45"/>
      <c r="D97" s="45" t="s">
        <v>49</v>
      </c>
      <c r="E97" s="46">
        <v>124.0</v>
      </c>
      <c r="F97" s="47" t="s">
        <v>165</v>
      </c>
      <c r="G97" s="47" t="s">
        <v>121</v>
      </c>
      <c r="H97" s="47">
        <v>15.0</v>
      </c>
      <c r="I97" s="47">
        <v>0.0</v>
      </c>
      <c r="J97" s="47">
        <v>15.0</v>
      </c>
      <c r="K97" s="47">
        <v>15.0</v>
      </c>
      <c r="L97" s="47">
        <f t="shared" si="1"/>
        <v>45</v>
      </c>
      <c r="M97" s="47">
        <v>5.0</v>
      </c>
      <c r="N97" s="47">
        <v>20.0</v>
      </c>
      <c r="O97" s="47">
        <v>39.5</v>
      </c>
      <c r="P97" s="47">
        <v>136.5</v>
      </c>
      <c r="Q97" s="48">
        <v>196.0</v>
      </c>
      <c r="R97" s="48">
        <v>120.0</v>
      </c>
      <c r="S97" s="47">
        <v>116.0</v>
      </c>
      <c r="T97" s="48">
        <f t="shared" si="25"/>
        <v>236</v>
      </c>
      <c r="U97" s="49">
        <v>45462.0</v>
      </c>
      <c r="V97" s="46">
        <v>50.0</v>
      </c>
      <c r="W97" s="50">
        <v>30000.0</v>
      </c>
      <c r="X97" s="51">
        <v>25437.0</v>
      </c>
      <c r="Y97" s="48">
        <f t="shared" si="3"/>
        <v>172.55</v>
      </c>
      <c r="Z97" s="48">
        <f t="shared" si="4"/>
        <v>172.55</v>
      </c>
      <c r="AA97" s="52">
        <v>150.0</v>
      </c>
      <c r="AB97" s="47" t="s">
        <v>63</v>
      </c>
      <c r="AC97" s="48">
        <f t="shared" si="5"/>
        <v>322.55</v>
      </c>
      <c r="AD97" s="46">
        <v>15.0</v>
      </c>
      <c r="AE97" s="47">
        <v>50.0</v>
      </c>
      <c r="AF97" s="46">
        <f t="shared" si="20"/>
        <v>115</v>
      </c>
      <c r="AG97" s="47"/>
      <c r="AH97" s="47"/>
      <c r="AI97" s="46">
        <f t="shared" si="17"/>
        <v>5</v>
      </c>
      <c r="AJ97" s="53">
        <f t="shared" si="8"/>
        <v>909.55</v>
      </c>
      <c r="AK97" s="54">
        <f t="shared" si="15"/>
        <v>22</v>
      </c>
      <c r="AL97" s="47"/>
      <c r="AM97" s="47"/>
      <c r="AN97" s="55">
        <v>30124.0</v>
      </c>
      <c r="AO97" s="47">
        <f t="shared" si="18"/>
        <v>4687</v>
      </c>
      <c r="AP97" s="56">
        <f t="shared" si="23"/>
        <v>0.1555902271</v>
      </c>
      <c r="AQ97" s="47">
        <f t="shared" si="12"/>
        <v>63</v>
      </c>
      <c r="AR97" s="57"/>
      <c r="AS97" s="57"/>
      <c r="AT97" s="57"/>
      <c r="AU97" s="57"/>
      <c r="AV97" s="57"/>
      <c r="AW97" s="57"/>
      <c r="AX97" s="57"/>
      <c r="AY97" s="57"/>
      <c r="AZ97" s="57"/>
      <c r="BA97" s="57"/>
      <c r="BB97" s="57"/>
      <c r="BC97" s="57"/>
      <c r="BD97" s="57"/>
      <c r="BE97" s="57"/>
      <c r="BF97" s="57"/>
      <c r="BG97" s="57"/>
      <c r="BH97" s="57"/>
      <c r="BI97" s="57"/>
      <c r="BJ97" s="57"/>
      <c r="BK97" s="57"/>
    </row>
    <row r="98" ht="14.25" customHeight="1">
      <c r="A98" s="44"/>
      <c r="B98" s="45"/>
      <c r="C98" s="45"/>
      <c r="D98" s="45"/>
      <c r="E98" s="46">
        <v>125.0</v>
      </c>
      <c r="F98" s="47" t="s">
        <v>166</v>
      </c>
      <c r="G98" s="47" t="s">
        <v>62</v>
      </c>
      <c r="H98" s="47">
        <v>15.0</v>
      </c>
      <c r="I98" s="47">
        <v>15.0</v>
      </c>
      <c r="J98" s="47">
        <v>15.0</v>
      </c>
      <c r="K98" s="47">
        <v>15.0</v>
      </c>
      <c r="L98" s="47">
        <f t="shared" si="1"/>
        <v>60</v>
      </c>
      <c r="M98" s="47">
        <v>0.0</v>
      </c>
      <c r="N98" s="47">
        <v>20.0</v>
      </c>
      <c r="O98" s="47">
        <v>35.0</v>
      </c>
      <c r="P98" s="47">
        <v>119.0</v>
      </c>
      <c r="Q98" s="48">
        <v>174.0</v>
      </c>
      <c r="R98" s="48">
        <v>92.0</v>
      </c>
      <c r="S98" s="47">
        <v>105.0</v>
      </c>
      <c r="T98" s="48">
        <f t="shared" si="25"/>
        <v>197</v>
      </c>
      <c r="U98" s="49">
        <v>45462.0</v>
      </c>
      <c r="V98" s="46">
        <v>50.0</v>
      </c>
      <c r="W98" s="50">
        <v>30000.0</v>
      </c>
      <c r="X98" s="51">
        <v>25408.0</v>
      </c>
      <c r="Y98" s="48">
        <f t="shared" si="3"/>
        <v>171.4222222</v>
      </c>
      <c r="Z98" s="48">
        <f t="shared" si="4"/>
        <v>171.4222222</v>
      </c>
      <c r="AA98" s="52">
        <v>150.0</v>
      </c>
      <c r="AB98" s="47" t="s">
        <v>63</v>
      </c>
      <c r="AC98" s="48">
        <f t="shared" si="5"/>
        <v>321.4222222</v>
      </c>
      <c r="AD98" s="46"/>
      <c r="AE98" s="47">
        <v>0.0</v>
      </c>
      <c r="AF98" s="46">
        <f t="shared" si="20"/>
        <v>50</v>
      </c>
      <c r="AG98" s="47"/>
      <c r="AH98" s="47"/>
      <c r="AI98" s="46">
        <f t="shared" si="17"/>
        <v>0</v>
      </c>
      <c r="AJ98" s="53">
        <f t="shared" si="8"/>
        <v>802.4222222</v>
      </c>
      <c r="AK98" s="54">
        <f t="shared" si="15"/>
        <v>44</v>
      </c>
      <c r="AL98" s="47"/>
      <c r="AM98" s="47"/>
      <c r="AN98" s="55">
        <v>31500.0</v>
      </c>
      <c r="AO98" s="47">
        <f t="shared" si="18"/>
        <v>6092</v>
      </c>
      <c r="AP98" s="56">
        <f t="shared" si="23"/>
        <v>0.1933968254</v>
      </c>
      <c r="AQ98" s="47">
        <f t="shared" si="12"/>
        <v>70</v>
      </c>
      <c r="AR98" s="57"/>
      <c r="AS98" s="57"/>
      <c r="AT98" s="57"/>
      <c r="AU98" s="57"/>
      <c r="AV98" s="57"/>
      <c r="AW98" s="57"/>
      <c r="AX98" s="57"/>
      <c r="AY98" s="57"/>
      <c r="AZ98" s="57"/>
      <c r="BA98" s="57"/>
      <c r="BB98" s="57"/>
      <c r="BC98" s="57"/>
      <c r="BD98" s="57"/>
      <c r="BE98" s="57"/>
      <c r="BF98" s="57"/>
      <c r="BG98" s="57"/>
      <c r="BH98" s="57"/>
      <c r="BI98" s="57"/>
      <c r="BJ98" s="57"/>
      <c r="BK98" s="57"/>
    </row>
    <row r="99" ht="14.25" customHeight="1">
      <c r="A99" s="44"/>
      <c r="B99" s="45"/>
      <c r="C99" s="45"/>
      <c r="D99" s="45"/>
      <c r="E99" s="46">
        <v>126.0</v>
      </c>
      <c r="F99" s="47" t="s">
        <v>167</v>
      </c>
      <c r="G99" s="47" t="s">
        <v>51</v>
      </c>
      <c r="H99" s="47">
        <v>15.0</v>
      </c>
      <c r="I99" s="47">
        <v>15.0</v>
      </c>
      <c r="J99" s="47">
        <v>15.0</v>
      </c>
      <c r="K99" s="47">
        <v>15.0</v>
      </c>
      <c r="L99" s="47">
        <f t="shared" si="1"/>
        <v>60</v>
      </c>
      <c r="M99" s="47">
        <v>5.0</v>
      </c>
      <c r="N99" s="47">
        <v>0.0</v>
      </c>
      <c r="O99" s="47">
        <v>16.0</v>
      </c>
      <c r="P99" s="47">
        <v>44.3</v>
      </c>
      <c r="Q99" s="48">
        <v>60.3</v>
      </c>
      <c r="R99" s="48">
        <v>67.0</v>
      </c>
      <c r="S99" s="47">
        <v>54.0</v>
      </c>
      <c r="T99" s="48">
        <f t="shared" si="25"/>
        <v>121</v>
      </c>
      <c r="U99" s="49">
        <v>45465.0</v>
      </c>
      <c r="V99" s="46"/>
      <c r="W99" s="50">
        <v>10000.0</v>
      </c>
      <c r="X99" s="58"/>
      <c r="Y99" s="48">
        <f t="shared" si="3"/>
        <v>0</v>
      </c>
      <c r="Z99" s="48">
        <f t="shared" si="4"/>
        <v>0</v>
      </c>
      <c r="AA99" s="52"/>
      <c r="AB99" s="47"/>
      <c r="AC99" s="48">
        <f t="shared" si="5"/>
        <v>0</v>
      </c>
      <c r="AD99" s="46"/>
      <c r="AE99" s="47">
        <v>0.0</v>
      </c>
      <c r="AF99" s="46">
        <f t="shared" si="20"/>
        <v>0</v>
      </c>
      <c r="AG99" s="47"/>
      <c r="AH99" s="47"/>
      <c r="AI99" s="46">
        <f t="shared" si="17"/>
        <v>5</v>
      </c>
      <c r="AJ99" s="53">
        <f t="shared" si="8"/>
        <v>236.3</v>
      </c>
      <c r="AK99" s="54">
        <f t="shared" si="15"/>
        <v>117</v>
      </c>
      <c r="AL99" s="47"/>
      <c r="AM99" s="47"/>
      <c r="AN99" s="55">
        <v>10000.0</v>
      </c>
      <c r="AO99" s="47">
        <f t="shared" si="18"/>
        <v>10000</v>
      </c>
      <c r="AP99" s="56">
        <f t="shared" si="23"/>
        <v>1</v>
      </c>
      <c r="AQ99" s="47">
        <f t="shared" si="12"/>
        <v>112</v>
      </c>
      <c r="AR99" s="57"/>
      <c r="AS99" s="57"/>
      <c r="AT99" s="57"/>
      <c r="AU99" s="57"/>
      <c r="AV99" s="57"/>
      <c r="AW99" s="57"/>
      <c r="AX99" s="57"/>
      <c r="AY99" s="57"/>
      <c r="AZ99" s="57"/>
      <c r="BA99" s="57"/>
      <c r="BB99" s="57"/>
      <c r="BC99" s="57"/>
      <c r="BD99" s="57"/>
      <c r="BE99" s="57"/>
      <c r="BF99" s="57"/>
      <c r="BG99" s="57"/>
      <c r="BH99" s="57"/>
      <c r="BI99" s="57"/>
      <c r="BJ99" s="57"/>
      <c r="BK99" s="57"/>
    </row>
    <row r="100" ht="14.25" customHeight="1">
      <c r="A100" s="44"/>
      <c r="B100" s="45"/>
      <c r="C100" s="45"/>
      <c r="D100" s="45"/>
      <c r="E100" s="46">
        <v>127.0</v>
      </c>
      <c r="F100" s="47" t="s">
        <v>168</v>
      </c>
      <c r="G100" s="47" t="s">
        <v>51</v>
      </c>
      <c r="H100" s="47">
        <v>15.0</v>
      </c>
      <c r="I100" s="47">
        <v>15.0</v>
      </c>
      <c r="J100" s="47">
        <v>15.0</v>
      </c>
      <c r="K100" s="47">
        <v>15.0</v>
      </c>
      <c r="L100" s="47">
        <f t="shared" si="1"/>
        <v>60</v>
      </c>
      <c r="M100" s="47">
        <v>30.0</v>
      </c>
      <c r="N100" s="47">
        <v>0.0</v>
      </c>
      <c r="O100" s="47">
        <v>26.67</v>
      </c>
      <c r="P100" s="47">
        <v>71.67</v>
      </c>
      <c r="Q100" s="48">
        <v>98.3</v>
      </c>
      <c r="R100" s="48">
        <v>81.0</v>
      </c>
      <c r="S100" s="47">
        <v>182.0</v>
      </c>
      <c r="T100" s="48">
        <f t="shared" si="25"/>
        <v>263</v>
      </c>
      <c r="U100" s="49">
        <v>45462.0</v>
      </c>
      <c r="V100" s="46">
        <v>50.0</v>
      </c>
      <c r="W100" s="50">
        <v>10000.0</v>
      </c>
      <c r="X100" s="51">
        <v>9300.0</v>
      </c>
      <c r="Y100" s="48">
        <f t="shared" si="3"/>
        <v>268.3333333</v>
      </c>
      <c r="Z100" s="48">
        <f t="shared" si="4"/>
        <v>268.3333333</v>
      </c>
      <c r="AA100" s="52">
        <v>150.0</v>
      </c>
      <c r="AB100" s="47" t="s">
        <v>63</v>
      </c>
      <c r="AC100" s="48">
        <f t="shared" si="5"/>
        <v>418.3333333</v>
      </c>
      <c r="AD100" s="46"/>
      <c r="AE100" s="47">
        <v>50.0</v>
      </c>
      <c r="AF100" s="46">
        <f t="shared" si="20"/>
        <v>100</v>
      </c>
      <c r="AG100" s="47"/>
      <c r="AH100" s="47"/>
      <c r="AI100" s="46">
        <f t="shared" si="17"/>
        <v>30</v>
      </c>
      <c r="AJ100" s="53">
        <f t="shared" si="8"/>
        <v>909.6333333</v>
      </c>
      <c r="AK100" s="54">
        <f t="shared" si="15"/>
        <v>21</v>
      </c>
      <c r="AL100" s="48"/>
      <c r="AM100" s="48"/>
      <c r="AN100" s="63">
        <v>10250.0</v>
      </c>
      <c r="AO100" s="47">
        <f t="shared" si="18"/>
        <v>950</v>
      </c>
      <c r="AP100" s="56">
        <f t="shared" si="23"/>
        <v>0.09268292683</v>
      </c>
      <c r="AQ100" s="47">
        <f t="shared" si="12"/>
        <v>44</v>
      </c>
      <c r="AR100" s="57"/>
      <c r="AS100" s="57"/>
      <c r="AT100" s="57"/>
      <c r="AU100" s="57"/>
      <c r="AV100" s="57"/>
      <c r="AW100" s="57"/>
      <c r="AX100" s="57"/>
      <c r="AY100" s="57"/>
      <c r="AZ100" s="57"/>
      <c r="BA100" s="57"/>
      <c r="BB100" s="57"/>
      <c r="BC100" s="57"/>
      <c r="BD100" s="57"/>
      <c r="BE100" s="57"/>
      <c r="BF100" s="57"/>
      <c r="BG100" s="57"/>
      <c r="BH100" s="57"/>
      <c r="BI100" s="57"/>
      <c r="BJ100" s="57"/>
      <c r="BK100" s="57"/>
    </row>
    <row r="101" ht="14.25" customHeight="1">
      <c r="A101" s="44"/>
      <c r="B101" s="45"/>
      <c r="C101" s="45"/>
      <c r="D101" s="45"/>
      <c r="E101" s="46">
        <v>128.0</v>
      </c>
      <c r="F101" s="47" t="s">
        <v>169</v>
      </c>
      <c r="G101" s="47" t="s">
        <v>51</v>
      </c>
      <c r="H101" s="47">
        <v>15.0</v>
      </c>
      <c r="I101" s="47">
        <v>15.0</v>
      </c>
      <c r="J101" s="47">
        <v>15.0</v>
      </c>
      <c r="K101" s="47">
        <v>15.0</v>
      </c>
      <c r="L101" s="47">
        <f t="shared" si="1"/>
        <v>60</v>
      </c>
      <c r="M101" s="47">
        <v>0.0</v>
      </c>
      <c r="N101" s="47">
        <v>13.33</v>
      </c>
      <c r="O101" s="47">
        <v>27.67</v>
      </c>
      <c r="P101" s="47">
        <v>91.0</v>
      </c>
      <c r="Q101" s="48">
        <v>132.0</v>
      </c>
      <c r="R101" s="48">
        <v>105.0</v>
      </c>
      <c r="S101" s="47">
        <v>108.0</v>
      </c>
      <c r="T101" s="48">
        <f t="shared" si="25"/>
        <v>213</v>
      </c>
      <c r="U101" s="49">
        <v>45462.0</v>
      </c>
      <c r="V101" s="46">
        <v>50.0</v>
      </c>
      <c r="W101" s="50">
        <v>10000.0</v>
      </c>
      <c r="X101" s="51">
        <v>9009.0</v>
      </c>
      <c r="Y101" s="48">
        <f t="shared" si="3"/>
        <v>234.3833333</v>
      </c>
      <c r="Z101" s="48">
        <f t="shared" si="4"/>
        <v>234.3833333</v>
      </c>
      <c r="AA101" s="52">
        <v>150.0</v>
      </c>
      <c r="AB101" s="47" t="s">
        <v>63</v>
      </c>
      <c r="AC101" s="48">
        <f t="shared" si="5"/>
        <v>384.3833333</v>
      </c>
      <c r="AD101" s="46">
        <v>15.0</v>
      </c>
      <c r="AE101" s="47">
        <v>0.0</v>
      </c>
      <c r="AF101" s="46">
        <f t="shared" si="20"/>
        <v>65</v>
      </c>
      <c r="AG101" s="47"/>
      <c r="AH101" s="47"/>
      <c r="AI101" s="46">
        <f t="shared" si="17"/>
        <v>0</v>
      </c>
      <c r="AJ101" s="53">
        <f t="shared" si="8"/>
        <v>854.3833333</v>
      </c>
      <c r="AK101" s="54">
        <f t="shared" si="15"/>
        <v>31</v>
      </c>
      <c r="AL101" s="47"/>
      <c r="AM101" s="47"/>
      <c r="AN101" s="63">
        <v>10320.0</v>
      </c>
      <c r="AO101" s="47">
        <f t="shared" si="18"/>
        <v>1311</v>
      </c>
      <c r="AP101" s="56">
        <f t="shared" si="23"/>
        <v>0.1270348837</v>
      </c>
      <c r="AQ101" s="47">
        <f t="shared" si="12"/>
        <v>52</v>
      </c>
      <c r="AR101" s="57"/>
      <c r="AS101" s="57"/>
      <c r="AT101" s="57"/>
      <c r="AU101" s="57"/>
      <c r="AV101" s="57"/>
      <c r="AW101" s="57"/>
      <c r="AX101" s="57"/>
      <c r="AY101" s="57"/>
      <c r="AZ101" s="57"/>
      <c r="BA101" s="57"/>
      <c r="BB101" s="57"/>
      <c r="BC101" s="57"/>
      <c r="BD101" s="57"/>
      <c r="BE101" s="57"/>
      <c r="BF101" s="57"/>
      <c r="BG101" s="57"/>
      <c r="BH101" s="57"/>
      <c r="BI101" s="57"/>
      <c r="BJ101" s="57"/>
      <c r="BK101" s="57"/>
    </row>
    <row r="102" ht="14.25" customHeight="1">
      <c r="A102" s="44"/>
      <c r="B102" s="45"/>
      <c r="C102" s="45"/>
      <c r="D102" s="45"/>
      <c r="E102" s="46">
        <v>129.0</v>
      </c>
      <c r="F102" s="47" t="s">
        <v>170</v>
      </c>
      <c r="G102" s="47" t="s">
        <v>62</v>
      </c>
      <c r="H102" s="47">
        <v>15.0</v>
      </c>
      <c r="I102" s="47">
        <v>15.0</v>
      </c>
      <c r="J102" s="47">
        <v>15.0</v>
      </c>
      <c r="K102" s="47">
        <v>15.0</v>
      </c>
      <c r="L102" s="47">
        <f t="shared" si="1"/>
        <v>60</v>
      </c>
      <c r="M102" s="47">
        <v>25.0</v>
      </c>
      <c r="N102" s="47">
        <v>3.67</v>
      </c>
      <c r="O102" s="47">
        <v>26.67</v>
      </c>
      <c r="P102" s="47">
        <v>79.0</v>
      </c>
      <c r="Q102" s="48">
        <v>109.3</v>
      </c>
      <c r="R102" s="48">
        <v>76.0</v>
      </c>
      <c r="S102" s="47">
        <v>106.0</v>
      </c>
      <c r="T102" s="48">
        <f t="shared" si="25"/>
        <v>182</v>
      </c>
      <c r="U102" s="49">
        <v>45463.0</v>
      </c>
      <c r="V102" s="46">
        <v>25.0</v>
      </c>
      <c r="W102" s="50">
        <v>30000.0</v>
      </c>
      <c r="X102" s="51">
        <v>11753.0</v>
      </c>
      <c r="Y102" s="48">
        <f t="shared" si="3"/>
        <v>-359.6055556</v>
      </c>
      <c r="Z102" s="48">
        <f t="shared" si="4"/>
        <v>0</v>
      </c>
      <c r="AA102" s="52">
        <v>150.0</v>
      </c>
      <c r="AB102" s="47" t="s">
        <v>63</v>
      </c>
      <c r="AC102" s="48">
        <f t="shared" si="5"/>
        <v>150</v>
      </c>
      <c r="AD102" s="46"/>
      <c r="AE102" s="47">
        <v>0.0</v>
      </c>
      <c r="AF102" s="46">
        <f t="shared" si="20"/>
        <v>25</v>
      </c>
      <c r="AG102" s="47"/>
      <c r="AH102" s="47"/>
      <c r="AI102" s="46">
        <f t="shared" si="17"/>
        <v>25</v>
      </c>
      <c r="AJ102" s="53">
        <f t="shared" si="8"/>
        <v>501.3</v>
      </c>
      <c r="AK102" s="54">
        <f t="shared" si="15"/>
        <v>89</v>
      </c>
      <c r="AL102" s="47"/>
      <c r="AM102" s="47"/>
      <c r="AN102" s="55">
        <v>29856.0</v>
      </c>
      <c r="AO102" s="47">
        <f t="shared" si="18"/>
        <v>18103</v>
      </c>
      <c r="AP102" s="56">
        <f t="shared" si="23"/>
        <v>0.6063437835</v>
      </c>
      <c r="AQ102" s="47">
        <f t="shared" si="12"/>
        <v>93</v>
      </c>
      <c r="AR102" s="57"/>
      <c r="AS102" s="57"/>
      <c r="AT102" s="57"/>
      <c r="AU102" s="57"/>
      <c r="AV102" s="57"/>
      <c r="AW102" s="57"/>
      <c r="AX102" s="57"/>
      <c r="AY102" s="57"/>
      <c r="AZ102" s="57"/>
      <c r="BA102" s="57"/>
      <c r="BB102" s="57"/>
      <c r="BC102" s="57"/>
      <c r="BD102" s="57"/>
      <c r="BE102" s="57"/>
      <c r="BF102" s="57"/>
      <c r="BG102" s="57"/>
      <c r="BH102" s="57"/>
      <c r="BI102" s="57"/>
      <c r="BJ102" s="57"/>
      <c r="BK102" s="57"/>
    </row>
    <row r="103" ht="14.25" customHeight="1">
      <c r="A103" s="44"/>
      <c r="B103" s="45"/>
      <c r="C103" s="45"/>
      <c r="D103" s="45"/>
      <c r="E103" s="46">
        <v>130.0</v>
      </c>
      <c r="F103" s="47" t="s">
        <v>171</v>
      </c>
      <c r="G103" s="47" t="s">
        <v>51</v>
      </c>
      <c r="H103" s="47">
        <v>15.0</v>
      </c>
      <c r="I103" s="47">
        <v>15.0</v>
      </c>
      <c r="J103" s="47">
        <v>15.0</v>
      </c>
      <c r="K103" s="47">
        <v>15.0</v>
      </c>
      <c r="L103" s="47">
        <f t="shared" si="1"/>
        <v>60</v>
      </c>
      <c r="M103" s="47">
        <v>25.0</v>
      </c>
      <c r="N103" s="47">
        <v>10.33</v>
      </c>
      <c r="O103" s="47">
        <v>23.67</v>
      </c>
      <c r="P103" s="47">
        <v>84.0</v>
      </c>
      <c r="Q103" s="48">
        <v>118.0</v>
      </c>
      <c r="R103" s="48">
        <v>76.0</v>
      </c>
      <c r="S103" s="47">
        <v>89.0</v>
      </c>
      <c r="T103" s="48">
        <f t="shared" si="25"/>
        <v>165</v>
      </c>
      <c r="U103" s="49">
        <v>45463.0</v>
      </c>
      <c r="V103" s="46">
        <v>25.0</v>
      </c>
      <c r="W103" s="50">
        <v>10000.0</v>
      </c>
      <c r="X103" s="51">
        <v>12489.0</v>
      </c>
      <c r="Y103" s="48">
        <f t="shared" si="3"/>
        <v>59.61666667</v>
      </c>
      <c r="Z103" s="48">
        <f t="shared" si="4"/>
        <v>59.61666667</v>
      </c>
      <c r="AA103" s="52">
        <v>150.0</v>
      </c>
      <c r="AB103" s="47" t="s">
        <v>63</v>
      </c>
      <c r="AC103" s="48">
        <f t="shared" si="5"/>
        <v>209.6166667</v>
      </c>
      <c r="AD103" s="46">
        <v>15.0</v>
      </c>
      <c r="AE103" s="47"/>
      <c r="AF103" s="46">
        <f t="shared" si="20"/>
        <v>40</v>
      </c>
      <c r="AG103" s="47">
        <v>100.0</v>
      </c>
      <c r="AH103" s="47"/>
      <c r="AI103" s="46">
        <f t="shared" si="17"/>
        <v>125</v>
      </c>
      <c r="AJ103" s="53">
        <f t="shared" si="8"/>
        <v>467.6166667</v>
      </c>
      <c r="AK103" s="54">
        <f t="shared" si="15"/>
        <v>93</v>
      </c>
      <c r="AL103" s="47"/>
      <c r="AM103" s="47"/>
      <c r="AN103" s="59">
        <v>10876.0</v>
      </c>
      <c r="AO103" s="47">
        <f t="shared" si="18"/>
        <v>1613</v>
      </c>
      <c r="AP103" s="56">
        <f t="shared" si="23"/>
        <v>0.1483082015</v>
      </c>
      <c r="AQ103" s="47">
        <f t="shared" si="12"/>
        <v>60</v>
      </c>
      <c r="AR103" s="57"/>
      <c r="AS103" s="57"/>
      <c r="AT103" s="57"/>
      <c r="AU103" s="57"/>
      <c r="AV103" s="57"/>
      <c r="AW103" s="57"/>
      <c r="AX103" s="57"/>
      <c r="AY103" s="57"/>
      <c r="AZ103" s="57"/>
      <c r="BA103" s="57"/>
      <c r="BB103" s="57"/>
      <c r="BC103" s="57"/>
      <c r="BD103" s="57"/>
      <c r="BE103" s="57"/>
      <c r="BF103" s="57"/>
      <c r="BG103" s="57"/>
      <c r="BH103" s="57"/>
      <c r="BI103" s="57"/>
      <c r="BJ103" s="57"/>
      <c r="BK103" s="57"/>
    </row>
    <row r="104" ht="14.25" customHeight="1">
      <c r="A104" s="44"/>
      <c r="B104" s="45"/>
      <c r="C104" s="45"/>
      <c r="D104" s="45"/>
      <c r="E104" s="46">
        <v>131.0</v>
      </c>
      <c r="F104" s="47" t="s">
        <v>172</v>
      </c>
      <c r="G104" s="47" t="s">
        <v>67</v>
      </c>
      <c r="H104" s="47">
        <v>15.0</v>
      </c>
      <c r="I104" s="47">
        <v>0.0</v>
      </c>
      <c r="J104" s="47">
        <v>0.0</v>
      </c>
      <c r="K104" s="47">
        <v>15.0</v>
      </c>
      <c r="L104" s="47">
        <f t="shared" si="1"/>
        <v>30</v>
      </c>
      <c r="M104" s="47">
        <v>0.0</v>
      </c>
      <c r="N104" s="47">
        <v>19.67</v>
      </c>
      <c r="O104" s="47">
        <v>35.67</v>
      </c>
      <c r="P104" s="47">
        <v>101.33</v>
      </c>
      <c r="Q104" s="48">
        <v>156.7</v>
      </c>
      <c r="R104" s="48">
        <v>87.0</v>
      </c>
      <c r="S104" s="47">
        <v>95.0</v>
      </c>
      <c r="T104" s="48">
        <f t="shared" si="25"/>
        <v>182</v>
      </c>
      <c r="U104" s="49">
        <v>45464.0</v>
      </c>
      <c r="V104" s="46">
        <v>0.0</v>
      </c>
      <c r="W104" s="50">
        <v>10000.0</v>
      </c>
      <c r="X104" s="58">
        <v>9783.0</v>
      </c>
      <c r="Y104" s="48">
        <f t="shared" si="3"/>
        <v>324.6833333</v>
      </c>
      <c r="Z104" s="48">
        <f t="shared" si="4"/>
        <v>324.6833333</v>
      </c>
      <c r="AA104" s="52">
        <v>150.0</v>
      </c>
      <c r="AB104" s="47" t="s">
        <v>173</v>
      </c>
      <c r="AC104" s="48">
        <f t="shared" si="5"/>
        <v>474.6833333</v>
      </c>
      <c r="AD104" s="46"/>
      <c r="AE104" s="47">
        <v>50.0</v>
      </c>
      <c r="AF104" s="46">
        <f t="shared" si="20"/>
        <v>50</v>
      </c>
      <c r="AG104" s="47"/>
      <c r="AH104" s="47"/>
      <c r="AI104" s="46">
        <f t="shared" si="17"/>
        <v>0</v>
      </c>
      <c r="AJ104" s="53">
        <f t="shared" si="8"/>
        <v>893.3833333</v>
      </c>
      <c r="AK104" s="54">
        <f t="shared" si="15"/>
        <v>25</v>
      </c>
      <c r="AL104" s="47"/>
      <c r="AM104" s="47"/>
      <c r="AN104" s="59">
        <v>13755.0</v>
      </c>
      <c r="AO104" s="47">
        <f t="shared" si="18"/>
        <v>3972</v>
      </c>
      <c r="AP104" s="56">
        <f t="shared" si="23"/>
        <v>0.2887677208</v>
      </c>
      <c r="AQ104" s="47">
        <f t="shared" si="12"/>
        <v>86</v>
      </c>
      <c r="AR104" s="57"/>
      <c r="AS104" s="57"/>
      <c r="AT104" s="57"/>
      <c r="AU104" s="57"/>
      <c r="AV104" s="57"/>
      <c r="AW104" s="57"/>
      <c r="AX104" s="57"/>
      <c r="AY104" s="57"/>
      <c r="AZ104" s="57"/>
      <c r="BA104" s="57"/>
      <c r="BB104" s="57"/>
      <c r="BC104" s="57"/>
      <c r="BD104" s="57"/>
      <c r="BE104" s="57"/>
      <c r="BF104" s="57"/>
      <c r="BG104" s="57"/>
      <c r="BH104" s="57"/>
      <c r="BI104" s="57"/>
      <c r="BJ104" s="57"/>
      <c r="BK104" s="57"/>
    </row>
    <row r="105" ht="14.25" customHeight="1">
      <c r="A105" s="44"/>
      <c r="B105" s="45"/>
      <c r="C105" s="45"/>
      <c r="D105" s="45"/>
      <c r="E105" s="46">
        <v>132.0</v>
      </c>
      <c r="F105" s="47" t="s">
        <v>174</v>
      </c>
      <c r="G105" s="47" t="s">
        <v>51</v>
      </c>
      <c r="H105" s="47">
        <v>15.0</v>
      </c>
      <c r="I105" s="47">
        <v>0.0</v>
      </c>
      <c r="J105" s="47">
        <v>15.0</v>
      </c>
      <c r="K105" s="47">
        <v>15.0</v>
      </c>
      <c r="L105" s="47">
        <f t="shared" si="1"/>
        <v>45</v>
      </c>
      <c r="M105" s="47">
        <v>5.0</v>
      </c>
      <c r="N105" s="47">
        <v>20.0</v>
      </c>
      <c r="O105" s="47">
        <v>38.33</v>
      </c>
      <c r="P105" s="47">
        <v>126.0</v>
      </c>
      <c r="Q105" s="48">
        <v>184.3</v>
      </c>
      <c r="R105" s="48">
        <v>114.0</v>
      </c>
      <c r="S105" s="47">
        <v>113.0</v>
      </c>
      <c r="T105" s="48">
        <f t="shared" si="25"/>
        <v>227</v>
      </c>
      <c r="U105" s="49">
        <v>45464.0</v>
      </c>
      <c r="V105" s="46">
        <v>0.0</v>
      </c>
      <c r="W105" s="50">
        <v>10000.0</v>
      </c>
      <c r="X105" s="58">
        <v>10425.0</v>
      </c>
      <c r="Y105" s="48">
        <f t="shared" si="3"/>
        <v>300.4166667</v>
      </c>
      <c r="Z105" s="48">
        <f t="shared" si="4"/>
        <v>300.4166667</v>
      </c>
      <c r="AA105" s="52">
        <v>150.0</v>
      </c>
      <c r="AB105" s="47" t="s">
        <v>173</v>
      </c>
      <c r="AC105" s="48">
        <f t="shared" si="5"/>
        <v>450.4166667</v>
      </c>
      <c r="AD105" s="46">
        <v>15.0</v>
      </c>
      <c r="AE105" s="47">
        <v>50.0</v>
      </c>
      <c r="AF105" s="46">
        <f t="shared" si="20"/>
        <v>65</v>
      </c>
      <c r="AG105" s="47"/>
      <c r="AH105" s="47"/>
      <c r="AI105" s="46">
        <f t="shared" si="17"/>
        <v>5</v>
      </c>
      <c r="AJ105" s="53">
        <f t="shared" si="8"/>
        <v>966.7166667</v>
      </c>
      <c r="AK105" s="54">
        <f t="shared" si="15"/>
        <v>12</v>
      </c>
      <c r="AL105" s="47"/>
      <c r="AM105" s="47"/>
      <c r="AN105" s="59">
        <v>10488.0</v>
      </c>
      <c r="AO105" s="47">
        <f t="shared" si="18"/>
        <v>63</v>
      </c>
      <c r="AP105" s="56">
        <f t="shared" si="23"/>
        <v>0.006006864989</v>
      </c>
      <c r="AQ105" s="47">
        <f t="shared" si="12"/>
        <v>7</v>
      </c>
      <c r="AR105" s="57"/>
      <c r="AS105" s="57"/>
      <c r="AT105" s="57"/>
      <c r="AU105" s="57"/>
      <c r="AV105" s="57"/>
      <c r="AW105" s="57"/>
      <c r="AX105" s="57"/>
      <c r="AY105" s="57"/>
      <c r="AZ105" s="57"/>
      <c r="BA105" s="57"/>
      <c r="BB105" s="57"/>
      <c r="BC105" s="57"/>
      <c r="BD105" s="57"/>
      <c r="BE105" s="57"/>
      <c r="BF105" s="57"/>
      <c r="BG105" s="57"/>
      <c r="BH105" s="57"/>
      <c r="BI105" s="57"/>
      <c r="BJ105" s="57"/>
      <c r="BK105" s="57"/>
    </row>
    <row r="106" ht="14.25" customHeight="1">
      <c r="A106" s="44"/>
      <c r="B106" s="45"/>
      <c r="C106" s="45"/>
      <c r="D106" s="45"/>
      <c r="E106" s="46">
        <v>133.0</v>
      </c>
      <c r="F106" s="47" t="s">
        <v>175</v>
      </c>
      <c r="G106" s="47" t="s">
        <v>67</v>
      </c>
      <c r="H106" s="47">
        <v>15.0</v>
      </c>
      <c r="I106" s="47">
        <v>15.0</v>
      </c>
      <c r="J106" s="47">
        <v>15.0</v>
      </c>
      <c r="K106" s="47">
        <v>15.0</v>
      </c>
      <c r="L106" s="47">
        <f t="shared" si="1"/>
        <v>60</v>
      </c>
      <c r="M106" s="47">
        <v>0.0</v>
      </c>
      <c r="N106" s="47">
        <v>19.7</v>
      </c>
      <c r="O106" s="47">
        <v>38.4</v>
      </c>
      <c r="P106" s="47">
        <v>127.7</v>
      </c>
      <c r="Q106" s="48">
        <v>186.3</v>
      </c>
      <c r="R106" s="48">
        <v>117.0</v>
      </c>
      <c r="S106" s="47">
        <v>116.0</v>
      </c>
      <c r="T106" s="48">
        <f t="shared" si="25"/>
        <v>233</v>
      </c>
      <c r="U106" s="49">
        <v>45463.0</v>
      </c>
      <c r="V106" s="46">
        <v>25.0</v>
      </c>
      <c r="W106" s="50">
        <v>10000.0</v>
      </c>
      <c r="X106" s="51">
        <v>9659.0</v>
      </c>
      <c r="Y106" s="48">
        <f t="shared" si="3"/>
        <v>310.2166667</v>
      </c>
      <c r="Z106" s="48">
        <f t="shared" si="4"/>
        <v>310.2166667</v>
      </c>
      <c r="AA106" s="52">
        <v>150.0</v>
      </c>
      <c r="AB106" s="47" t="s">
        <v>63</v>
      </c>
      <c r="AC106" s="48">
        <f t="shared" si="5"/>
        <v>460.2166667</v>
      </c>
      <c r="AD106" s="46"/>
      <c r="AE106" s="47">
        <v>50.0</v>
      </c>
      <c r="AF106" s="46">
        <f t="shared" si="20"/>
        <v>75</v>
      </c>
      <c r="AG106" s="47"/>
      <c r="AH106" s="47"/>
      <c r="AI106" s="46">
        <f t="shared" si="17"/>
        <v>0</v>
      </c>
      <c r="AJ106" s="53">
        <f t="shared" si="8"/>
        <v>1014.516667</v>
      </c>
      <c r="AK106" s="54">
        <f t="shared" si="15"/>
        <v>8</v>
      </c>
      <c r="AL106" s="47"/>
      <c r="AM106" s="47"/>
      <c r="AN106" s="55">
        <v>9511.5</v>
      </c>
      <c r="AO106" s="47">
        <f t="shared" si="18"/>
        <v>147.5</v>
      </c>
      <c r="AP106" s="56">
        <f t="shared" si="23"/>
        <v>0.0155075435</v>
      </c>
      <c r="AQ106" s="47">
        <f t="shared" si="12"/>
        <v>11</v>
      </c>
      <c r="AR106" s="57"/>
      <c r="AS106" s="57"/>
      <c r="AT106" s="57"/>
      <c r="AU106" s="57"/>
      <c r="AV106" s="57"/>
      <c r="AW106" s="57"/>
      <c r="AX106" s="57"/>
      <c r="AY106" s="57"/>
      <c r="AZ106" s="57"/>
      <c r="BA106" s="57"/>
      <c r="BB106" s="57"/>
      <c r="BC106" s="57"/>
      <c r="BD106" s="57"/>
      <c r="BE106" s="57"/>
      <c r="BF106" s="57"/>
      <c r="BG106" s="57"/>
      <c r="BH106" s="57"/>
      <c r="BI106" s="57"/>
      <c r="BJ106" s="57"/>
      <c r="BK106" s="57"/>
    </row>
    <row r="107" ht="14.25" customHeight="1">
      <c r="A107" s="44"/>
      <c r="B107" s="45"/>
      <c r="C107" s="45"/>
      <c r="D107" s="45"/>
      <c r="E107" s="46">
        <v>134.0</v>
      </c>
      <c r="F107" s="47" t="s">
        <v>176</v>
      </c>
      <c r="G107" s="47" t="s">
        <v>51</v>
      </c>
      <c r="H107" s="47">
        <v>15.0</v>
      </c>
      <c r="I107" s="47">
        <v>15.0</v>
      </c>
      <c r="J107" s="47">
        <v>15.0</v>
      </c>
      <c r="K107" s="47">
        <v>15.0</v>
      </c>
      <c r="L107" s="47">
        <f t="shared" si="1"/>
        <v>60</v>
      </c>
      <c r="M107" s="47">
        <v>0.0</v>
      </c>
      <c r="N107" s="47">
        <v>20.0</v>
      </c>
      <c r="O107" s="47">
        <v>30.0</v>
      </c>
      <c r="P107" s="47">
        <v>95.0</v>
      </c>
      <c r="Q107" s="48">
        <v>145.0</v>
      </c>
      <c r="R107" s="48">
        <v>118.0</v>
      </c>
      <c r="S107" s="47">
        <v>98.0</v>
      </c>
      <c r="T107" s="48">
        <f t="shared" si="25"/>
        <v>216</v>
      </c>
      <c r="U107" s="49">
        <v>45464.0</v>
      </c>
      <c r="V107" s="46">
        <v>0.0</v>
      </c>
      <c r="W107" s="50">
        <v>10000.0</v>
      </c>
      <c r="X107" s="58">
        <v>9334.0</v>
      </c>
      <c r="Y107" s="48">
        <f t="shared" si="3"/>
        <v>272.3</v>
      </c>
      <c r="Z107" s="48">
        <f t="shared" si="4"/>
        <v>272.3</v>
      </c>
      <c r="AA107" s="52">
        <v>150.0</v>
      </c>
      <c r="AB107" s="47" t="s">
        <v>52</v>
      </c>
      <c r="AC107" s="48">
        <f t="shared" si="5"/>
        <v>422.3</v>
      </c>
      <c r="AD107" s="46">
        <v>30.0</v>
      </c>
      <c r="AE107" s="47">
        <v>50.0</v>
      </c>
      <c r="AF107" s="46">
        <f t="shared" si="20"/>
        <v>80</v>
      </c>
      <c r="AG107" s="47"/>
      <c r="AH107" s="47"/>
      <c r="AI107" s="46">
        <f t="shared" si="17"/>
        <v>0</v>
      </c>
      <c r="AJ107" s="53">
        <f t="shared" si="8"/>
        <v>923.3</v>
      </c>
      <c r="AK107" s="54">
        <f t="shared" si="15"/>
        <v>18</v>
      </c>
      <c r="AL107" s="47"/>
      <c r="AM107" s="47"/>
      <c r="AN107" s="63">
        <v>10082.0</v>
      </c>
      <c r="AO107" s="47">
        <f t="shared" si="18"/>
        <v>748</v>
      </c>
      <c r="AP107" s="56">
        <f t="shared" si="23"/>
        <v>0.07419162865</v>
      </c>
      <c r="AQ107" s="47">
        <f t="shared" si="12"/>
        <v>40</v>
      </c>
      <c r="AR107" s="57"/>
      <c r="AS107" s="57"/>
      <c r="AT107" s="57"/>
      <c r="AU107" s="57"/>
      <c r="AV107" s="57"/>
      <c r="AW107" s="57"/>
      <c r="AX107" s="57"/>
      <c r="AY107" s="57"/>
      <c r="AZ107" s="57"/>
      <c r="BA107" s="57"/>
      <c r="BB107" s="57"/>
      <c r="BC107" s="57"/>
      <c r="BD107" s="57"/>
      <c r="BE107" s="57"/>
      <c r="BF107" s="57"/>
      <c r="BG107" s="57"/>
      <c r="BH107" s="57"/>
      <c r="BI107" s="57"/>
      <c r="BJ107" s="57"/>
      <c r="BK107" s="57"/>
    </row>
    <row r="108" ht="14.25" customHeight="1">
      <c r="A108" s="44"/>
      <c r="B108" s="45"/>
      <c r="C108" s="45"/>
      <c r="D108" s="45"/>
      <c r="E108" s="46">
        <v>136.0</v>
      </c>
      <c r="F108" s="47" t="s">
        <v>177</v>
      </c>
      <c r="G108" s="47" t="s">
        <v>62</v>
      </c>
      <c r="H108" s="47">
        <v>15.0</v>
      </c>
      <c r="I108" s="47">
        <v>15.0</v>
      </c>
      <c r="J108" s="47">
        <v>15.0</v>
      </c>
      <c r="K108" s="47">
        <v>0.0</v>
      </c>
      <c r="L108" s="47">
        <f t="shared" si="1"/>
        <v>45</v>
      </c>
      <c r="M108" s="47">
        <v>5.0</v>
      </c>
      <c r="N108" s="47">
        <v>10.0</v>
      </c>
      <c r="O108" s="47">
        <v>32.0</v>
      </c>
      <c r="P108" s="47">
        <v>111.5</v>
      </c>
      <c r="Q108" s="48">
        <v>153.5</v>
      </c>
      <c r="R108" s="48">
        <v>84.0</v>
      </c>
      <c r="S108" s="47">
        <v>86.0</v>
      </c>
      <c r="T108" s="48">
        <f t="shared" si="25"/>
        <v>170</v>
      </c>
      <c r="U108" s="49">
        <v>45465.0</v>
      </c>
      <c r="V108" s="46">
        <v>0.0</v>
      </c>
      <c r="W108" s="50">
        <v>30000.0</v>
      </c>
      <c r="X108" s="58">
        <v>28121.0</v>
      </c>
      <c r="Y108" s="48">
        <f t="shared" si="3"/>
        <v>276.9277778</v>
      </c>
      <c r="Z108" s="48">
        <f t="shared" si="4"/>
        <v>276.9277778</v>
      </c>
      <c r="AA108" s="52">
        <v>150.0</v>
      </c>
      <c r="AB108" s="47" t="s">
        <v>63</v>
      </c>
      <c r="AC108" s="48">
        <f t="shared" si="5"/>
        <v>426.9277778</v>
      </c>
      <c r="AD108" s="46">
        <v>45.0</v>
      </c>
      <c r="AE108" s="47">
        <v>50.0</v>
      </c>
      <c r="AF108" s="46">
        <f t="shared" si="20"/>
        <v>95</v>
      </c>
      <c r="AG108" s="47"/>
      <c r="AH108" s="47"/>
      <c r="AI108" s="46">
        <f t="shared" si="17"/>
        <v>5</v>
      </c>
      <c r="AJ108" s="53">
        <f t="shared" si="8"/>
        <v>885.4277778</v>
      </c>
      <c r="AK108" s="54">
        <f t="shared" si="15"/>
        <v>26</v>
      </c>
      <c r="AL108" s="47"/>
      <c r="AM108" s="47"/>
      <c r="AN108" s="59">
        <v>29500.0</v>
      </c>
      <c r="AO108" s="47">
        <f t="shared" si="18"/>
        <v>1379</v>
      </c>
      <c r="AP108" s="56">
        <f t="shared" si="23"/>
        <v>0.04674576271</v>
      </c>
      <c r="AQ108" s="47">
        <f t="shared" si="12"/>
        <v>27</v>
      </c>
      <c r="AR108" s="57"/>
      <c r="AS108" s="57"/>
      <c r="AT108" s="57"/>
      <c r="AU108" s="57"/>
      <c r="AV108" s="57"/>
      <c r="AW108" s="57"/>
      <c r="AX108" s="57"/>
      <c r="AY108" s="57"/>
      <c r="AZ108" s="57"/>
      <c r="BA108" s="57"/>
      <c r="BB108" s="57"/>
      <c r="BC108" s="57"/>
      <c r="BD108" s="57"/>
      <c r="BE108" s="57"/>
      <c r="BF108" s="57"/>
      <c r="BG108" s="57"/>
      <c r="BH108" s="57"/>
      <c r="BI108" s="57"/>
      <c r="BJ108" s="57"/>
      <c r="BK108" s="57"/>
    </row>
    <row r="109" ht="14.25" customHeight="1">
      <c r="A109" s="44"/>
      <c r="B109" s="45"/>
      <c r="C109" s="45"/>
      <c r="D109" s="45" t="s">
        <v>49</v>
      </c>
      <c r="E109" s="46">
        <v>137.0</v>
      </c>
      <c r="F109" s="47" t="s">
        <v>178</v>
      </c>
      <c r="G109" s="47" t="s">
        <v>121</v>
      </c>
      <c r="H109" s="47">
        <v>15.0</v>
      </c>
      <c r="I109" s="47">
        <v>15.0</v>
      </c>
      <c r="J109" s="47">
        <v>15.0</v>
      </c>
      <c r="K109" s="47">
        <v>15.0</v>
      </c>
      <c r="L109" s="47">
        <f t="shared" si="1"/>
        <v>60</v>
      </c>
      <c r="M109" s="47">
        <v>0.0</v>
      </c>
      <c r="N109" s="47">
        <v>20.0</v>
      </c>
      <c r="O109" s="47">
        <v>33.5</v>
      </c>
      <c r="P109" s="47">
        <v>117.5</v>
      </c>
      <c r="Q109" s="48">
        <v>171.0</v>
      </c>
      <c r="R109" s="48">
        <v>114.0</v>
      </c>
      <c r="S109" s="47">
        <v>113.0</v>
      </c>
      <c r="T109" s="48">
        <f t="shared" si="25"/>
        <v>227</v>
      </c>
      <c r="U109" s="49">
        <v>45463.0</v>
      </c>
      <c r="V109" s="46">
        <v>25.0</v>
      </c>
      <c r="W109" s="46">
        <f t="shared" ref="W109:W111" si="26">IF(LEFT(G109,2)="10",10000,30000)</f>
        <v>30000</v>
      </c>
      <c r="X109" s="58">
        <v>28006.0</v>
      </c>
      <c r="Y109" s="48">
        <f t="shared" si="3"/>
        <v>272.4555556</v>
      </c>
      <c r="Z109" s="48">
        <f t="shared" si="4"/>
        <v>272.4555556</v>
      </c>
      <c r="AA109" s="52">
        <v>0.0</v>
      </c>
      <c r="AB109" s="47" t="s">
        <v>55</v>
      </c>
      <c r="AC109" s="48">
        <f t="shared" si="5"/>
        <v>272.4555556</v>
      </c>
      <c r="AD109" s="46"/>
      <c r="AE109" s="47">
        <v>50.0</v>
      </c>
      <c r="AF109" s="46">
        <f t="shared" si="20"/>
        <v>75</v>
      </c>
      <c r="AG109" s="47"/>
      <c r="AH109" s="47"/>
      <c r="AI109" s="46">
        <f t="shared" si="17"/>
        <v>0</v>
      </c>
      <c r="AJ109" s="53">
        <f t="shared" si="8"/>
        <v>805.4555556</v>
      </c>
      <c r="AK109" s="54">
        <f t="shared" si="15"/>
        <v>42</v>
      </c>
      <c r="AL109" s="47"/>
      <c r="AM109" s="47"/>
      <c r="AN109" s="63">
        <v>29840.0</v>
      </c>
      <c r="AO109" s="47">
        <f t="shared" si="18"/>
        <v>1834</v>
      </c>
      <c r="AP109" s="56">
        <f t="shared" si="23"/>
        <v>0.06146112601</v>
      </c>
      <c r="AQ109" s="47">
        <f t="shared" si="12"/>
        <v>34</v>
      </c>
      <c r="AR109" s="57"/>
      <c r="AS109" s="57"/>
      <c r="AT109" s="57"/>
      <c r="AU109" s="57"/>
      <c r="AV109" s="57"/>
      <c r="AW109" s="57"/>
      <c r="AX109" s="57"/>
      <c r="AY109" s="57"/>
      <c r="AZ109" s="57"/>
      <c r="BA109" s="57"/>
      <c r="BB109" s="57"/>
      <c r="BC109" s="57"/>
      <c r="BD109" s="57"/>
      <c r="BE109" s="57"/>
      <c r="BF109" s="57"/>
      <c r="BG109" s="57"/>
      <c r="BH109" s="57"/>
      <c r="BI109" s="57"/>
      <c r="BJ109" s="57"/>
      <c r="BK109" s="57"/>
    </row>
    <row r="110" ht="14.25" customHeight="1">
      <c r="A110" s="44"/>
      <c r="B110" s="45"/>
      <c r="C110" s="45"/>
      <c r="D110" s="45"/>
      <c r="E110" s="46">
        <v>138.0</v>
      </c>
      <c r="F110" s="47" t="s">
        <v>179</v>
      </c>
      <c r="G110" s="47" t="s">
        <v>51</v>
      </c>
      <c r="H110" s="47">
        <v>15.0</v>
      </c>
      <c r="I110" s="47">
        <v>15.0</v>
      </c>
      <c r="J110" s="47">
        <v>15.0</v>
      </c>
      <c r="K110" s="47">
        <v>0.0</v>
      </c>
      <c r="L110" s="47">
        <f t="shared" si="1"/>
        <v>45</v>
      </c>
      <c r="M110" s="47">
        <v>60.0</v>
      </c>
      <c r="N110" s="47">
        <v>6.67</v>
      </c>
      <c r="O110" s="47">
        <v>19.33</v>
      </c>
      <c r="P110" s="61">
        <v>88.0</v>
      </c>
      <c r="Q110" s="48">
        <v>114.0</v>
      </c>
      <c r="R110" s="48">
        <v>81.0</v>
      </c>
      <c r="S110" s="47">
        <v>86.0</v>
      </c>
      <c r="T110" s="48">
        <f t="shared" si="25"/>
        <v>167</v>
      </c>
      <c r="U110" s="49">
        <v>45465.0</v>
      </c>
      <c r="V110" s="46">
        <v>0.0</v>
      </c>
      <c r="W110" s="46">
        <f t="shared" si="26"/>
        <v>10000</v>
      </c>
      <c r="X110" s="58">
        <v>7180.0</v>
      </c>
      <c r="Y110" s="48">
        <f t="shared" si="3"/>
        <v>21</v>
      </c>
      <c r="Z110" s="48">
        <f t="shared" si="4"/>
        <v>21</v>
      </c>
      <c r="AA110" s="52">
        <v>150.0</v>
      </c>
      <c r="AB110" s="47" t="s">
        <v>63</v>
      </c>
      <c r="AC110" s="48">
        <f t="shared" si="5"/>
        <v>171</v>
      </c>
      <c r="AD110" s="46"/>
      <c r="AE110" s="47"/>
      <c r="AF110" s="46">
        <f t="shared" si="20"/>
        <v>0</v>
      </c>
      <c r="AG110" s="47">
        <v>100.0</v>
      </c>
      <c r="AH110" s="47"/>
      <c r="AI110" s="46">
        <f t="shared" si="17"/>
        <v>160</v>
      </c>
      <c r="AJ110" s="53">
        <f t="shared" si="8"/>
        <v>337</v>
      </c>
      <c r="AK110" s="54">
        <f t="shared" si="15"/>
        <v>110</v>
      </c>
      <c r="AL110" s="47"/>
      <c r="AM110" s="47"/>
      <c r="AN110" s="55">
        <v>10000.0</v>
      </c>
      <c r="AO110" s="47">
        <f t="shared" si="18"/>
        <v>2820</v>
      </c>
      <c r="AP110" s="56">
        <f t="shared" si="23"/>
        <v>0.282</v>
      </c>
      <c r="AQ110" s="47">
        <f t="shared" si="12"/>
        <v>85</v>
      </c>
      <c r="AR110" s="57"/>
      <c r="AS110" s="57"/>
      <c r="AT110" s="57"/>
      <c r="AU110" s="57"/>
      <c r="AV110" s="57"/>
      <c r="AW110" s="57"/>
      <c r="AX110" s="57"/>
      <c r="AY110" s="57"/>
      <c r="AZ110" s="57"/>
      <c r="BA110" s="57"/>
      <c r="BB110" s="57"/>
      <c r="BC110" s="57"/>
      <c r="BD110" s="57"/>
      <c r="BE110" s="57"/>
      <c r="BF110" s="57"/>
      <c r="BG110" s="57"/>
      <c r="BH110" s="57"/>
      <c r="BI110" s="57"/>
      <c r="BJ110" s="57"/>
      <c r="BK110" s="57"/>
    </row>
    <row r="111" ht="14.25" customHeight="1">
      <c r="A111" s="44"/>
      <c r="B111" s="45"/>
      <c r="C111" s="45"/>
      <c r="D111" s="45"/>
      <c r="E111" s="46">
        <v>140.0</v>
      </c>
      <c r="F111" s="47" t="s">
        <v>180</v>
      </c>
      <c r="G111" s="47" t="s">
        <v>51</v>
      </c>
      <c r="H111" s="47">
        <v>15.0</v>
      </c>
      <c r="I111" s="47">
        <v>15.0</v>
      </c>
      <c r="J111" s="47">
        <v>15.0</v>
      </c>
      <c r="K111" s="47">
        <v>15.0</v>
      </c>
      <c r="L111" s="47">
        <f t="shared" si="1"/>
        <v>60</v>
      </c>
      <c r="M111" s="47">
        <v>5.0</v>
      </c>
      <c r="N111" s="47">
        <v>20.0</v>
      </c>
      <c r="O111" s="47">
        <v>32.67</v>
      </c>
      <c r="P111" s="47">
        <v>99.67</v>
      </c>
      <c r="Q111" s="48">
        <v>152.3</v>
      </c>
      <c r="R111" s="48">
        <v>82.0</v>
      </c>
      <c r="S111" s="47">
        <v>103.0</v>
      </c>
      <c r="T111" s="48">
        <f t="shared" si="25"/>
        <v>185</v>
      </c>
      <c r="U111" s="49">
        <v>45464.0</v>
      </c>
      <c r="V111" s="46">
        <v>0.0</v>
      </c>
      <c r="W111" s="46">
        <f t="shared" si="26"/>
        <v>10000</v>
      </c>
      <c r="X111" s="58">
        <v>8013.0</v>
      </c>
      <c r="Y111" s="48">
        <f t="shared" si="3"/>
        <v>118.1833333</v>
      </c>
      <c r="Z111" s="48">
        <f t="shared" si="4"/>
        <v>118.1833333</v>
      </c>
      <c r="AA111" s="52">
        <v>150.0</v>
      </c>
      <c r="AB111" s="47" t="s">
        <v>63</v>
      </c>
      <c r="AC111" s="48">
        <f t="shared" si="5"/>
        <v>268.1833333</v>
      </c>
      <c r="AD111" s="46"/>
      <c r="AE111" s="47">
        <v>50.0</v>
      </c>
      <c r="AF111" s="46">
        <f t="shared" si="20"/>
        <v>50</v>
      </c>
      <c r="AG111" s="47"/>
      <c r="AH111" s="47"/>
      <c r="AI111" s="46">
        <f t="shared" si="17"/>
        <v>5</v>
      </c>
      <c r="AJ111" s="53">
        <f t="shared" si="8"/>
        <v>710.4833333</v>
      </c>
      <c r="AK111" s="54">
        <f t="shared" si="15"/>
        <v>60</v>
      </c>
      <c r="AL111" s="47"/>
      <c r="AM111" s="47"/>
      <c r="AN111" s="59">
        <v>10262.0</v>
      </c>
      <c r="AO111" s="47">
        <f t="shared" si="18"/>
        <v>2249</v>
      </c>
      <c r="AP111" s="56">
        <f t="shared" si="23"/>
        <v>0.2191580589</v>
      </c>
      <c r="AQ111" s="47">
        <f t="shared" si="12"/>
        <v>75</v>
      </c>
      <c r="AR111" s="57"/>
      <c r="AS111" s="57"/>
      <c r="AT111" s="57"/>
      <c r="AU111" s="57"/>
      <c r="AV111" s="57"/>
      <c r="AW111" s="57"/>
      <c r="AX111" s="57"/>
      <c r="AY111" s="57"/>
      <c r="AZ111" s="57"/>
      <c r="BA111" s="57"/>
      <c r="BB111" s="57"/>
      <c r="BC111" s="57"/>
      <c r="BD111" s="57"/>
      <c r="BE111" s="57"/>
      <c r="BF111" s="57"/>
      <c r="BG111" s="57"/>
      <c r="BH111" s="57"/>
      <c r="BI111" s="57"/>
      <c r="BJ111" s="57"/>
      <c r="BK111" s="57"/>
    </row>
    <row r="112" ht="14.25" customHeight="1">
      <c r="A112" s="44"/>
      <c r="B112" s="45"/>
      <c r="C112" s="45"/>
      <c r="D112" s="45"/>
      <c r="E112" s="46">
        <v>141.0</v>
      </c>
      <c r="F112" s="47" t="s">
        <v>181</v>
      </c>
      <c r="G112" s="47" t="s">
        <v>51</v>
      </c>
      <c r="H112" s="47">
        <v>15.0</v>
      </c>
      <c r="I112" s="47">
        <v>15.0</v>
      </c>
      <c r="J112" s="47">
        <v>15.0</v>
      </c>
      <c r="K112" s="47">
        <v>15.0</v>
      </c>
      <c r="L112" s="47">
        <f t="shared" si="1"/>
        <v>60</v>
      </c>
      <c r="M112" s="47">
        <v>0.0</v>
      </c>
      <c r="N112" s="61">
        <v>20.0</v>
      </c>
      <c r="O112" s="47">
        <v>33.33</v>
      </c>
      <c r="P112" s="47">
        <v>113.33</v>
      </c>
      <c r="Q112" s="48">
        <v>166.7</v>
      </c>
      <c r="R112" s="48">
        <v>113.0</v>
      </c>
      <c r="S112" s="47">
        <v>112.0</v>
      </c>
      <c r="T112" s="48">
        <f t="shared" si="25"/>
        <v>225</v>
      </c>
      <c r="U112" s="49">
        <v>45463.0</v>
      </c>
      <c r="V112" s="46">
        <v>25.0</v>
      </c>
      <c r="W112" s="50">
        <v>10000.0</v>
      </c>
      <c r="X112" s="51">
        <v>9494.0</v>
      </c>
      <c r="Y112" s="48">
        <f t="shared" si="3"/>
        <v>290.9666667</v>
      </c>
      <c r="Z112" s="48">
        <f t="shared" si="4"/>
        <v>290.9666667</v>
      </c>
      <c r="AA112" s="52">
        <v>0.0</v>
      </c>
      <c r="AB112" s="47" t="s">
        <v>55</v>
      </c>
      <c r="AC112" s="48">
        <f t="shared" si="5"/>
        <v>290.9666667</v>
      </c>
      <c r="AD112" s="46">
        <v>30.0</v>
      </c>
      <c r="AE112" s="47">
        <v>0.0</v>
      </c>
      <c r="AF112" s="46">
        <f t="shared" si="20"/>
        <v>55</v>
      </c>
      <c r="AG112" s="47"/>
      <c r="AH112" s="47"/>
      <c r="AI112" s="46">
        <f t="shared" si="17"/>
        <v>0</v>
      </c>
      <c r="AJ112" s="53">
        <f t="shared" si="8"/>
        <v>797.6666667</v>
      </c>
      <c r="AK112" s="54">
        <f t="shared" si="15"/>
        <v>46</v>
      </c>
      <c r="AL112" s="47"/>
      <c r="AM112" s="47"/>
      <c r="AN112" s="63">
        <v>11211.0</v>
      </c>
      <c r="AO112" s="47">
        <f t="shared" si="18"/>
        <v>1717</v>
      </c>
      <c r="AP112" s="56">
        <f t="shared" si="23"/>
        <v>0.1531531532</v>
      </c>
      <c r="AQ112" s="47">
        <f t="shared" si="12"/>
        <v>62</v>
      </c>
      <c r="AR112" s="57"/>
      <c r="AS112" s="57"/>
      <c r="AT112" s="57"/>
      <c r="AU112" s="57"/>
      <c r="AV112" s="57"/>
      <c r="AW112" s="57"/>
      <c r="AX112" s="57"/>
      <c r="AY112" s="57"/>
      <c r="AZ112" s="57"/>
      <c r="BA112" s="57"/>
      <c r="BB112" s="57"/>
      <c r="BC112" s="57"/>
      <c r="BD112" s="57"/>
      <c r="BE112" s="57"/>
      <c r="BF112" s="57"/>
      <c r="BG112" s="57"/>
      <c r="BH112" s="57"/>
      <c r="BI112" s="57"/>
      <c r="BJ112" s="57"/>
      <c r="BK112" s="57"/>
    </row>
    <row r="113" ht="14.25" customHeight="1">
      <c r="A113" s="44"/>
      <c r="B113" s="45"/>
      <c r="C113" s="45"/>
      <c r="D113" s="45"/>
      <c r="E113" s="46">
        <v>142.0</v>
      </c>
      <c r="F113" s="47" t="s">
        <v>182</v>
      </c>
      <c r="G113" s="47" t="s">
        <v>51</v>
      </c>
      <c r="H113" s="47">
        <v>15.0</v>
      </c>
      <c r="I113" s="47">
        <v>15.0</v>
      </c>
      <c r="J113" s="47">
        <v>15.0</v>
      </c>
      <c r="K113" s="47">
        <v>15.0</v>
      </c>
      <c r="L113" s="47">
        <f t="shared" si="1"/>
        <v>60</v>
      </c>
      <c r="M113" s="47">
        <v>200.0</v>
      </c>
      <c r="N113" s="47">
        <v>20.0</v>
      </c>
      <c r="O113" s="47">
        <v>37.3</v>
      </c>
      <c r="P113" s="47">
        <v>125.0</v>
      </c>
      <c r="Q113" s="48">
        <v>182.3</v>
      </c>
      <c r="R113" s="48">
        <v>100.0</v>
      </c>
      <c r="S113" s="47">
        <v>101.0</v>
      </c>
      <c r="T113" s="48">
        <f t="shared" si="25"/>
        <v>201</v>
      </c>
      <c r="U113" s="49">
        <v>45464.0</v>
      </c>
      <c r="V113" s="46">
        <v>0.0</v>
      </c>
      <c r="W113" s="46">
        <f t="shared" ref="W113:W114" si="27">IF(LEFT(G113,2)="10",10000,30000)</f>
        <v>10000</v>
      </c>
      <c r="X113" s="58">
        <v>8785.0</v>
      </c>
      <c r="Y113" s="48">
        <f t="shared" si="3"/>
        <v>208.25</v>
      </c>
      <c r="Z113" s="48">
        <f t="shared" si="4"/>
        <v>208.25</v>
      </c>
      <c r="AA113" s="52">
        <v>150.0</v>
      </c>
      <c r="AB113" s="47" t="s">
        <v>63</v>
      </c>
      <c r="AC113" s="48">
        <f t="shared" si="5"/>
        <v>358.25</v>
      </c>
      <c r="AD113" s="46">
        <v>60.0</v>
      </c>
      <c r="AE113" s="47">
        <v>50.0</v>
      </c>
      <c r="AF113" s="46">
        <f t="shared" si="20"/>
        <v>110</v>
      </c>
      <c r="AG113" s="47"/>
      <c r="AH113" s="47"/>
      <c r="AI113" s="46">
        <f t="shared" si="17"/>
        <v>200</v>
      </c>
      <c r="AJ113" s="53">
        <f t="shared" si="8"/>
        <v>711.55</v>
      </c>
      <c r="AK113" s="54">
        <f t="shared" si="15"/>
        <v>59</v>
      </c>
      <c r="AL113" s="47"/>
      <c r="AM113" s="47"/>
      <c r="AN113" s="55">
        <v>10300.0</v>
      </c>
      <c r="AO113" s="47">
        <f t="shared" si="18"/>
        <v>1515</v>
      </c>
      <c r="AP113" s="56">
        <f t="shared" si="23"/>
        <v>0.1470873786</v>
      </c>
      <c r="AQ113" s="47">
        <f t="shared" si="12"/>
        <v>59</v>
      </c>
      <c r="AR113" s="57"/>
      <c r="AS113" s="57"/>
      <c r="AT113" s="57"/>
      <c r="AU113" s="57"/>
      <c r="AV113" s="57"/>
      <c r="AW113" s="57"/>
      <c r="AX113" s="57"/>
      <c r="AY113" s="57"/>
      <c r="AZ113" s="57"/>
      <c r="BA113" s="57"/>
      <c r="BB113" s="57"/>
      <c r="BC113" s="57"/>
      <c r="BD113" s="57"/>
      <c r="BE113" s="57"/>
      <c r="BF113" s="57"/>
      <c r="BG113" s="57"/>
      <c r="BH113" s="57"/>
      <c r="BI113" s="57"/>
      <c r="BJ113" s="57"/>
      <c r="BK113" s="57"/>
    </row>
    <row r="114" ht="14.25" customHeight="1">
      <c r="A114" s="44"/>
      <c r="B114" s="45"/>
      <c r="C114" s="45"/>
      <c r="D114" s="45"/>
      <c r="E114" s="46">
        <v>143.0</v>
      </c>
      <c r="F114" s="47" t="s">
        <v>183</v>
      </c>
      <c r="G114" s="47" t="s">
        <v>51</v>
      </c>
      <c r="H114" s="47">
        <v>15.0</v>
      </c>
      <c r="I114" s="47">
        <v>15.0</v>
      </c>
      <c r="J114" s="47">
        <v>15.0</v>
      </c>
      <c r="K114" s="47">
        <v>15.0</v>
      </c>
      <c r="L114" s="47">
        <f t="shared" si="1"/>
        <v>60</v>
      </c>
      <c r="M114" s="47">
        <v>0.0</v>
      </c>
      <c r="N114" s="47">
        <v>13.33</v>
      </c>
      <c r="O114" s="47">
        <v>32.0</v>
      </c>
      <c r="P114" s="48">
        <v>102.67</v>
      </c>
      <c r="Q114" s="48">
        <v>148.0</v>
      </c>
      <c r="R114" s="48">
        <v>109.0</v>
      </c>
      <c r="S114" s="47">
        <v>110.0</v>
      </c>
      <c r="T114" s="48">
        <f t="shared" si="25"/>
        <v>219</v>
      </c>
      <c r="U114" s="49">
        <v>45462.0</v>
      </c>
      <c r="V114" s="46">
        <v>50.0</v>
      </c>
      <c r="W114" s="46">
        <f t="shared" si="27"/>
        <v>10000</v>
      </c>
      <c r="X114" s="51">
        <v>11417.0</v>
      </c>
      <c r="Y114" s="48">
        <f t="shared" si="3"/>
        <v>184.6833333</v>
      </c>
      <c r="Z114" s="48">
        <f t="shared" si="4"/>
        <v>184.6833333</v>
      </c>
      <c r="AA114" s="52">
        <v>0.0</v>
      </c>
      <c r="AB114" s="47" t="s">
        <v>55</v>
      </c>
      <c r="AC114" s="48">
        <f t="shared" si="5"/>
        <v>184.6833333</v>
      </c>
      <c r="AD114" s="46"/>
      <c r="AE114" s="47">
        <v>50.0</v>
      </c>
      <c r="AF114" s="46">
        <f t="shared" si="20"/>
        <v>100</v>
      </c>
      <c r="AG114" s="47"/>
      <c r="AH114" s="47"/>
      <c r="AI114" s="46">
        <f t="shared" si="17"/>
        <v>0</v>
      </c>
      <c r="AJ114" s="53">
        <f t="shared" si="8"/>
        <v>711.6833333</v>
      </c>
      <c r="AK114" s="54">
        <f t="shared" si="15"/>
        <v>58</v>
      </c>
      <c r="AL114" s="47"/>
      <c r="AM114" s="47"/>
      <c r="AN114" s="55">
        <v>10000.0</v>
      </c>
      <c r="AO114" s="47">
        <f t="shared" si="18"/>
        <v>1417</v>
      </c>
      <c r="AP114" s="56">
        <f t="shared" si="23"/>
        <v>0.1417</v>
      </c>
      <c r="AQ114" s="47">
        <f t="shared" si="12"/>
        <v>58</v>
      </c>
      <c r="AR114" s="57"/>
      <c r="AS114" s="57"/>
      <c r="AT114" s="57"/>
      <c r="AU114" s="57"/>
      <c r="AV114" s="57"/>
      <c r="AW114" s="57"/>
      <c r="AX114" s="57"/>
      <c r="AY114" s="57"/>
      <c r="AZ114" s="57"/>
      <c r="BA114" s="57"/>
      <c r="BB114" s="57"/>
      <c r="BC114" s="57"/>
      <c r="BD114" s="57"/>
      <c r="BE114" s="57"/>
      <c r="BF114" s="57"/>
      <c r="BG114" s="57"/>
      <c r="BH114" s="57"/>
      <c r="BI114" s="57"/>
      <c r="BJ114" s="57"/>
      <c r="BK114" s="57"/>
    </row>
    <row r="115" ht="14.25" customHeight="1">
      <c r="A115" s="44"/>
      <c r="B115" s="45"/>
      <c r="C115" s="45"/>
      <c r="D115" s="45" t="s">
        <v>49</v>
      </c>
      <c r="E115" s="46">
        <v>144.0</v>
      </c>
      <c r="F115" s="47" t="s">
        <v>184</v>
      </c>
      <c r="G115" s="47" t="s">
        <v>51</v>
      </c>
      <c r="H115" s="47">
        <v>15.0</v>
      </c>
      <c r="I115" s="47">
        <v>15.0</v>
      </c>
      <c r="J115" s="47">
        <v>15.0</v>
      </c>
      <c r="K115" s="47">
        <v>15.0</v>
      </c>
      <c r="L115" s="47">
        <f t="shared" si="1"/>
        <v>60</v>
      </c>
      <c r="M115" s="47">
        <v>0.0</v>
      </c>
      <c r="N115" s="48">
        <v>20.0</v>
      </c>
      <c r="O115" s="48">
        <v>35.67</v>
      </c>
      <c r="P115" s="61">
        <v>126.0</v>
      </c>
      <c r="Q115" s="48">
        <v>181.7</v>
      </c>
      <c r="R115" s="48">
        <v>118.0</v>
      </c>
      <c r="S115" s="47">
        <v>120.0</v>
      </c>
      <c r="T115" s="48">
        <f t="shared" si="25"/>
        <v>238</v>
      </c>
      <c r="U115" s="49">
        <v>45464.0</v>
      </c>
      <c r="V115" s="46">
        <v>0.0</v>
      </c>
      <c r="W115" s="50">
        <v>10000.0</v>
      </c>
      <c r="X115" s="58">
        <v>9962.0</v>
      </c>
      <c r="Y115" s="48">
        <f t="shared" si="3"/>
        <v>345.5666667</v>
      </c>
      <c r="Z115" s="48">
        <f t="shared" si="4"/>
        <v>345.5666667</v>
      </c>
      <c r="AA115" s="52">
        <v>150.0</v>
      </c>
      <c r="AB115" s="47" t="s">
        <v>52</v>
      </c>
      <c r="AC115" s="48">
        <f t="shared" si="5"/>
        <v>495.5666667</v>
      </c>
      <c r="AD115" s="46">
        <v>15.0</v>
      </c>
      <c r="AE115" s="48">
        <v>50.0</v>
      </c>
      <c r="AF115" s="46">
        <f t="shared" si="20"/>
        <v>65</v>
      </c>
      <c r="AG115" s="46"/>
      <c r="AH115" s="46"/>
      <c r="AI115" s="46">
        <f t="shared" si="17"/>
        <v>0</v>
      </c>
      <c r="AJ115" s="53">
        <f t="shared" si="8"/>
        <v>1040.266667</v>
      </c>
      <c r="AK115" s="54">
        <f t="shared" si="15"/>
        <v>7</v>
      </c>
      <c r="AL115" s="47"/>
      <c r="AM115" s="47"/>
      <c r="AN115" s="59">
        <v>10013.0</v>
      </c>
      <c r="AO115" s="47">
        <f t="shared" si="18"/>
        <v>51</v>
      </c>
      <c r="AP115" s="56">
        <f t="shared" si="23"/>
        <v>0.005093378608</v>
      </c>
      <c r="AQ115" s="47">
        <f t="shared" si="12"/>
        <v>6</v>
      </c>
      <c r="AR115" s="57"/>
      <c r="AS115" s="57"/>
      <c r="AT115" s="57"/>
      <c r="AU115" s="57"/>
      <c r="AV115" s="57"/>
      <c r="AW115" s="57"/>
      <c r="AX115" s="57"/>
      <c r="AY115" s="57"/>
      <c r="AZ115" s="57"/>
      <c r="BA115" s="57"/>
      <c r="BB115" s="57"/>
      <c r="BC115" s="57"/>
      <c r="BD115" s="57"/>
      <c r="BE115" s="57"/>
      <c r="BF115" s="57"/>
      <c r="BG115" s="57"/>
      <c r="BH115" s="57"/>
      <c r="BI115" s="57"/>
      <c r="BJ115" s="57"/>
      <c r="BK115" s="57"/>
    </row>
    <row r="116" ht="14.25" customHeight="1">
      <c r="A116" s="44"/>
      <c r="B116" s="45"/>
      <c r="C116" s="45"/>
      <c r="D116" s="45"/>
      <c r="E116" s="46">
        <v>145.0</v>
      </c>
      <c r="F116" s="47" t="s">
        <v>185</v>
      </c>
      <c r="G116" s="47" t="s">
        <v>51</v>
      </c>
      <c r="H116" s="47">
        <v>15.0</v>
      </c>
      <c r="I116" s="47">
        <v>15.0</v>
      </c>
      <c r="J116" s="47">
        <v>15.0</v>
      </c>
      <c r="K116" s="47">
        <v>15.0</v>
      </c>
      <c r="L116" s="47">
        <f t="shared" si="1"/>
        <v>60</v>
      </c>
      <c r="M116" s="47">
        <v>0.0</v>
      </c>
      <c r="N116" s="48">
        <v>20.0</v>
      </c>
      <c r="O116" s="48">
        <v>32.33</v>
      </c>
      <c r="P116" s="48">
        <v>102.33</v>
      </c>
      <c r="Q116" s="48">
        <v>154.7</v>
      </c>
      <c r="R116" s="48">
        <v>107.0</v>
      </c>
      <c r="S116" s="47">
        <v>94.0</v>
      </c>
      <c r="T116" s="48">
        <f t="shared" si="25"/>
        <v>201</v>
      </c>
      <c r="U116" s="49">
        <v>45465.0</v>
      </c>
      <c r="V116" s="46">
        <v>0.0</v>
      </c>
      <c r="W116" s="50">
        <v>10000.0</v>
      </c>
      <c r="X116" s="51">
        <v>6272.0</v>
      </c>
      <c r="Y116" s="48">
        <f t="shared" si="3"/>
        <v>-84.93333333</v>
      </c>
      <c r="Z116" s="48">
        <f t="shared" si="4"/>
        <v>0</v>
      </c>
      <c r="AA116" s="52">
        <v>0.0</v>
      </c>
      <c r="AB116" s="47" t="s">
        <v>55</v>
      </c>
      <c r="AC116" s="48">
        <f t="shared" si="5"/>
        <v>0</v>
      </c>
      <c r="AD116" s="46"/>
      <c r="AE116" s="48">
        <v>50.0</v>
      </c>
      <c r="AF116" s="46">
        <f t="shared" si="20"/>
        <v>50</v>
      </c>
      <c r="AG116" s="46"/>
      <c r="AH116" s="46">
        <v>20.0</v>
      </c>
      <c r="AI116" s="46">
        <f t="shared" si="17"/>
        <v>20</v>
      </c>
      <c r="AJ116" s="53">
        <f t="shared" si="8"/>
        <v>445.7</v>
      </c>
      <c r="AK116" s="54">
        <f t="shared" si="15"/>
        <v>97</v>
      </c>
      <c r="AL116" s="47"/>
      <c r="AM116" s="47"/>
      <c r="AN116" s="59">
        <v>9520.0</v>
      </c>
      <c r="AO116" s="47">
        <f t="shared" si="18"/>
        <v>3248</v>
      </c>
      <c r="AP116" s="56">
        <f t="shared" si="23"/>
        <v>0.3411764706</v>
      </c>
      <c r="AQ116" s="47">
        <f t="shared" si="12"/>
        <v>89</v>
      </c>
      <c r="AR116" s="57"/>
      <c r="AS116" s="57"/>
      <c r="AT116" s="57"/>
      <c r="AU116" s="57"/>
      <c r="AV116" s="57"/>
      <c r="AW116" s="57"/>
      <c r="AX116" s="57"/>
      <c r="AY116" s="57"/>
      <c r="AZ116" s="57"/>
      <c r="BA116" s="57"/>
      <c r="BB116" s="57"/>
      <c r="BC116" s="57"/>
      <c r="BD116" s="57"/>
      <c r="BE116" s="57"/>
      <c r="BF116" s="57"/>
      <c r="BG116" s="57"/>
      <c r="BH116" s="57"/>
      <c r="BI116" s="57"/>
      <c r="BJ116" s="57"/>
      <c r="BK116" s="57"/>
    </row>
    <row r="117" ht="14.25" customHeight="1">
      <c r="A117" s="44"/>
      <c r="B117" s="45"/>
      <c r="C117" s="45" t="s">
        <v>49</v>
      </c>
      <c r="D117" s="45"/>
      <c r="E117" s="46">
        <v>146.0</v>
      </c>
      <c r="F117" s="47" t="s">
        <v>186</v>
      </c>
      <c r="G117" s="47" t="s">
        <v>51</v>
      </c>
      <c r="H117" s="47">
        <v>15.0</v>
      </c>
      <c r="I117" s="47">
        <v>15.0</v>
      </c>
      <c r="J117" s="47">
        <v>15.0</v>
      </c>
      <c r="K117" s="47">
        <v>15.0</v>
      </c>
      <c r="L117" s="47">
        <f t="shared" si="1"/>
        <v>60</v>
      </c>
      <c r="M117" s="47">
        <v>205.0</v>
      </c>
      <c r="N117" s="48">
        <v>20.0</v>
      </c>
      <c r="O117" s="48">
        <v>37.0</v>
      </c>
      <c r="P117" s="48">
        <v>84.0</v>
      </c>
      <c r="Q117" s="48">
        <v>141.0</v>
      </c>
      <c r="R117" s="48">
        <v>90.0</v>
      </c>
      <c r="S117" s="47">
        <v>101.0</v>
      </c>
      <c r="T117" s="48">
        <f t="shared" si="25"/>
        <v>191</v>
      </c>
      <c r="U117" s="49">
        <v>45463.0</v>
      </c>
      <c r="V117" s="46">
        <v>25.0</v>
      </c>
      <c r="W117" s="50">
        <v>10000.0</v>
      </c>
      <c r="X117" s="51">
        <v>8708.0</v>
      </c>
      <c r="Y117" s="48">
        <f t="shared" si="3"/>
        <v>199.2666667</v>
      </c>
      <c r="Z117" s="48">
        <f t="shared" si="4"/>
        <v>199.2666667</v>
      </c>
      <c r="AA117" s="52">
        <v>150.0</v>
      </c>
      <c r="AB117" s="47" t="s">
        <v>63</v>
      </c>
      <c r="AC117" s="48">
        <f t="shared" si="5"/>
        <v>349.2666667</v>
      </c>
      <c r="AD117" s="46"/>
      <c r="AE117" s="48">
        <v>0.0</v>
      </c>
      <c r="AF117" s="46">
        <f t="shared" si="20"/>
        <v>25</v>
      </c>
      <c r="AG117" s="46"/>
      <c r="AH117" s="46"/>
      <c r="AI117" s="46">
        <f t="shared" si="17"/>
        <v>205</v>
      </c>
      <c r="AJ117" s="53">
        <f t="shared" si="8"/>
        <v>561.2666667</v>
      </c>
      <c r="AK117" s="54">
        <f t="shared" si="15"/>
        <v>80</v>
      </c>
      <c r="AL117" s="47"/>
      <c r="AM117" s="47"/>
      <c r="AN117" s="59">
        <v>10800.0</v>
      </c>
      <c r="AO117" s="47">
        <f t="shared" si="18"/>
        <v>2092</v>
      </c>
      <c r="AP117" s="56">
        <f t="shared" si="23"/>
        <v>0.1937037037</v>
      </c>
      <c r="AQ117" s="47">
        <f t="shared" si="12"/>
        <v>71</v>
      </c>
      <c r="AR117" s="57"/>
      <c r="AS117" s="57"/>
      <c r="AT117" s="57"/>
      <c r="AU117" s="57"/>
      <c r="AV117" s="57"/>
      <c r="AW117" s="57"/>
      <c r="AX117" s="57"/>
      <c r="AY117" s="57"/>
      <c r="AZ117" s="57"/>
      <c r="BA117" s="57"/>
      <c r="BB117" s="57"/>
      <c r="BC117" s="57"/>
      <c r="BD117" s="57"/>
      <c r="BE117" s="57"/>
      <c r="BF117" s="57"/>
      <c r="BG117" s="57"/>
      <c r="BH117" s="57"/>
      <c r="BI117" s="57"/>
      <c r="BJ117" s="57"/>
      <c r="BK117" s="57"/>
    </row>
    <row r="118" ht="14.25" customHeight="1">
      <c r="A118" s="44"/>
      <c r="B118" s="45"/>
      <c r="C118" s="45"/>
      <c r="D118" s="45" t="s">
        <v>49</v>
      </c>
      <c r="E118" s="46">
        <v>147.0</v>
      </c>
      <c r="F118" s="47" t="s">
        <v>187</v>
      </c>
      <c r="G118" s="47" t="s">
        <v>51</v>
      </c>
      <c r="H118" s="47">
        <v>15.0</v>
      </c>
      <c r="I118" s="47">
        <v>15.0</v>
      </c>
      <c r="J118" s="47">
        <v>0.0</v>
      </c>
      <c r="K118" s="47">
        <v>15.0</v>
      </c>
      <c r="L118" s="47">
        <f t="shared" si="1"/>
        <v>45</v>
      </c>
      <c r="M118" s="47">
        <v>0.0</v>
      </c>
      <c r="N118" s="48">
        <v>13.33</v>
      </c>
      <c r="O118" s="48">
        <v>31.0</v>
      </c>
      <c r="P118" s="48">
        <v>102.33</v>
      </c>
      <c r="Q118" s="48">
        <v>146.7</v>
      </c>
      <c r="R118" s="48">
        <v>105.0</v>
      </c>
      <c r="S118" s="47">
        <v>108.0</v>
      </c>
      <c r="T118" s="48">
        <f t="shared" si="25"/>
        <v>213</v>
      </c>
      <c r="U118" s="49">
        <v>45462.0</v>
      </c>
      <c r="V118" s="46">
        <v>50.0</v>
      </c>
      <c r="W118" s="46">
        <f>IF(LEFT(G118,2)="10",10000,30000)</f>
        <v>10000</v>
      </c>
      <c r="X118" s="51">
        <v>11847.0</v>
      </c>
      <c r="Y118" s="48">
        <f t="shared" si="3"/>
        <v>134.5166667</v>
      </c>
      <c r="Z118" s="48">
        <f t="shared" si="4"/>
        <v>134.5166667</v>
      </c>
      <c r="AA118" s="52">
        <v>150.0</v>
      </c>
      <c r="AB118" s="47" t="s">
        <v>63</v>
      </c>
      <c r="AC118" s="48">
        <f t="shared" si="5"/>
        <v>284.5166667</v>
      </c>
      <c r="AD118" s="46">
        <v>15.0</v>
      </c>
      <c r="AE118" s="48">
        <v>50.0</v>
      </c>
      <c r="AF118" s="46">
        <f t="shared" si="20"/>
        <v>115</v>
      </c>
      <c r="AG118" s="46"/>
      <c r="AH118" s="46"/>
      <c r="AI118" s="46">
        <f t="shared" si="17"/>
        <v>0</v>
      </c>
      <c r="AJ118" s="53">
        <f t="shared" si="8"/>
        <v>804.2166667</v>
      </c>
      <c r="AK118" s="54">
        <f t="shared" si="15"/>
        <v>43</v>
      </c>
      <c r="AL118" s="47"/>
      <c r="AM118" s="47"/>
      <c r="AN118" s="63">
        <v>10000.0</v>
      </c>
      <c r="AO118" s="47">
        <f t="shared" si="18"/>
        <v>1847</v>
      </c>
      <c r="AP118" s="56">
        <f t="shared" si="23"/>
        <v>0.1847</v>
      </c>
      <c r="AQ118" s="47">
        <f t="shared" si="12"/>
        <v>68</v>
      </c>
      <c r="AR118" s="57"/>
      <c r="AS118" s="57"/>
      <c r="AT118" s="57"/>
      <c r="AU118" s="57"/>
      <c r="AV118" s="57"/>
      <c r="AW118" s="57"/>
      <c r="AX118" s="57"/>
      <c r="AY118" s="57"/>
      <c r="AZ118" s="57"/>
      <c r="BA118" s="57"/>
      <c r="BB118" s="57"/>
      <c r="BC118" s="57"/>
      <c r="BD118" s="57"/>
      <c r="BE118" s="57"/>
      <c r="BF118" s="57"/>
      <c r="BG118" s="57"/>
      <c r="BH118" s="57"/>
      <c r="BI118" s="57"/>
      <c r="BJ118" s="57"/>
      <c r="BK118" s="57"/>
    </row>
    <row r="119" ht="14.25" customHeight="1">
      <c r="A119" s="44"/>
      <c r="B119" s="45"/>
      <c r="C119" s="45"/>
      <c r="D119" s="45"/>
      <c r="E119" s="46">
        <v>149.0</v>
      </c>
      <c r="F119" s="47" t="s">
        <v>188</v>
      </c>
      <c r="G119" s="47" t="s">
        <v>121</v>
      </c>
      <c r="H119" s="47">
        <v>15.0</v>
      </c>
      <c r="I119" s="47">
        <v>15.0</v>
      </c>
      <c r="J119" s="47">
        <v>15.0</v>
      </c>
      <c r="K119" s="47">
        <v>15.0</v>
      </c>
      <c r="L119" s="47">
        <f t="shared" si="1"/>
        <v>60</v>
      </c>
      <c r="M119" s="47">
        <v>0.0</v>
      </c>
      <c r="N119" s="48">
        <v>20.0</v>
      </c>
      <c r="O119" s="48">
        <v>27.0</v>
      </c>
      <c r="P119" s="48">
        <v>103.5</v>
      </c>
      <c r="Q119" s="48">
        <f>SUM(N119:P119)</f>
        <v>150.5</v>
      </c>
      <c r="R119" s="48">
        <v>119.0</v>
      </c>
      <c r="S119" s="47">
        <v>120.0</v>
      </c>
      <c r="T119" s="48">
        <f t="shared" si="25"/>
        <v>239</v>
      </c>
      <c r="U119" s="49">
        <v>45465.0</v>
      </c>
      <c r="V119" s="46">
        <v>0.0</v>
      </c>
      <c r="W119" s="50">
        <v>30000.0</v>
      </c>
      <c r="X119" s="58">
        <v>16199.0</v>
      </c>
      <c r="Y119" s="48">
        <f t="shared" si="3"/>
        <v>-186.7055556</v>
      </c>
      <c r="Z119" s="48">
        <f t="shared" si="4"/>
        <v>0</v>
      </c>
      <c r="AA119" s="52">
        <v>0.0</v>
      </c>
      <c r="AB119" s="47" t="s">
        <v>119</v>
      </c>
      <c r="AC119" s="48">
        <f t="shared" si="5"/>
        <v>0</v>
      </c>
      <c r="AD119" s="46"/>
      <c r="AE119" s="48">
        <v>50.0</v>
      </c>
      <c r="AF119" s="46">
        <f t="shared" si="20"/>
        <v>50</v>
      </c>
      <c r="AG119" s="46"/>
      <c r="AH119" s="46"/>
      <c r="AI119" s="46">
        <f t="shared" si="17"/>
        <v>0</v>
      </c>
      <c r="AJ119" s="53">
        <f t="shared" si="8"/>
        <v>499.5</v>
      </c>
      <c r="AK119" s="54">
        <f t="shared" si="15"/>
        <v>90</v>
      </c>
      <c r="AL119" s="47"/>
      <c r="AM119" s="47"/>
      <c r="AN119" s="59">
        <v>30200.0</v>
      </c>
      <c r="AO119" s="47">
        <f t="shared" si="18"/>
        <v>14001</v>
      </c>
      <c r="AP119" s="56">
        <f t="shared" si="23"/>
        <v>0.4636092715</v>
      </c>
      <c r="AQ119" s="47">
        <f t="shared" si="12"/>
        <v>91</v>
      </c>
      <c r="AR119" s="57"/>
      <c r="AS119" s="57"/>
      <c r="AT119" s="57"/>
      <c r="AU119" s="57"/>
      <c r="AV119" s="57"/>
      <c r="AW119" s="57"/>
      <c r="AX119" s="57"/>
      <c r="AY119" s="57"/>
      <c r="AZ119" s="57"/>
      <c r="BA119" s="57"/>
      <c r="BB119" s="57"/>
      <c r="BC119" s="57"/>
      <c r="BD119" s="57"/>
      <c r="BE119" s="57"/>
      <c r="BF119" s="57"/>
      <c r="BG119" s="57"/>
      <c r="BH119" s="57"/>
      <c r="BI119" s="57"/>
      <c r="BJ119" s="57"/>
      <c r="BK119" s="57"/>
    </row>
    <row r="120" ht="14.25" customHeight="1">
      <c r="A120" s="44"/>
      <c r="B120" s="45"/>
      <c r="C120" s="45"/>
      <c r="D120" s="45"/>
      <c r="E120" s="46">
        <v>150.0</v>
      </c>
      <c r="F120" s="47" t="s">
        <v>189</v>
      </c>
      <c r="G120" s="47" t="s">
        <v>51</v>
      </c>
      <c r="H120" s="47">
        <v>15.0</v>
      </c>
      <c r="I120" s="47">
        <v>15.0</v>
      </c>
      <c r="J120" s="47">
        <v>15.0</v>
      </c>
      <c r="K120" s="47">
        <v>15.0</v>
      </c>
      <c r="L120" s="47">
        <f t="shared" si="1"/>
        <v>60</v>
      </c>
      <c r="M120" s="47">
        <v>20.0</v>
      </c>
      <c r="N120" s="48">
        <v>0.0</v>
      </c>
      <c r="O120" s="48">
        <v>18.0</v>
      </c>
      <c r="P120" s="48">
        <v>50.0</v>
      </c>
      <c r="Q120" s="48">
        <v>68.0</v>
      </c>
      <c r="R120" s="48">
        <v>66.0</v>
      </c>
      <c r="S120" s="47">
        <v>87.0</v>
      </c>
      <c r="T120" s="48">
        <f t="shared" si="25"/>
        <v>153</v>
      </c>
      <c r="U120" s="49">
        <v>45462.0</v>
      </c>
      <c r="V120" s="46">
        <v>50.0</v>
      </c>
      <c r="W120" s="46">
        <f>IF(LEFT(G120,2)="10",10000,30000)</f>
        <v>10000</v>
      </c>
      <c r="X120" s="51">
        <v>10019.0</v>
      </c>
      <c r="Y120" s="48">
        <f t="shared" si="3"/>
        <v>347.7833333</v>
      </c>
      <c r="Z120" s="48">
        <f t="shared" si="4"/>
        <v>347.7833333</v>
      </c>
      <c r="AA120" s="52">
        <v>150.0</v>
      </c>
      <c r="AB120" s="47" t="s">
        <v>63</v>
      </c>
      <c r="AC120" s="48">
        <f t="shared" si="5"/>
        <v>497.7833333</v>
      </c>
      <c r="AD120" s="46"/>
      <c r="AE120" s="48">
        <v>50.0</v>
      </c>
      <c r="AF120" s="46">
        <f t="shared" si="20"/>
        <v>100</v>
      </c>
      <c r="AG120" s="46"/>
      <c r="AH120" s="46"/>
      <c r="AI120" s="46">
        <f t="shared" si="17"/>
        <v>20</v>
      </c>
      <c r="AJ120" s="53">
        <f t="shared" si="8"/>
        <v>858.7833333</v>
      </c>
      <c r="AK120" s="54">
        <f t="shared" si="15"/>
        <v>30</v>
      </c>
      <c r="AL120" s="47"/>
      <c r="AM120" s="47"/>
      <c r="AN120" s="55">
        <v>10000.0</v>
      </c>
      <c r="AO120" s="47">
        <f t="shared" si="18"/>
        <v>19</v>
      </c>
      <c r="AP120" s="56">
        <f t="shared" si="23"/>
        <v>0.0019</v>
      </c>
      <c r="AQ120" s="47">
        <f t="shared" si="12"/>
        <v>2</v>
      </c>
      <c r="AR120" s="57"/>
      <c r="AS120" s="57"/>
      <c r="AT120" s="57"/>
      <c r="AU120" s="57"/>
      <c r="AV120" s="57"/>
      <c r="AW120" s="57"/>
      <c r="AX120" s="57"/>
      <c r="AY120" s="57"/>
      <c r="AZ120" s="57"/>
      <c r="BA120" s="57"/>
      <c r="BB120" s="57"/>
      <c r="BC120" s="57"/>
      <c r="BD120" s="57"/>
      <c r="BE120" s="57"/>
      <c r="BF120" s="57"/>
      <c r="BG120" s="57"/>
      <c r="BH120" s="57"/>
      <c r="BI120" s="57"/>
      <c r="BJ120" s="57"/>
      <c r="BK120" s="57"/>
    </row>
    <row r="121" ht="14.25" customHeight="1">
      <c r="A121" s="44"/>
      <c r="B121" s="45"/>
      <c r="C121" s="45"/>
      <c r="D121" s="45" t="s">
        <v>49</v>
      </c>
      <c r="E121" s="46">
        <v>151.0</v>
      </c>
      <c r="F121" s="47" t="s">
        <v>190</v>
      </c>
      <c r="G121" s="47" t="s">
        <v>51</v>
      </c>
      <c r="H121" s="47">
        <v>15.0</v>
      </c>
      <c r="I121" s="47">
        <v>15.0</v>
      </c>
      <c r="J121" s="47">
        <v>15.0</v>
      </c>
      <c r="K121" s="47">
        <v>15.0</v>
      </c>
      <c r="L121" s="47">
        <f t="shared" si="1"/>
        <v>60</v>
      </c>
      <c r="M121" s="47">
        <v>5.0</v>
      </c>
      <c r="N121" s="48">
        <v>20.0</v>
      </c>
      <c r="O121" s="48">
        <v>31.0</v>
      </c>
      <c r="P121" s="48">
        <v>110.0</v>
      </c>
      <c r="Q121" s="48">
        <v>161.0</v>
      </c>
      <c r="R121" s="48">
        <v>110.0</v>
      </c>
      <c r="S121" s="47">
        <v>117.0</v>
      </c>
      <c r="T121" s="48">
        <f t="shared" si="25"/>
        <v>227</v>
      </c>
      <c r="U121" s="49">
        <v>45463.0</v>
      </c>
      <c r="V121" s="46">
        <v>25.0</v>
      </c>
      <c r="W121" s="50">
        <v>10000.0</v>
      </c>
      <c r="X121" s="51">
        <v>10311.0</v>
      </c>
      <c r="Y121" s="48">
        <f t="shared" si="3"/>
        <v>313.7166667</v>
      </c>
      <c r="Z121" s="48">
        <f t="shared" si="4"/>
        <v>313.7166667</v>
      </c>
      <c r="AA121" s="52">
        <v>0.0</v>
      </c>
      <c r="AB121" s="47" t="s">
        <v>55</v>
      </c>
      <c r="AC121" s="48">
        <f t="shared" si="5"/>
        <v>313.7166667</v>
      </c>
      <c r="AD121" s="46"/>
      <c r="AE121" s="48">
        <v>50.0</v>
      </c>
      <c r="AF121" s="46">
        <f t="shared" si="20"/>
        <v>75</v>
      </c>
      <c r="AG121" s="46"/>
      <c r="AH121" s="46"/>
      <c r="AI121" s="46">
        <f t="shared" si="17"/>
        <v>5</v>
      </c>
      <c r="AJ121" s="53">
        <f t="shared" si="8"/>
        <v>831.7166667</v>
      </c>
      <c r="AK121" s="54">
        <f t="shared" si="15"/>
        <v>36</v>
      </c>
      <c r="AL121" s="47"/>
      <c r="AM121" s="47"/>
      <c r="AN121" s="55">
        <v>10350.0</v>
      </c>
      <c r="AO121" s="47">
        <f t="shared" si="18"/>
        <v>39</v>
      </c>
      <c r="AP121" s="56">
        <f t="shared" si="23"/>
        <v>0.003768115942</v>
      </c>
      <c r="AQ121" s="47">
        <f t="shared" si="12"/>
        <v>5</v>
      </c>
      <c r="AR121" s="57"/>
      <c r="AS121" s="57"/>
      <c r="AT121" s="57"/>
      <c r="AU121" s="57"/>
      <c r="AV121" s="57"/>
      <c r="AW121" s="57"/>
      <c r="AX121" s="57"/>
      <c r="AY121" s="57"/>
      <c r="AZ121" s="57"/>
      <c r="BA121" s="57"/>
      <c r="BB121" s="57"/>
      <c r="BC121" s="57"/>
      <c r="BD121" s="57"/>
      <c r="BE121" s="57"/>
      <c r="BF121" s="57"/>
      <c r="BG121" s="57"/>
      <c r="BH121" s="57"/>
      <c r="BI121" s="57"/>
      <c r="BJ121" s="57"/>
      <c r="BK121" s="57"/>
    </row>
    <row r="122" ht="14.25" customHeight="1">
      <c r="A122" s="44"/>
      <c r="B122" s="45"/>
      <c r="C122" s="45"/>
      <c r="D122" s="45"/>
      <c r="E122" s="46">
        <v>152.0</v>
      </c>
      <c r="F122" s="47" t="s">
        <v>191</v>
      </c>
      <c r="G122" s="47" t="s">
        <v>96</v>
      </c>
      <c r="H122" s="47">
        <v>15.0</v>
      </c>
      <c r="I122" s="47">
        <v>15.0</v>
      </c>
      <c r="J122" s="47">
        <v>15.0</v>
      </c>
      <c r="K122" s="47">
        <v>15.0</v>
      </c>
      <c r="L122" s="47">
        <f t="shared" si="1"/>
        <v>60</v>
      </c>
      <c r="M122" s="47">
        <v>0.0</v>
      </c>
      <c r="N122" s="48">
        <v>19.67</v>
      </c>
      <c r="O122" s="61">
        <v>33.3</v>
      </c>
      <c r="P122" s="48">
        <v>115.67</v>
      </c>
      <c r="Q122" s="48">
        <v>168.7</v>
      </c>
      <c r="R122" s="48">
        <v>118.0</v>
      </c>
      <c r="S122" s="47">
        <v>111.0</v>
      </c>
      <c r="T122" s="48">
        <f t="shared" si="25"/>
        <v>229</v>
      </c>
      <c r="U122" s="48"/>
      <c r="V122" s="46"/>
      <c r="W122" s="50">
        <v>10000.0</v>
      </c>
      <c r="X122" s="58"/>
      <c r="Y122" s="48">
        <f t="shared" si="3"/>
        <v>0</v>
      </c>
      <c r="Z122" s="48">
        <f t="shared" si="4"/>
        <v>0</v>
      </c>
      <c r="AA122" s="52"/>
      <c r="AB122" s="47"/>
      <c r="AC122" s="48">
        <f t="shared" si="5"/>
        <v>0</v>
      </c>
      <c r="AD122" s="46">
        <v>30.0</v>
      </c>
      <c r="AE122" s="48">
        <v>50.0</v>
      </c>
      <c r="AF122" s="46">
        <f t="shared" si="20"/>
        <v>80</v>
      </c>
      <c r="AG122" s="46"/>
      <c r="AH122" s="46"/>
      <c r="AI122" s="46">
        <f t="shared" si="17"/>
        <v>0</v>
      </c>
      <c r="AJ122" s="53">
        <f t="shared" si="8"/>
        <v>537.7</v>
      </c>
      <c r="AK122" s="54">
        <f t="shared" si="15"/>
        <v>82</v>
      </c>
      <c r="AL122" s="47"/>
      <c r="AM122" s="47"/>
      <c r="AN122" s="63">
        <v>99999.0</v>
      </c>
      <c r="AO122" s="47">
        <f t="shared" si="18"/>
        <v>99999</v>
      </c>
      <c r="AP122" s="56">
        <f t="shared" si="23"/>
        <v>1</v>
      </c>
      <c r="AQ122" s="47">
        <f t="shared" si="12"/>
        <v>112</v>
      </c>
      <c r="AR122" s="57"/>
      <c r="AS122" s="57"/>
      <c r="AT122" s="57"/>
      <c r="AU122" s="57"/>
      <c r="AV122" s="57"/>
      <c r="AW122" s="57"/>
      <c r="AX122" s="57"/>
      <c r="AY122" s="57"/>
      <c r="AZ122" s="57"/>
      <c r="BA122" s="57"/>
      <c r="BB122" s="57"/>
      <c r="BC122" s="57"/>
      <c r="BD122" s="57"/>
      <c r="BE122" s="57"/>
      <c r="BF122" s="57"/>
      <c r="BG122" s="57"/>
      <c r="BH122" s="57"/>
      <c r="BI122" s="57"/>
      <c r="BJ122" s="57"/>
      <c r="BK122" s="57"/>
    </row>
    <row r="123" ht="14.25" customHeight="1">
      <c r="A123" s="44"/>
      <c r="B123" s="45"/>
      <c r="C123" s="45"/>
      <c r="D123" s="45"/>
      <c r="E123" s="46">
        <v>154.0</v>
      </c>
      <c r="F123" s="47" t="s">
        <v>192</v>
      </c>
      <c r="G123" s="47" t="s">
        <v>51</v>
      </c>
      <c r="H123" s="47">
        <v>15.0</v>
      </c>
      <c r="I123" s="47">
        <v>15.0</v>
      </c>
      <c r="J123" s="47">
        <v>15.0</v>
      </c>
      <c r="K123" s="47">
        <v>15.0</v>
      </c>
      <c r="L123" s="47">
        <f t="shared" si="1"/>
        <v>60</v>
      </c>
      <c r="M123" s="47">
        <v>20.0</v>
      </c>
      <c r="N123" s="48">
        <v>20.0</v>
      </c>
      <c r="O123" s="48">
        <v>32.33</v>
      </c>
      <c r="P123" s="48">
        <v>109.67</v>
      </c>
      <c r="Q123" s="48">
        <v>162.0</v>
      </c>
      <c r="R123" s="48">
        <v>84.0</v>
      </c>
      <c r="S123" s="47">
        <v>109.0</v>
      </c>
      <c r="T123" s="48">
        <f t="shared" si="25"/>
        <v>193</v>
      </c>
      <c r="U123" s="49">
        <v>45462.0</v>
      </c>
      <c r="V123" s="46">
        <v>50.0</v>
      </c>
      <c r="W123" s="50">
        <v>10000.0</v>
      </c>
      <c r="X123" s="51">
        <v>7937.0</v>
      </c>
      <c r="Y123" s="48">
        <f t="shared" si="3"/>
        <v>109.3166667</v>
      </c>
      <c r="Z123" s="48">
        <f t="shared" si="4"/>
        <v>109.3166667</v>
      </c>
      <c r="AA123" s="52">
        <v>150.0</v>
      </c>
      <c r="AB123" s="47" t="s">
        <v>63</v>
      </c>
      <c r="AC123" s="48">
        <f t="shared" si="5"/>
        <v>259.3166667</v>
      </c>
      <c r="AD123" s="46"/>
      <c r="AE123" s="48">
        <v>50.0</v>
      </c>
      <c r="AF123" s="46">
        <f t="shared" si="20"/>
        <v>100</v>
      </c>
      <c r="AG123" s="46"/>
      <c r="AH123" s="46"/>
      <c r="AI123" s="46">
        <f t="shared" si="17"/>
        <v>20</v>
      </c>
      <c r="AJ123" s="53">
        <f t="shared" si="8"/>
        <v>754.3166667</v>
      </c>
      <c r="AK123" s="54">
        <f t="shared" si="15"/>
        <v>52</v>
      </c>
      <c r="AL123" s="47"/>
      <c r="AM123" s="47"/>
      <c r="AN123" s="75">
        <v>10240.0</v>
      </c>
      <c r="AO123" s="47">
        <f t="shared" si="18"/>
        <v>2303</v>
      </c>
      <c r="AP123" s="56">
        <f t="shared" si="23"/>
        <v>0.2249023438</v>
      </c>
      <c r="AQ123" s="47">
        <f t="shared" si="12"/>
        <v>77</v>
      </c>
      <c r="AR123" s="57"/>
      <c r="AS123" s="57"/>
      <c r="AT123" s="57"/>
      <c r="AU123" s="57"/>
      <c r="AV123" s="57"/>
      <c r="AW123" s="57"/>
      <c r="AX123" s="57"/>
      <c r="AY123" s="57"/>
      <c r="AZ123" s="57"/>
      <c r="BA123" s="57"/>
      <c r="BB123" s="57"/>
      <c r="BC123" s="57"/>
      <c r="BD123" s="57"/>
      <c r="BE123" s="57"/>
      <c r="BF123" s="57"/>
      <c r="BG123" s="57"/>
      <c r="BH123" s="57"/>
      <c r="BI123" s="57"/>
      <c r="BJ123" s="57"/>
      <c r="BK123" s="57"/>
    </row>
    <row r="124" ht="14.25" customHeight="1">
      <c r="A124" s="45"/>
      <c r="B124" s="45"/>
      <c r="C124" s="45"/>
      <c r="D124" s="45"/>
      <c r="E124" s="46">
        <v>156.0</v>
      </c>
      <c r="F124" s="47" t="s">
        <v>193</v>
      </c>
      <c r="G124" s="47" t="s">
        <v>51</v>
      </c>
      <c r="H124" s="47">
        <v>15.0</v>
      </c>
      <c r="I124" s="47">
        <v>15.0</v>
      </c>
      <c r="J124" s="47">
        <v>15.0</v>
      </c>
      <c r="K124" s="47">
        <v>0.0</v>
      </c>
      <c r="L124" s="47">
        <f t="shared" si="1"/>
        <v>45</v>
      </c>
      <c r="M124" s="47">
        <v>5.0</v>
      </c>
      <c r="N124" s="48">
        <v>6.67</v>
      </c>
      <c r="O124" s="48">
        <v>24.0</v>
      </c>
      <c r="P124" s="48">
        <v>76.67</v>
      </c>
      <c r="Q124" s="48">
        <v>107.3</v>
      </c>
      <c r="R124" s="48">
        <v>110.0</v>
      </c>
      <c r="S124" s="47">
        <v>115.0</v>
      </c>
      <c r="T124" s="48">
        <f t="shared" si="25"/>
        <v>225</v>
      </c>
      <c r="U124" s="49">
        <v>45465.0</v>
      </c>
      <c r="V124" s="46">
        <v>0.0</v>
      </c>
      <c r="W124" s="50">
        <v>10000.0</v>
      </c>
      <c r="X124" s="58">
        <v>10372.0</v>
      </c>
      <c r="Y124" s="48">
        <f t="shared" si="3"/>
        <v>306.6</v>
      </c>
      <c r="Z124" s="48">
        <f t="shared" si="4"/>
        <v>306.6</v>
      </c>
      <c r="AA124" s="52">
        <v>150.0</v>
      </c>
      <c r="AB124" s="47" t="s">
        <v>63</v>
      </c>
      <c r="AC124" s="48">
        <f t="shared" si="5"/>
        <v>456.6</v>
      </c>
      <c r="AD124" s="46"/>
      <c r="AE124" s="48">
        <v>50.0</v>
      </c>
      <c r="AF124" s="46">
        <f t="shared" si="20"/>
        <v>50</v>
      </c>
      <c r="AG124" s="46"/>
      <c r="AH124" s="46"/>
      <c r="AI124" s="46">
        <f t="shared" si="17"/>
        <v>5</v>
      </c>
      <c r="AJ124" s="53">
        <f t="shared" si="8"/>
        <v>878.9</v>
      </c>
      <c r="AK124" s="54">
        <f t="shared" si="15"/>
        <v>28</v>
      </c>
      <c r="AL124" s="47"/>
      <c r="AM124" s="47"/>
      <c r="AN124" s="59">
        <v>10603.0</v>
      </c>
      <c r="AO124" s="47">
        <f t="shared" si="18"/>
        <v>231</v>
      </c>
      <c r="AP124" s="56">
        <f t="shared" si="23"/>
        <v>0.0217862869</v>
      </c>
      <c r="AQ124" s="47">
        <f t="shared" si="12"/>
        <v>16</v>
      </c>
      <c r="BB124" s="57"/>
      <c r="BC124" s="57"/>
      <c r="BD124" s="57"/>
      <c r="BE124" s="57"/>
      <c r="BF124" s="57"/>
      <c r="BG124" s="57"/>
      <c r="BH124" s="57"/>
      <c r="BI124" s="57"/>
      <c r="BJ124" s="57"/>
      <c r="BK124" s="57"/>
    </row>
    <row r="125" ht="14.25" customHeight="1">
      <c r="A125" s="45"/>
      <c r="B125" s="76"/>
      <c r="C125" s="76"/>
      <c r="D125" s="76"/>
      <c r="E125" s="45"/>
      <c r="F125" s="45"/>
      <c r="G125" s="45"/>
      <c r="H125" s="45"/>
      <c r="I125" s="45"/>
      <c r="J125" s="45"/>
      <c r="K125" s="45"/>
      <c r="L125" s="45"/>
      <c r="M125" s="77"/>
      <c r="N125" s="78"/>
      <c r="O125" s="78"/>
      <c r="P125" s="78"/>
      <c r="Q125" s="78"/>
      <c r="R125" s="78"/>
      <c r="S125" s="45"/>
      <c r="T125" s="78"/>
      <c r="U125" s="78"/>
      <c r="V125" s="79"/>
      <c r="W125" s="79"/>
      <c r="X125" s="80"/>
      <c r="Y125" s="81"/>
      <c r="Z125" s="81"/>
      <c r="AA125" s="80"/>
      <c r="AB125" s="45"/>
      <c r="AD125" s="79"/>
      <c r="AE125" s="78"/>
      <c r="AF125" s="79"/>
      <c r="AG125" s="79"/>
      <c r="AH125" s="79"/>
      <c r="AI125" s="78"/>
      <c r="AJ125" s="78"/>
      <c r="AK125" s="79"/>
      <c r="AL125" s="45"/>
      <c r="AM125" s="45"/>
      <c r="AN125" s="45"/>
      <c r="AO125" s="45"/>
      <c r="AP125" s="82"/>
      <c r="AQ125" s="45"/>
    </row>
    <row r="126" ht="14.25" customHeight="1">
      <c r="A126" s="45"/>
      <c r="B126" s="45"/>
      <c r="C126" s="45"/>
      <c r="D126" s="45"/>
      <c r="E126" s="83"/>
      <c r="F126" s="76"/>
      <c r="G126" s="76"/>
      <c r="H126" s="45"/>
      <c r="I126" s="45"/>
      <c r="J126" s="45"/>
      <c r="K126" s="45"/>
      <c r="L126" s="45"/>
      <c r="M126" s="84"/>
      <c r="N126" s="45"/>
      <c r="O126" s="45"/>
      <c r="P126" s="45"/>
      <c r="Q126" s="45"/>
      <c r="R126" s="45"/>
      <c r="S126" s="45"/>
      <c r="T126" s="45"/>
      <c r="U126" s="45"/>
      <c r="V126" s="79"/>
      <c r="W126" s="79"/>
      <c r="X126" s="80"/>
      <c r="Y126" s="45"/>
      <c r="Z126" s="45"/>
      <c r="AA126" s="80"/>
      <c r="AB126" s="45"/>
      <c r="AD126" s="79"/>
      <c r="AE126" s="45"/>
      <c r="AF126" s="79"/>
      <c r="AG126" s="79"/>
      <c r="AH126" s="79"/>
      <c r="AI126" s="45"/>
      <c r="AJ126" s="45"/>
      <c r="AK126" s="45"/>
      <c r="AL126" s="45"/>
      <c r="AM126" s="76" t="s">
        <v>194</v>
      </c>
      <c r="AN126" s="76">
        <v>99999.0</v>
      </c>
      <c r="AO126" s="45"/>
      <c r="AP126" s="85"/>
      <c r="AQ126" s="45"/>
    </row>
    <row r="127" ht="14.25" customHeight="1">
      <c r="A127" s="45"/>
      <c r="B127" s="45"/>
      <c r="C127" s="45"/>
      <c r="D127" s="45"/>
      <c r="E127" s="45"/>
      <c r="F127" s="45"/>
      <c r="G127" s="45"/>
      <c r="H127" s="45"/>
      <c r="I127" s="45"/>
      <c r="J127" s="45"/>
      <c r="K127" s="45"/>
      <c r="L127" s="45"/>
      <c r="M127" s="84"/>
      <c r="N127" s="78"/>
      <c r="O127" s="78"/>
      <c r="P127" s="78"/>
      <c r="Q127" s="78"/>
      <c r="R127" s="78"/>
      <c r="S127" s="45"/>
      <c r="T127" s="78"/>
      <c r="U127" s="78"/>
      <c r="V127" s="79"/>
      <c r="W127" s="79"/>
      <c r="X127" s="80"/>
      <c r="Y127" s="81"/>
      <c r="Z127" s="81"/>
      <c r="AA127" s="80"/>
      <c r="AB127" s="45"/>
      <c r="AD127" s="79"/>
      <c r="AE127" s="78"/>
      <c r="AF127" s="79"/>
      <c r="AG127" s="79"/>
      <c r="AH127" s="79"/>
      <c r="AI127" s="78"/>
      <c r="AJ127" s="78"/>
      <c r="AK127" s="79"/>
      <c r="AL127" s="45"/>
      <c r="AM127" s="45"/>
      <c r="AN127" s="45"/>
      <c r="AO127" s="45"/>
      <c r="AP127" s="82"/>
      <c r="AQ127" s="45"/>
    </row>
    <row r="128" ht="14.25" customHeight="1">
      <c r="A128" s="45"/>
      <c r="B128" s="45"/>
      <c r="C128" s="45"/>
      <c r="D128" s="45"/>
      <c r="E128" s="45"/>
      <c r="F128" s="45"/>
      <c r="G128" s="45"/>
      <c r="H128" s="45"/>
      <c r="I128" s="45"/>
      <c r="J128" s="45"/>
      <c r="K128" s="45"/>
      <c r="L128" s="45"/>
      <c r="M128" s="84"/>
      <c r="N128" s="78"/>
      <c r="O128" s="78"/>
      <c r="P128" s="78"/>
      <c r="Q128" s="78"/>
      <c r="R128" s="78"/>
      <c r="S128" s="45"/>
      <c r="T128" s="78"/>
      <c r="U128" s="78"/>
      <c r="V128" s="79"/>
      <c r="W128" s="79"/>
      <c r="X128" s="80"/>
      <c r="Y128" s="81"/>
      <c r="Z128" s="81"/>
      <c r="AA128" s="80"/>
      <c r="AB128" s="45"/>
      <c r="AD128" s="79"/>
      <c r="AE128" s="78"/>
      <c r="AF128" s="79"/>
      <c r="AG128" s="79"/>
      <c r="AH128" s="79"/>
      <c r="AI128" s="78"/>
      <c r="AJ128" s="78"/>
      <c r="AK128" s="79"/>
      <c r="AL128" s="45"/>
      <c r="AM128" s="45"/>
      <c r="AN128" s="45"/>
      <c r="AO128" s="45"/>
      <c r="AP128" s="82"/>
      <c r="AQ128" s="45"/>
    </row>
    <row r="129" ht="14.25" customHeight="1">
      <c r="A129" s="45"/>
      <c r="B129" s="45"/>
      <c r="C129" s="45"/>
      <c r="D129" s="45"/>
      <c r="E129" s="45"/>
      <c r="F129" s="45"/>
      <c r="G129" s="45"/>
      <c r="H129" s="45"/>
      <c r="I129" s="45"/>
      <c r="J129" s="45"/>
      <c r="K129" s="45"/>
      <c r="L129" s="45"/>
      <c r="M129" s="84"/>
      <c r="N129" s="78"/>
      <c r="O129" s="78"/>
      <c r="P129" s="78"/>
      <c r="Q129" s="78"/>
      <c r="R129" s="78"/>
      <c r="S129" s="45"/>
      <c r="T129" s="78"/>
      <c r="U129" s="78"/>
      <c r="V129" s="79"/>
      <c r="W129" s="79"/>
      <c r="X129" s="80"/>
      <c r="Y129" s="81"/>
      <c r="Z129" s="81"/>
      <c r="AA129" s="80"/>
      <c r="AB129" s="45"/>
      <c r="AD129" s="79"/>
      <c r="AE129" s="78"/>
      <c r="AF129" s="79"/>
      <c r="AG129" s="79"/>
      <c r="AH129" s="79"/>
      <c r="AI129" s="78"/>
      <c r="AJ129" s="78"/>
      <c r="AK129" s="79"/>
      <c r="AL129" s="45"/>
      <c r="AM129" s="45"/>
      <c r="AN129" s="45"/>
      <c r="AO129" s="45"/>
      <c r="AP129" s="82"/>
      <c r="AQ129" s="45"/>
    </row>
    <row r="130" ht="14.25" customHeight="1">
      <c r="A130" s="45"/>
      <c r="B130" s="45"/>
      <c r="C130" s="45"/>
      <c r="D130" s="45"/>
      <c r="E130" s="45"/>
      <c r="F130" s="45"/>
      <c r="G130" s="45"/>
      <c r="H130" s="45"/>
      <c r="I130" s="45"/>
      <c r="J130" s="45"/>
      <c r="K130" s="45"/>
      <c r="L130" s="45"/>
      <c r="M130" s="84"/>
      <c r="N130" s="78"/>
      <c r="O130" s="78"/>
      <c r="P130" s="78"/>
      <c r="Q130" s="78"/>
      <c r="R130" s="78"/>
      <c r="S130" s="45"/>
      <c r="T130" s="78"/>
      <c r="U130" s="78"/>
      <c r="V130" s="79"/>
      <c r="W130" s="79"/>
      <c r="X130" s="80"/>
      <c r="Y130" s="81"/>
      <c r="Z130" s="81"/>
      <c r="AA130" s="80"/>
      <c r="AB130" s="45"/>
      <c r="AD130" s="79"/>
      <c r="AE130" s="78"/>
      <c r="AF130" s="79"/>
      <c r="AG130" s="79"/>
      <c r="AH130" s="79"/>
      <c r="AI130" s="78"/>
      <c r="AJ130" s="78"/>
      <c r="AK130" s="79"/>
      <c r="AL130" s="45"/>
      <c r="AM130" s="45"/>
      <c r="AN130" s="45"/>
      <c r="AO130" s="45"/>
      <c r="AP130" s="82"/>
      <c r="AQ130" s="45"/>
    </row>
    <row r="131" ht="14.25" customHeight="1">
      <c r="A131" s="45"/>
      <c r="B131" s="45"/>
      <c r="C131" s="45"/>
      <c r="D131" s="45"/>
      <c r="E131" s="45"/>
      <c r="F131" s="45"/>
      <c r="G131" s="45"/>
      <c r="H131" s="45"/>
      <c r="I131" s="45"/>
      <c r="J131" s="45"/>
      <c r="K131" s="45"/>
      <c r="L131" s="45"/>
      <c r="M131" s="84"/>
      <c r="N131" s="78"/>
      <c r="O131" s="78"/>
      <c r="P131" s="78"/>
      <c r="Q131" s="78"/>
      <c r="R131" s="78"/>
      <c r="S131" s="45"/>
      <c r="T131" s="78"/>
      <c r="U131" s="78"/>
      <c r="V131" s="79"/>
      <c r="W131" s="79"/>
      <c r="X131" s="80"/>
      <c r="Y131" s="81"/>
      <c r="Z131" s="81"/>
      <c r="AA131" s="80"/>
      <c r="AB131" s="45"/>
      <c r="AD131" s="79"/>
      <c r="AE131" s="78"/>
      <c r="AF131" s="79"/>
      <c r="AG131" s="79"/>
      <c r="AH131" s="79"/>
      <c r="AI131" s="78"/>
      <c r="AJ131" s="78"/>
      <c r="AK131" s="79"/>
      <c r="AL131" s="45"/>
      <c r="AM131" s="45"/>
      <c r="AN131" s="45"/>
      <c r="AO131" s="45"/>
      <c r="AP131" s="82"/>
      <c r="AQ131" s="45"/>
    </row>
    <row r="132" ht="14.25" customHeight="1">
      <c r="A132" s="45"/>
      <c r="B132" s="45"/>
      <c r="C132" s="45"/>
      <c r="D132" s="45"/>
      <c r="E132" s="45"/>
      <c r="F132" s="45"/>
      <c r="G132" s="45"/>
      <c r="H132" s="45"/>
      <c r="I132" s="45"/>
      <c r="J132" s="45"/>
      <c r="K132" s="45"/>
      <c r="L132" s="45"/>
      <c r="M132" s="84"/>
      <c r="N132" s="78"/>
      <c r="O132" s="78"/>
      <c r="P132" s="78"/>
      <c r="Q132" s="78"/>
      <c r="R132" s="78"/>
      <c r="S132" s="45"/>
      <c r="T132" s="78"/>
      <c r="U132" s="78"/>
      <c r="V132" s="79"/>
      <c r="W132" s="79"/>
      <c r="X132" s="80"/>
      <c r="Y132" s="81"/>
      <c r="Z132" s="81"/>
      <c r="AA132" s="80"/>
      <c r="AB132" s="45"/>
      <c r="AD132" s="79"/>
      <c r="AE132" s="78"/>
      <c r="AF132" s="79"/>
      <c r="AG132" s="79"/>
      <c r="AH132" s="79"/>
      <c r="AI132" s="78"/>
      <c r="AJ132" s="78"/>
      <c r="AK132" s="79"/>
      <c r="AL132" s="45"/>
      <c r="AM132" s="45"/>
      <c r="AN132" s="45"/>
      <c r="AO132" s="45"/>
      <c r="AP132" s="82"/>
      <c r="AQ132" s="45"/>
    </row>
    <row r="133" ht="14.25" customHeight="1">
      <c r="A133" s="45"/>
      <c r="B133" s="45"/>
      <c r="C133" s="45"/>
      <c r="D133" s="45"/>
      <c r="E133" s="45"/>
      <c r="F133" s="45"/>
      <c r="G133" s="45"/>
      <c r="H133" s="45"/>
      <c r="I133" s="45"/>
      <c r="J133" s="45"/>
      <c r="K133" s="45"/>
      <c r="L133" s="45"/>
      <c r="M133" s="84"/>
      <c r="N133" s="78"/>
      <c r="O133" s="78"/>
      <c r="P133" s="78"/>
      <c r="Q133" s="78"/>
      <c r="R133" s="78"/>
      <c r="S133" s="45"/>
      <c r="T133" s="78"/>
      <c r="U133" s="78"/>
      <c r="V133" s="79"/>
      <c r="W133" s="79"/>
      <c r="X133" s="80"/>
      <c r="Y133" s="81"/>
      <c r="Z133" s="81"/>
      <c r="AA133" s="80"/>
      <c r="AB133" s="45"/>
      <c r="AD133" s="79"/>
      <c r="AE133" s="78"/>
      <c r="AF133" s="79"/>
      <c r="AG133" s="79"/>
      <c r="AH133" s="79"/>
      <c r="AI133" s="78"/>
      <c r="AJ133" s="78"/>
      <c r="AK133" s="79"/>
      <c r="AL133" s="45"/>
      <c r="AM133" s="45"/>
      <c r="AN133" s="45"/>
      <c r="AO133" s="45"/>
      <c r="AP133" s="82"/>
      <c r="AQ133" s="45"/>
    </row>
    <row r="134" ht="14.25" customHeight="1">
      <c r="A134" s="45"/>
      <c r="B134" s="45"/>
      <c r="C134" s="45"/>
      <c r="D134" s="45"/>
      <c r="E134" s="45"/>
      <c r="F134" s="45"/>
      <c r="G134" s="45"/>
      <c r="H134" s="45"/>
      <c r="I134" s="45"/>
      <c r="J134" s="45"/>
      <c r="K134" s="45"/>
      <c r="L134" s="45"/>
      <c r="M134" s="84"/>
      <c r="N134" s="78"/>
      <c r="O134" s="78"/>
      <c r="P134" s="78"/>
      <c r="Q134" s="78"/>
      <c r="R134" s="78"/>
      <c r="S134" s="45"/>
      <c r="T134" s="78"/>
      <c r="U134" s="78"/>
      <c r="V134" s="79"/>
      <c r="W134" s="79"/>
      <c r="X134" s="80"/>
      <c r="Y134" s="81"/>
      <c r="Z134" s="81"/>
      <c r="AA134" s="80"/>
      <c r="AB134" s="45"/>
      <c r="AD134" s="79"/>
      <c r="AE134" s="78"/>
      <c r="AF134" s="79"/>
      <c r="AG134" s="79"/>
      <c r="AH134" s="79"/>
      <c r="AI134" s="78"/>
      <c r="AJ134" s="78"/>
      <c r="AK134" s="79"/>
      <c r="AL134" s="45"/>
      <c r="AM134" s="45"/>
      <c r="AN134" s="45"/>
      <c r="AO134" s="45"/>
      <c r="AP134" s="82"/>
      <c r="AQ134" s="45"/>
    </row>
    <row r="135" ht="14.25" customHeight="1">
      <c r="A135" s="45"/>
      <c r="B135" s="45"/>
      <c r="C135" s="45"/>
      <c r="D135" s="45"/>
      <c r="E135" s="45"/>
      <c r="F135" s="45"/>
      <c r="G135" s="45"/>
      <c r="H135" s="45"/>
      <c r="I135" s="45"/>
      <c r="J135" s="45"/>
      <c r="K135" s="45"/>
      <c r="L135" s="45"/>
      <c r="M135" s="84"/>
      <c r="N135" s="78"/>
      <c r="O135" s="78"/>
      <c r="P135" s="78"/>
      <c r="Q135" s="78"/>
      <c r="R135" s="78"/>
      <c r="S135" s="45"/>
      <c r="T135" s="78"/>
      <c r="U135" s="78"/>
      <c r="V135" s="79"/>
      <c r="W135" s="79"/>
      <c r="X135" s="80"/>
      <c r="Y135" s="81"/>
      <c r="Z135" s="81"/>
      <c r="AA135" s="80"/>
      <c r="AB135" s="45"/>
      <c r="AD135" s="79"/>
      <c r="AE135" s="78"/>
      <c r="AF135" s="79"/>
      <c r="AG135" s="79"/>
      <c r="AH135" s="79"/>
      <c r="AI135" s="78"/>
      <c r="AJ135" s="78"/>
      <c r="AK135" s="79"/>
      <c r="AL135" s="45"/>
      <c r="AM135" s="45"/>
      <c r="AN135" s="45"/>
      <c r="AO135" s="45"/>
      <c r="AP135" s="82"/>
      <c r="AQ135" s="45"/>
    </row>
    <row r="136" ht="14.25" customHeight="1">
      <c r="A136" s="45"/>
      <c r="B136" s="45"/>
      <c r="C136" s="45"/>
      <c r="D136" s="45"/>
      <c r="E136" s="45"/>
      <c r="F136" s="45"/>
      <c r="G136" s="45"/>
      <c r="H136" s="45"/>
      <c r="I136" s="45"/>
      <c r="J136" s="45"/>
      <c r="K136" s="45"/>
      <c r="L136" s="45"/>
      <c r="M136" s="84"/>
      <c r="N136" s="78"/>
      <c r="O136" s="78"/>
      <c r="P136" s="78"/>
      <c r="Q136" s="78"/>
      <c r="R136" s="78"/>
      <c r="S136" s="45"/>
      <c r="T136" s="78"/>
      <c r="U136" s="78"/>
      <c r="V136" s="79"/>
      <c r="W136" s="79"/>
      <c r="X136" s="80"/>
      <c r="Y136" s="81"/>
      <c r="Z136" s="81"/>
      <c r="AA136" s="80"/>
      <c r="AB136" s="45"/>
      <c r="AC136" s="78"/>
      <c r="AD136" s="79"/>
      <c r="AE136" s="78"/>
      <c r="AF136" s="79"/>
      <c r="AG136" s="79"/>
      <c r="AH136" s="79"/>
      <c r="AI136" s="78"/>
      <c r="AJ136" s="78"/>
      <c r="AK136" s="79"/>
      <c r="AL136" s="45"/>
      <c r="AM136" s="45"/>
      <c r="AN136" s="45"/>
      <c r="AO136" s="45"/>
      <c r="AP136" s="82"/>
      <c r="AQ136" s="45"/>
    </row>
    <row r="137" ht="14.25" customHeight="1">
      <c r="A137" s="45"/>
      <c r="B137" s="45"/>
      <c r="C137" s="45"/>
      <c r="D137" s="45"/>
      <c r="E137" s="45"/>
      <c r="F137" s="45"/>
      <c r="G137" s="45"/>
      <c r="H137" s="45"/>
      <c r="I137" s="45"/>
      <c r="J137" s="45"/>
      <c r="K137" s="45"/>
      <c r="L137" s="45"/>
      <c r="M137" s="84"/>
      <c r="N137" s="78"/>
      <c r="O137" s="78"/>
      <c r="P137" s="78"/>
      <c r="Q137" s="78"/>
      <c r="R137" s="78"/>
      <c r="S137" s="45"/>
      <c r="T137" s="78"/>
      <c r="U137" s="78"/>
      <c r="V137" s="79"/>
      <c r="W137" s="79"/>
      <c r="X137" s="80"/>
      <c r="Y137" s="81"/>
      <c r="Z137" s="81"/>
      <c r="AA137" s="80"/>
      <c r="AB137" s="45"/>
      <c r="AC137" s="78"/>
      <c r="AD137" s="79"/>
      <c r="AE137" s="78"/>
      <c r="AF137" s="79"/>
      <c r="AG137" s="79"/>
      <c r="AH137" s="79"/>
      <c r="AI137" s="78"/>
      <c r="AJ137" s="78"/>
      <c r="AK137" s="79"/>
      <c r="AL137" s="45"/>
      <c r="AM137" s="45"/>
      <c r="AN137" s="45"/>
      <c r="AO137" s="45"/>
      <c r="AP137" s="82"/>
      <c r="AQ137" s="45"/>
    </row>
    <row r="138" ht="14.25" customHeight="1">
      <c r="A138" s="45"/>
      <c r="B138" s="45"/>
      <c r="C138" s="45"/>
      <c r="D138" s="45"/>
      <c r="E138" s="45"/>
      <c r="F138" s="45"/>
      <c r="G138" s="45"/>
      <c r="H138" s="45"/>
      <c r="I138" s="45"/>
      <c r="J138" s="45"/>
      <c r="K138" s="45"/>
      <c r="L138" s="45"/>
      <c r="M138" s="84"/>
      <c r="N138" s="78"/>
      <c r="O138" s="78"/>
      <c r="P138" s="78"/>
      <c r="Q138" s="78"/>
      <c r="R138" s="78"/>
      <c r="S138" s="45"/>
      <c r="T138" s="78"/>
      <c r="U138" s="78"/>
      <c r="V138" s="79"/>
      <c r="W138" s="79"/>
      <c r="X138" s="80"/>
      <c r="Y138" s="81"/>
      <c r="Z138" s="81"/>
      <c r="AA138" s="80"/>
      <c r="AB138" s="45"/>
      <c r="AC138" s="78"/>
      <c r="AD138" s="79"/>
      <c r="AE138" s="78"/>
      <c r="AF138" s="79"/>
      <c r="AG138" s="79"/>
      <c r="AH138" s="79"/>
      <c r="AI138" s="78"/>
      <c r="AJ138" s="78"/>
      <c r="AK138" s="79"/>
      <c r="AL138" s="45"/>
      <c r="AM138" s="45"/>
      <c r="AN138" s="45"/>
      <c r="AO138" s="45"/>
      <c r="AP138" s="82"/>
      <c r="AQ138" s="45"/>
    </row>
    <row r="139" ht="14.25" customHeight="1">
      <c r="A139" s="45"/>
      <c r="B139" s="45"/>
      <c r="C139" s="45"/>
      <c r="D139" s="45"/>
      <c r="E139" s="45"/>
      <c r="F139" s="45"/>
      <c r="G139" s="45"/>
      <c r="H139" s="45"/>
      <c r="I139" s="45"/>
      <c r="J139" s="45"/>
      <c r="K139" s="45"/>
      <c r="L139" s="45"/>
      <c r="M139" s="84"/>
      <c r="N139" s="78"/>
      <c r="O139" s="78"/>
      <c r="P139" s="78"/>
      <c r="Q139" s="78"/>
      <c r="R139" s="78"/>
      <c r="S139" s="45"/>
      <c r="T139" s="78"/>
      <c r="U139" s="78"/>
      <c r="V139" s="79"/>
      <c r="W139" s="79"/>
      <c r="X139" s="80"/>
      <c r="Y139" s="81"/>
      <c r="Z139" s="81"/>
      <c r="AA139" s="80"/>
      <c r="AB139" s="45"/>
      <c r="AC139" s="78"/>
      <c r="AD139" s="79"/>
      <c r="AE139" s="78"/>
      <c r="AF139" s="79"/>
      <c r="AG139" s="79"/>
      <c r="AH139" s="79"/>
      <c r="AI139" s="78"/>
      <c r="AJ139" s="78"/>
      <c r="AK139" s="79"/>
      <c r="AL139" s="45"/>
      <c r="AM139" s="45"/>
      <c r="AN139" s="45"/>
      <c r="AO139" s="45"/>
      <c r="AP139" s="82"/>
      <c r="AQ139" s="45"/>
    </row>
    <row r="140" ht="14.25" customHeight="1">
      <c r="A140" s="45"/>
      <c r="B140" s="45"/>
      <c r="C140" s="45"/>
      <c r="D140" s="45"/>
      <c r="E140" s="45"/>
      <c r="F140" s="45"/>
      <c r="G140" s="45"/>
      <c r="H140" s="45"/>
      <c r="I140" s="45"/>
      <c r="J140" s="45"/>
      <c r="K140" s="45"/>
      <c r="L140" s="45"/>
      <c r="M140" s="84"/>
      <c r="N140" s="78"/>
      <c r="O140" s="78"/>
      <c r="P140" s="78"/>
      <c r="Q140" s="78"/>
      <c r="R140" s="78"/>
      <c r="S140" s="45"/>
      <c r="T140" s="78"/>
      <c r="U140" s="78"/>
      <c r="V140" s="79"/>
      <c r="W140" s="79"/>
      <c r="X140" s="80"/>
      <c r="Y140" s="81"/>
      <c r="Z140" s="81"/>
      <c r="AA140" s="80"/>
      <c r="AB140" s="45"/>
      <c r="AC140" s="78"/>
      <c r="AD140" s="79"/>
      <c r="AE140" s="78"/>
      <c r="AF140" s="79"/>
      <c r="AG140" s="79"/>
      <c r="AH140" s="79"/>
      <c r="AI140" s="78"/>
      <c r="AJ140" s="78"/>
      <c r="AK140" s="79"/>
      <c r="AL140" s="45"/>
      <c r="AM140" s="45"/>
      <c r="AN140" s="45"/>
      <c r="AO140" s="45"/>
      <c r="AP140" s="82"/>
      <c r="AQ140" s="45"/>
    </row>
    <row r="141" ht="14.25" customHeight="1">
      <c r="A141" s="45"/>
      <c r="B141" s="45"/>
      <c r="C141" s="45"/>
      <c r="D141" s="45"/>
      <c r="E141" s="45"/>
      <c r="F141" s="45"/>
      <c r="G141" s="45"/>
      <c r="H141" s="45"/>
      <c r="I141" s="45"/>
      <c r="J141" s="45"/>
      <c r="K141" s="45"/>
      <c r="L141" s="45"/>
      <c r="M141" s="84"/>
      <c r="N141" s="78"/>
      <c r="O141" s="78"/>
      <c r="P141" s="78"/>
      <c r="Q141" s="78"/>
      <c r="R141" s="78"/>
      <c r="S141" s="45"/>
      <c r="T141" s="78"/>
      <c r="U141" s="78"/>
      <c r="V141" s="79"/>
      <c r="W141" s="79"/>
      <c r="X141" s="80"/>
      <c r="Y141" s="81"/>
      <c r="Z141" s="81"/>
      <c r="AA141" s="80"/>
      <c r="AB141" s="45"/>
      <c r="AC141" s="78"/>
      <c r="AD141" s="79"/>
      <c r="AE141" s="78"/>
      <c r="AF141" s="79"/>
      <c r="AG141" s="79"/>
      <c r="AH141" s="79"/>
      <c r="AI141" s="78"/>
      <c r="AJ141" s="78"/>
      <c r="AK141" s="79"/>
      <c r="AL141" s="45"/>
      <c r="AM141" s="45"/>
      <c r="AN141" s="45"/>
      <c r="AO141" s="45"/>
      <c r="AP141" s="82"/>
      <c r="AQ141" s="45"/>
    </row>
    <row r="142" ht="14.25" customHeight="1">
      <c r="A142" s="45"/>
      <c r="B142" s="45"/>
      <c r="C142" s="45"/>
      <c r="D142" s="45"/>
      <c r="E142" s="45"/>
      <c r="F142" s="45"/>
      <c r="G142" s="45"/>
      <c r="H142" s="45"/>
      <c r="I142" s="45"/>
      <c r="J142" s="45"/>
      <c r="K142" s="45"/>
      <c r="L142" s="45"/>
      <c r="M142" s="84"/>
      <c r="N142" s="78"/>
      <c r="O142" s="78"/>
      <c r="P142" s="78"/>
      <c r="Q142" s="78"/>
      <c r="R142" s="78"/>
      <c r="S142" s="45"/>
      <c r="T142" s="78"/>
      <c r="U142" s="78"/>
      <c r="V142" s="79"/>
      <c r="W142" s="79"/>
      <c r="X142" s="80"/>
      <c r="Y142" s="81"/>
      <c r="Z142" s="81"/>
      <c r="AA142" s="80"/>
      <c r="AB142" s="45"/>
      <c r="AC142" s="78"/>
      <c r="AD142" s="79"/>
      <c r="AE142" s="78"/>
      <c r="AF142" s="79"/>
      <c r="AG142" s="79"/>
      <c r="AH142" s="79"/>
      <c r="AI142" s="78"/>
      <c r="AJ142" s="78"/>
      <c r="AK142" s="79"/>
      <c r="AL142" s="45"/>
      <c r="AM142" s="45"/>
      <c r="AN142" s="45"/>
      <c r="AO142" s="45"/>
      <c r="AP142" s="82"/>
      <c r="AQ142" s="45"/>
    </row>
    <row r="143" ht="14.25" customHeight="1">
      <c r="A143" s="45"/>
      <c r="B143" s="45"/>
      <c r="C143" s="45"/>
      <c r="D143" s="45"/>
      <c r="E143" s="45"/>
      <c r="F143" s="45"/>
      <c r="G143" s="45"/>
      <c r="H143" s="45"/>
      <c r="I143" s="45"/>
      <c r="J143" s="45"/>
      <c r="K143" s="45"/>
      <c r="L143" s="45"/>
      <c r="M143" s="84"/>
      <c r="N143" s="78"/>
      <c r="O143" s="78"/>
      <c r="P143" s="78"/>
      <c r="Q143" s="78"/>
      <c r="R143" s="78"/>
      <c r="S143" s="45"/>
      <c r="T143" s="78"/>
      <c r="U143" s="78"/>
      <c r="V143" s="79"/>
      <c r="W143" s="79"/>
      <c r="X143" s="80"/>
      <c r="Y143" s="81"/>
      <c r="Z143" s="81"/>
      <c r="AA143" s="80"/>
      <c r="AB143" s="45"/>
      <c r="AC143" s="78"/>
      <c r="AD143" s="79"/>
      <c r="AE143" s="78"/>
      <c r="AF143" s="79"/>
      <c r="AG143" s="79"/>
      <c r="AH143" s="79"/>
      <c r="AI143" s="78"/>
      <c r="AJ143" s="78"/>
      <c r="AK143" s="79"/>
      <c r="AL143" s="45"/>
      <c r="AM143" s="45"/>
      <c r="AN143" s="45"/>
      <c r="AO143" s="45"/>
      <c r="AP143" s="82"/>
      <c r="AQ143" s="45"/>
    </row>
    <row r="144" ht="14.25" customHeight="1">
      <c r="A144" s="45"/>
      <c r="B144" s="45"/>
      <c r="C144" s="45"/>
      <c r="D144" s="45"/>
      <c r="E144" s="45"/>
      <c r="F144" s="45"/>
      <c r="G144" s="45"/>
      <c r="H144" s="45"/>
      <c r="I144" s="45"/>
      <c r="J144" s="45"/>
      <c r="K144" s="45"/>
      <c r="L144" s="45"/>
      <c r="M144" s="84"/>
      <c r="N144" s="78"/>
      <c r="O144" s="78"/>
      <c r="P144" s="78"/>
      <c r="Q144" s="78"/>
      <c r="R144" s="78"/>
      <c r="S144" s="45"/>
      <c r="T144" s="78"/>
      <c r="U144" s="78"/>
      <c r="V144" s="79"/>
      <c r="W144" s="79"/>
      <c r="X144" s="80"/>
      <c r="Y144" s="81"/>
      <c r="Z144" s="81"/>
      <c r="AA144" s="80"/>
      <c r="AB144" s="45"/>
      <c r="AC144" s="78"/>
      <c r="AD144" s="79"/>
      <c r="AE144" s="78"/>
      <c r="AF144" s="79"/>
      <c r="AG144" s="79"/>
      <c r="AH144" s="79"/>
      <c r="AI144" s="78"/>
      <c r="AJ144" s="78"/>
      <c r="AK144" s="79"/>
      <c r="AL144" s="45"/>
      <c r="AM144" s="45"/>
      <c r="AN144" s="45"/>
      <c r="AO144" s="45"/>
      <c r="AP144" s="82"/>
      <c r="AQ144" s="45"/>
    </row>
    <row r="145" ht="14.25" customHeight="1">
      <c r="A145" s="45"/>
      <c r="B145" s="45"/>
      <c r="C145" s="45"/>
      <c r="D145" s="45"/>
      <c r="E145" s="45"/>
      <c r="F145" s="45"/>
      <c r="G145" s="45"/>
      <c r="H145" s="45"/>
      <c r="I145" s="45"/>
      <c r="J145" s="45"/>
      <c r="K145" s="45"/>
      <c r="L145" s="45"/>
      <c r="M145" s="84"/>
      <c r="N145" s="78"/>
      <c r="O145" s="78"/>
      <c r="P145" s="78"/>
      <c r="Q145" s="78"/>
      <c r="R145" s="78"/>
      <c r="S145" s="45"/>
      <c r="T145" s="78"/>
      <c r="U145" s="78"/>
      <c r="V145" s="79"/>
      <c r="W145" s="79"/>
      <c r="X145" s="80"/>
      <c r="Y145" s="81"/>
      <c r="Z145" s="81"/>
      <c r="AA145" s="80"/>
      <c r="AB145" s="45"/>
      <c r="AC145" s="78"/>
      <c r="AD145" s="79"/>
      <c r="AE145" s="78"/>
      <c r="AF145" s="79"/>
      <c r="AG145" s="79"/>
      <c r="AH145" s="79"/>
      <c r="AI145" s="78"/>
      <c r="AJ145" s="78"/>
      <c r="AK145" s="79"/>
      <c r="AL145" s="45"/>
      <c r="AM145" s="45"/>
      <c r="AN145" s="45"/>
      <c r="AO145" s="45"/>
      <c r="AP145" s="82"/>
      <c r="AQ145" s="45"/>
    </row>
    <row r="146" ht="14.25" customHeight="1">
      <c r="A146" s="45"/>
      <c r="B146" s="45"/>
      <c r="C146" s="45"/>
      <c r="D146" s="45"/>
      <c r="E146" s="45"/>
      <c r="F146" s="45"/>
      <c r="G146" s="45"/>
      <c r="H146" s="45"/>
      <c r="I146" s="45"/>
      <c r="J146" s="45"/>
      <c r="K146" s="45"/>
      <c r="L146" s="45"/>
      <c r="M146" s="84"/>
      <c r="N146" s="78"/>
      <c r="O146" s="78"/>
      <c r="P146" s="78"/>
      <c r="Q146" s="78"/>
      <c r="R146" s="78"/>
      <c r="S146" s="45"/>
      <c r="T146" s="78"/>
      <c r="U146" s="78"/>
      <c r="V146" s="79"/>
      <c r="W146" s="79"/>
      <c r="X146" s="80"/>
      <c r="Y146" s="81"/>
      <c r="Z146" s="81"/>
      <c r="AA146" s="80"/>
      <c r="AB146" s="45"/>
      <c r="AC146" s="78"/>
      <c r="AD146" s="79"/>
      <c r="AE146" s="78"/>
      <c r="AF146" s="79"/>
      <c r="AG146" s="79"/>
      <c r="AH146" s="79"/>
      <c r="AI146" s="78"/>
      <c r="AJ146" s="78"/>
      <c r="AK146" s="79"/>
      <c r="AL146" s="45"/>
      <c r="AM146" s="45"/>
      <c r="AN146" s="45"/>
      <c r="AO146" s="45"/>
      <c r="AP146" s="82"/>
      <c r="AQ146" s="45"/>
    </row>
    <row r="147" ht="14.25" customHeight="1">
      <c r="A147" s="45"/>
      <c r="B147" s="45"/>
      <c r="C147" s="45"/>
      <c r="D147" s="45"/>
      <c r="E147" s="45"/>
      <c r="F147" s="45"/>
      <c r="G147" s="45"/>
      <c r="H147" s="45"/>
      <c r="I147" s="45"/>
      <c r="J147" s="45"/>
      <c r="K147" s="45"/>
      <c r="L147" s="45"/>
      <c r="M147" s="84"/>
      <c r="N147" s="78"/>
      <c r="O147" s="78"/>
      <c r="P147" s="78"/>
      <c r="Q147" s="78"/>
      <c r="R147" s="78"/>
      <c r="S147" s="45"/>
      <c r="T147" s="78"/>
      <c r="U147" s="78"/>
      <c r="V147" s="79"/>
      <c r="W147" s="79"/>
      <c r="X147" s="80"/>
      <c r="Y147" s="81"/>
      <c r="Z147" s="81"/>
      <c r="AA147" s="80"/>
      <c r="AB147" s="45"/>
      <c r="AC147" s="78"/>
      <c r="AD147" s="79"/>
      <c r="AE147" s="78"/>
      <c r="AF147" s="79"/>
      <c r="AG147" s="79"/>
      <c r="AH147" s="79"/>
      <c r="AI147" s="78"/>
      <c r="AJ147" s="78"/>
      <c r="AK147" s="79"/>
      <c r="AL147" s="45"/>
      <c r="AM147" s="45"/>
      <c r="AN147" s="45"/>
      <c r="AO147" s="45"/>
      <c r="AP147" s="82"/>
      <c r="AQ147" s="45"/>
    </row>
    <row r="148" ht="14.25" customHeight="1">
      <c r="A148" s="45"/>
      <c r="B148" s="45"/>
      <c r="C148" s="45"/>
      <c r="D148" s="45"/>
      <c r="E148" s="45"/>
      <c r="F148" s="45"/>
      <c r="G148" s="45"/>
      <c r="H148" s="45"/>
      <c r="I148" s="45"/>
      <c r="J148" s="45"/>
      <c r="K148" s="45"/>
      <c r="L148" s="45"/>
      <c r="M148" s="84"/>
      <c r="N148" s="78"/>
      <c r="O148" s="78"/>
      <c r="P148" s="78"/>
      <c r="Q148" s="78"/>
      <c r="R148" s="78"/>
      <c r="S148" s="45"/>
      <c r="T148" s="78"/>
      <c r="U148" s="78"/>
      <c r="V148" s="79"/>
      <c r="W148" s="79"/>
      <c r="X148" s="80"/>
      <c r="Y148" s="81"/>
      <c r="Z148" s="81"/>
      <c r="AA148" s="80"/>
      <c r="AB148" s="45"/>
      <c r="AC148" s="78"/>
      <c r="AD148" s="79"/>
      <c r="AE148" s="78"/>
      <c r="AF148" s="79"/>
      <c r="AG148" s="79"/>
      <c r="AH148" s="79"/>
      <c r="AI148" s="78"/>
      <c r="AJ148" s="78"/>
      <c r="AK148" s="79"/>
      <c r="AL148" s="45"/>
      <c r="AM148" s="45"/>
      <c r="AN148" s="45"/>
      <c r="AO148" s="45"/>
      <c r="AP148" s="82"/>
      <c r="AQ148" s="45"/>
    </row>
    <row r="149" ht="14.25" customHeight="1">
      <c r="A149" s="45"/>
      <c r="B149" s="45"/>
      <c r="C149" s="45"/>
      <c r="D149" s="45"/>
      <c r="E149" s="45"/>
      <c r="F149" s="45"/>
      <c r="G149" s="45"/>
      <c r="H149" s="45"/>
      <c r="I149" s="45"/>
      <c r="J149" s="45"/>
      <c r="K149" s="45"/>
      <c r="L149" s="45"/>
      <c r="M149" s="84"/>
      <c r="N149" s="78"/>
      <c r="O149" s="78"/>
      <c r="P149" s="78"/>
      <c r="Q149" s="78"/>
      <c r="R149" s="78"/>
      <c r="S149" s="45"/>
      <c r="T149" s="78"/>
      <c r="U149" s="78"/>
      <c r="V149" s="79"/>
      <c r="W149" s="79"/>
      <c r="X149" s="80"/>
      <c r="Y149" s="81"/>
      <c r="Z149" s="81"/>
      <c r="AA149" s="80"/>
      <c r="AB149" s="45"/>
      <c r="AC149" s="78"/>
      <c r="AD149" s="79"/>
      <c r="AE149" s="78"/>
      <c r="AF149" s="79"/>
      <c r="AG149" s="79"/>
      <c r="AH149" s="79"/>
      <c r="AI149" s="78"/>
      <c r="AJ149" s="78"/>
      <c r="AK149" s="79"/>
      <c r="AL149" s="45"/>
      <c r="AM149" s="45"/>
      <c r="AN149" s="45"/>
      <c r="AO149" s="45"/>
      <c r="AP149" s="82"/>
      <c r="AQ149" s="45"/>
    </row>
    <row r="150" ht="14.25" customHeight="1">
      <c r="A150" s="45"/>
      <c r="B150" s="45"/>
      <c r="C150" s="45"/>
      <c r="D150" s="45"/>
      <c r="E150" s="45"/>
      <c r="F150" s="45"/>
      <c r="G150" s="45"/>
      <c r="H150" s="45"/>
      <c r="I150" s="45"/>
      <c r="J150" s="45"/>
      <c r="K150" s="45"/>
      <c r="L150" s="45"/>
      <c r="M150" s="84"/>
      <c r="N150" s="78"/>
      <c r="O150" s="78"/>
      <c r="P150" s="78"/>
      <c r="Q150" s="78"/>
      <c r="R150" s="78"/>
      <c r="S150" s="45"/>
      <c r="T150" s="78"/>
      <c r="U150" s="78"/>
      <c r="V150" s="79"/>
      <c r="W150" s="79"/>
      <c r="X150" s="80"/>
      <c r="Y150" s="81"/>
      <c r="Z150" s="81"/>
      <c r="AA150" s="80"/>
      <c r="AB150" s="45"/>
      <c r="AC150" s="78"/>
      <c r="AD150" s="79"/>
      <c r="AE150" s="78"/>
      <c r="AF150" s="79"/>
      <c r="AG150" s="79"/>
      <c r="AH150" s="79"/>
      <c r="AI150" s="78"/>
      <c r="AJ150" s="78"/>
      <c r="AK150" s="79"/>
      <c r="AL150" s="45"/>
      <c r="AM150" s="45"/>
      <c r="AN150" s="45"/>
      <c r="AO150" s="45"/>
      <c r="AP150" s="82"/>
      <c r="AQ150" s="45"/>
    </row>
    <row r="151" ht="14.25" customHeight="1">
      <c r="A151" s="45"/>
      <c r="B151" s="45"/>
      <c r="C151" s="45"/>
      <c r="D151" s="45"/>
      <c r="E151" s="45"/>
      <c r="F151" s="45"/>
      <c r="G151" s="45"/>
      <c r="H151" s="45"/>
      <c r="I151" s="45"/>
      <c r="J151" s="45"/>
      <c r="K151" s="45"/>
      <c r="L151" s="45"/>
      <c r="M151" s="84"/>
      <c r="N151" s="78"/>
      <c r="O151" s="78"/>
      <c r="P151" s="78"/>
      <c r="Q151" s="78"/>
      <c r="R151" s="78"/>
      <c r="S151" s="45"/>
      <c r="T151" s="78"/>
      <c r="U151" s="78"/>
      <c r="V151" s="79"/>
      <c r="W151" s="79"/>
      <c r="X151" s="80"/>
      <c r="Y151" s="81"/>
      <c r="Z151" s="81"/>
      <c r="AA151" s="80"/>
      <c r="AB151" s="45"/>
      <c r="AC151" s="78"/>
      <c r="AD151" s="79"/>
      <c r="AE151" s="78"/>
      <c r="AF151" s="79"/>
      <c r="AG151" s="79"/>
      <c r="AH151" s="79"/>
      <c r="AI151" s="78"/>
      <c r="AJ151" s="78"/>
      <c r="AK151" s="79"/>
      <c r="AL151" s="45"/>
      <c r="AM151" s="45"/>
      <c r="AN151" s="45"/>
      <c r="AO151" s="45"/>
      <c r="AP151" s="82"/>
      <c r="AQ151" s="45"/>
    </row>
    <row r="152" ht="14.25" customHeight="1">
      <c r="A152" s="45"/>
      <c r="B152" s="45"/>
      <c r="C152" s="45"/>
      <c r="D152" s="45"/>
      <c r="E152" s="45"/>
      <c r="F152" s="45"/>
      <c r="G152" s="45"/>
      <c r="H152" s="45"/>
      <c r="I152" s="45"/>
      <c r="J152" s="45"/>
      <c r="K152" s="45"/>
      <c r="L152" s="45"/>
      <c r="M152" s="84"/>
      <c r="N152" s="78"/>
      <c r="O152" s="78"/>
      <c r="P152" s="78"/>
      <c r="Q152" s="78"/>
      <c r="R152" s="78"/>
      <c r="S152" s="45"/>
      <c r="T152" s="78"/>
      <c r="U152" s="78"/>
      <c r="V152" s="79"/>
      <c r="W152" s="79"/>
      <c r="X152" s="80"/>
      <c r="Y152" s="81"/>
      <c r="Z152" s="81"/>
      <c r="AA152" s="80"/>
      <c r="AB152" s="45"/>
      <c r="AC152" s="78"/>
      <c r="AD152" s="79"/>
      <c r="AE152" s="78"/>
      <c r="AF152" s="79"/>
      <c r="AG152" s="79"/>
      <c r="AH152" s="79"/>
      <c r="AI152" s="78"/>
      <c r="AJ152" s="78"/>
      <c r="AK152" s="79"/>
      <c r="AL152" s="45"/>
      <c r="AM152" s="45"/>
      <c r="AN152" s="45"/>
      <c r="AO152" s="45"/>
      <c r="AP152" s="82"/>
      <c r="AQ152" s="45"/>
    </row>
    <row r="153" ht="14.25" customHeight="1">
      <c r="A153" s="45"/>
      <c r="B153" s="45"/>
      <c r="C153" s="45"/>
      <c r="D153" s="45"/>
      <c r="E153" s="45"/>
      <c r="F153" s="45"/>
      <c r="G153" s="45"/>
      <c r="H153" s="45"/>
      <c r="I153" s="45"/>
      <c r="J153" s="45"/>
      <c r="K153" s="45"/>
      <c r="L153" s="45"/>
      <c r="M153" s="84"/>
      <c r="N153" s="78"/>
      <c r="O153" s="78"/>
      <c r="P153" s="78"/>
      <c r="Q153" s="78"/>
      <c r="R153" s="78"/>
      <c r="S153" s="45"/>
      <c r="T153" s="78"/>
      <c r="U153" s="78"/>
      <c r="V153" s="79"/>
      <c r="W153" s="79"/>
      <c r="X153" s="80"/>
      <c r="Y153" s="81"/>
      <c r="Z153" s="81"/>
      <c r="AA153" s="80"/>
      <c r="AB153" s="45"/>
      <c r="AC153" s="78"/>
      <c r="AD153" s="79"/>
      <c r="AE153" s="78"/>
      <c r="AF153" s="79"/>
      <c r="AG153" s="79"/>
      <c r="AH153" s="79"/>
      <c r="AI153" s="78"/>
      <c r="AJ153" s="78"/>
      <c r="AK153" s="79"/>
      <c r="AL153" s="45"/>
      <c r="AM153" s="45"/>
      <c r="AN153" s="45"/>
      <c r="AO153" s="45"/>
      <c r="AP153" s="82"/>
      <c r="AQ153" s="45"/>
    </row>
    <row r="154" ht="14.25" customHeight="1">
      <c r="A154" s="45"/>
      <c r="B154" s="45"/>
      <c r="C154" s="45"/>
      <c r="D154" s="45"/>
      <c r="E154" s="45"/>
      <c r="F154" s="45"/>
      <c r="G154" s="45"/>
      <c r="H154" s="45"/>
      <c r="I154" s="45"/>
      <c r="J154" s="45"/>
      <c r="K154" s="45"/>
      <c r="L154" s="45"/>
      <c r="M154" s="84"/>
      <c r="N154" s="78"/>
      <c r="O154" s="78"/>
      <c r="P154" s="78"/>
      <c r="Q154" s="78"/>
      <c r="R154" s="78"/>
      <c r="S154" s="45"/>
      <c r="T154" s="78"/>
      <c r="U154" s="78"/>
      <c r="V154" s="79"/>
      <c r="W154" s="79"/>
      <c r="X154" s="80"/>
      <c r="Y154" s="81"/>
      <c r="Z154" s="81"/>
      <c r="AA154" s="80"/>
      <c r="AB154" s="45"/>
      <c r="AC154" s="78"/>
      <c r="AD154" s="79"/>
      <c r="AE154" s="78"/>
      <c r="AF154" s="79"/>
      <c r="AG154" s="79"/>
      <c r="AH154" s="79"/>
      <c r="AI154" s="78"/>
      <c r="AJ154" s="78"/>
      <c r="AK154" s="79"/>
      <c r="AL154" s="45"/>
      <c r="AM154" s="45"/>
      <c r="AN154" s="45"/>
      <c r="AO154" s="45"/>
      <c r="AP154" s="82"/>
      <c r="AQ154" s="45"/>
    </row>
    <row r="155" ht="14.25" customHeight="1">
      <c r="A155" s="45"/>
      <c r="B155" s="45"/>
      <c r="C155" s="45"/>
      <c r="D155" s="45"/>
      <c r="E155" s="45"/>
      <c r="F155" s="45"/>
      <c r="G155" s="45"/>
      <c r="H155" s="45"/>
      <c r="I155" s="45"/>
      <c r="J155" s="45"/>
      <c r="K155" s="45"/>
      <c r="L155" s="45"/>
      <c r="M155" s="84"/>
      <c r="N155" s="78"/>
      <c r="O155" s="78"/>
      <c r="P155" s="78"/>
      <c r="Q155" s="78"/>
      <c r="R155" s="78"/>
      <c r="S155" s="45"/>
      <c r="T155" s="78"/>
      <c r="U155" s="78"/>
      <c r="V155" s="79"/>
      <c r="W155" s="79"/>
      <c r="X155" s="80"/>
      <c r="Y155" s="81"/>
      <c r="Z155" s="81"/>
      <c r="AA155" s="80"/>
      <c r="AB155" s="45"/>
      <c r="AC155" s="78"/>
      <c r="AD155" s="79"/>
      <c r="AE155" s="78"/>
      <c r="AF155" s="79"/>
      <c r="AG155" s="79"/>
      <c r="AH155" s="79"/>
      <c r="AI155" s="78"/>
      <c r="AJ155" s="78"/>
      <c r="AK155" s="79"/>
      <c r="AL155" s="45"/>
      <c r="AM155" s="45"/>
      <c r="AN155" s="45"/>
      <c r="AO155" s="45"/>
      <c r="AP155" s="82"/>
      <c r="AQ155" s="45"/>
    </row>
    <row r="156" ht="14.25" customHeight="1">
      <c r="A156" s="45"/>
      <c r="B156" s="45"/>
      <c r="C156" s="45"/>
      <c r="D156" s="45"/>
      <c r="E156" s="45"/>
      <c r="F156" s="45"/>
      <c r="G156" s="45"/>
      <c r="H156" s="45"/>
      <c r="I156" s="45"/>
      <c r="J156" s="45"/>
      <c r="K156" s="45"/>
      <c r="L156" s="45"/>
      <c r="M156" s="84"/>
      <c r="N156" s="78"/>
      <c r="O156" s="78"/>
      <c r="P156" s="78"/>
      <c r="Q156" s="78"/>
      <c r="R156" s="78"/>
      <c r="S156" s="45"/>
      <c r="T156" s="78"/>
      <c r="U156" s="78"/>
      <c r="V156" s="79"/>
      <c r="W156" s="79"/>
      <c r="X156" s="80"/>
      <c r="Y156" s="81"/>
      <c r="Z156" s="81"/>
      <c r="AA156" s="80"/>
      <c r="AB156" s="45"/>
      <c r="AC156" s="78"/>
      <c r="AD156" s="79"/>
      <c r="AE156" s="78"/>
      <c r="AF156" s="79"/>
      <c r="AG156" s="79"/>
      <c r="AH156" s="79"/>
      <c r="AI156" s="78"/>
      <c r="AJ156" s="78"/>
      <c r="AK156" s="79"/>
      <c r="AL156" s="45"/>
      <c r="AM156" s="45"/>
      <c r="AN156" s="45"/>
      <c r="AO156" s="45"/>
      <c r="AP156" s="82"/>
      <c r="AQ156" s="45"/>
    </row>
    <row r="157" ht="14.25" customHeight="1">
      <c r="A157" s="45"/>
      <c r="B157" s="45"/>
      <c r="C157" s="45"/>
      <c r="D157" s="45"/>
      <c r="E157" s="45"/>
      <c r="F157" s="45"/>
      <c r="G157" s="45"/>
      <c r="H157" s="45"/>
      <c r="I157" s="45"/>
      <c r="J157" s="45"/>
      <c r="K157" s="45"/>
      <c r="L157" s="45"/>
      <c r="M157" s="84"/>
      <c r="N157" s="78"/>
      <c r="O157" s="78"/>
      <c r="P157" s="78"/>
      <c r="Q157" s="78"/>
      <c r="R157" s="78"/>
      <c r="S157" s="45"/>
      <c r="T157" s="78"/>
      <c r="U157" s="78"/>
      <c r="V157" s="79"/>
      <c r="W157" s="79"/>
      <c r="X157" s="80"/>
      <c r="Y157" s="81"/>
      <c r="Z157" s="81"/>
      <c r="AA157" s="80"/>
      <c r="AB157" s="45"/>
      <c r="AC157" s="78"/>
      <c r="AD157" s="79"/>
      <c r="AE157" s="78"/>
      <c r="AF157" s="79"/>
      <c r="AG157" s="79"/>
      <c r="AH157" s="79"/>
      <c r="AI157" s="78"/>
      <c r="AJ157" s="78"/>
      <c r="AK157" s="79"/>
      <c r="AL157" s="45"/>
      <c r="AM157" s="45"/>
      <c r="AN157" s="45"/>
      <c r="AO157" s="45"/>
      <c r="AP157" s="82"/>
      <c r="AQ157" s="45"/>
    </row>
    <row r="158" ht="14.25" customHeight="1">
      <c r="A158" s="45"/>
      <c r="B158" s="45"/>
      <c r="C158" s="45"/>
      <c r="D158" s="45"/>
      <c r="E158" s="45"/>
      <c r="F158" s="45"/>
      <c r="G158" s="45"/>
      <c r="H158" s="45"/>
      <c r="I158" s="45"/>
      <c r="J158" s="45"/>
      <c r="K158" s="45"/>
      <c r="L158" s="45"/>
      <c r="M158" s="84"/>
      <c r="N158" s="78"/>
      <c r="O158" s="78"/>
      <c r="P158" s="78"/>
      <c r="Q158" s="78"/>
      <c r="R158" s="78"/>
      <c r="S158" s="45"/>
      <c r="T158" s="78"/>
      <c r="U158" s="78"/>
      <c r="V158" s="79"/>
      <c r="W158" s="79"/>
      <c r="X158" s="80"/>
      <c r="Y158" s="81"/>
      <c r="Z158" s="81"/>
      <c r="AA158" s="80"/>
      <c r="AB158" s="45"/>
      <c r="AC158" s="78"/>
      <c r="AD158" s="79"/>
      <c r="AE158" s="78"/>
      <c r="AF158" s="79"/>
      <c r="AG158" s="79"/>
      <c r="AH158" s="79"/>
      <c r="AI158" s="78"/>
      <c r="AJ158" s="78"/>
      <c r="AK158" s="79"/>
      <c r="AL158" s="45"/>
      <c r="AM158" s="45"/>
      <c r="AN158" s="45"/>
      <c r="AO158" s="45"/>
      <c r="AP158" s="82"/>
      <c r="AQ158" s="45"/>
    </row>
    <row r="159" ht="14.25" customHeight="1">
      <c r="A159" s="45"/>
      <c r="B159" s="45"/>
      <c r="C159" s="45"/>
      <c r="D159" s="45"/>
      <c r="E159" s="45"/>
      <c r="F159" s="45"/>
      <c r="G159" s="45"/>
      <c r="H159" s="45"/>
      <c r="I159" s="45"/>
      <c r="J159" s="45"/>
      <c r="K159" s="45"/>
      <c r="L159" s="45"/>
      <c r="M159" s="84"/>
      <c r="N159" s="78"/>
      <c r="O159" s="78"/>
      <c r="P159" s="78"/>
      <c r="Q159" s="78"/>
      <c r="R159" s="78"/>
      <c r="S159" s="45"/>
      <c r="T159" s="78"/>
      <c r="U159" s="78"/>
      <c r="V159" s="79"/>
      <c r="W159" s="79"/>
      <c r="X159" s="80"/>
      <c r="Y159" s="81"/>
      <c r="Z159" s="81"/>
      <c r="AA159" s="80"/>
      <c r="AB159" s="45"/>
      <c r="AC159" s="78"/>
      <c r="AD159" s="79"/>
      <c r="AE159" s="78"/>
      <c r="AF159" s="79"/>
      <c r="AG159" s="79"/>
      <c r="AH159" s="79"/>
      <c r="AI159" s="78"/>
      <c r="AJ159" s="78"/>
      <c r="AK159" s="79"/>
      <c r="AL159" s="45"/>
      <c r="AM159" s="45"/>
      <c r="AN159" s="45"/>
      <c r="AO159" s="45"/>
      <c r="AP159" s="82"/>
      <c r="AQ159" s="45"/>
    </row>
    <row r="160" ht="14.25" customHeight="1">
      <c r="A160" s="45"/>
      <c r="B160" s="45"/>
      <c r="C160" s="45"/>
      <c r="D160" s="45"/>
      <c r="E160" s="45"/>
      <c r="F160" s="45"/>
      <c r="G160" s="45"/>
      <c r="H160" s="45"/>
      <c r="I160" s="45"/>
      <c r="J160" s="45"/>
      <c r="K160" s="45"/>
      <c r="L160" s="45"/>
      <c r="M160" s="84"/>
      <c r="N160" s="78"/>
      <c r="O160" s="78"/>
      <c r="P160" s="78"/>
      <c r="Q160" s="78"/>
      <c r="R160" s="78"/>
      <c r="S160" s="45"/>
      <c r="T160" s="78"/>
      <c r="U160" s="78"/>
      <c r="V160" s="79"/>
      <c r="W160" s="79"/>
      <c r="X160" s="80"/>
      <c r="Y160" s="81"/>
      <c r="Z160" s="81"/>
      <c r="AA160" s="80"/>
      <c r="AB160" s="45"/>
      <c r="AC160" s="78"/>
      <c r="AD160" s="79"/>
      <c r="AE160" s="78"/>
      <c r="AF160" s="79"/>
      <c r="AG160" s="79"/>
      <c r="AH160" s="79"/>
      <c r="AI160" s="78"/>
      <c r="AJ160" s="78"/>
      <c r="AK160" s="79"/>
      <c r="AL160" s="45"/>
      <c r="AM160" s="45"/>
      <c r="AN160" s="45"/>
      <c r="AO160" s="45"/>
      <c r="AP160" s="82"/>
      <c r="AQ160" s="45"/>
    </row>
    <row r="161" ht="14.25" customHeight="1">
      <c r="A161" s="45"/>
      <c r="B161" s="45"/>
      <c r="C161" s="45"/>
      <c r="D161" s="45"/>
      <c r="E161" s="45"/>
      <c r="F161" s="45"/>
      <c r="G161" s="45"/>
      <c r="H161" s="45"/>
      <c r="I161" s="45"/>
      <c r="J161" s="45"/>
      <c r="K161" s="45"/>
      <c r="L161" s="45"/>
      <c r="M161" s="84"/>
      <c r="N161" s="78"/>
      <c r="O161" s="78"/>
      <c r="P161" s="78"/>
      <c r="Q161" s="78"/>
      <c r="R161" s="78"/>
      <c r="S161" s="45"/>
      <c r="T161" s="78"/>
      <c r="U161" s="78"/>
      <c r="V161" s="79"/>
      <c r="W161" s="79"/>
      <c r="X161" s="80"/>
      <c r="Y161" s="81"/>
      <c r="Z161" s="81"/>
      <c r="AA161" s="80"/>
      <c r="AB161" s="45"/>
      <c r="AC161" s="78"/>
      <c r="AD161" s="79"/>
      <c r="AE161" s="78"/>
      <c r="AF161" s="79"/>
      <c r="AG161" s="79"/>
      <c r="AH161" s="79"/>
      <c r="AI161" s="78"/>
      <c r="AJ161" s="78"/>
      <c r="AK161" s="79"/>
      <c r="AL161" s="45"/>
      <c r="AM161" s="45"/>
      <c r="AN161" s="45"/>
      <c r="AO161" s="45"/>
      <c r="AP161" s="82"/>
      <c r="AQ161" s="45"/>
    </row>
    <row r="162" ht="14.25" customHeight="1">
      <c r="A162" s="45"/>
      <c r="B162" s="45"/>
      <c r="C162" s="45"/>
      <c r="D162" s="45"/>
      <c r="E162" s="45"/>
      <c r="F162" s="45"/>
      <c r="G162" s="45"/>
      <c r="H162" s="45"/>
      <c r="I162" s="45"/>
      <c r="J162" s="45"/>
      <c r="K162" s="45"/>
      <c r="L162" s="45"/>
      <c r="M162" s="84"/>
      <c r="N162" s="78"/>
      <c r="O162" s="78"/>
      <c r="P162" s="78"/>
      <c r="Q162" s="78"/>
      <c r="R162" s="78"/>
      <c r="S162" s="45"/>
      <c r="T162" s="78"/>
      <c r="U162" s="78"/>
      <c r="V162" s="79"/>
      <c r="W162" s="79"/>
      <c r="X162" s="80"/>
      <c r="Y162" s="81"/>
      <c r="Z162" s="81"/>
      <c r="AA162" s="80"/>
      <c r="AB162" s="45"/>
      <c r="AC162" s="78"/>
      <c r="AD162" s="79"/>
      <c r="AE162" s="78"/>
      <c r="AF162" s="79"/>
      <c r="AG162" s="79"/>
      <c r="AH162" s="79"/>
      <c r="AI162" s="78"/>
      <c r="AJ162" s="78"/>
      <c r="AK162" s="79"/>
      <c r="AL162" s="45"/>
      <c r="AM162" s="45"/>
      <c r="AN162" s="45"/>
      <c r="AO162" s="45"/>
      <c r="AP162" s="82"/>
      <c r="AQ162" s="45"/>
    </row>
    <row r="163" ht="14.25" customHeight="1">
      <c r="A163" s="45"/>
      <c r="B163" s="45"/>
      <c r="C163" s="45"/>
      <c r="D163" s="45"/>
      <c r="E163" s="45"/>
      <c r="F163" s="45"/>
      <c r="G163" s="45"/>
      <c r="H163" s="45"/>
      <c r="I163" s="45"/>
      <c r="J163" s="45"/>
      <c r="K163" s="45"/>
      <c r="L163" s="45"/>
      <c r="M163" s="84"/>
      <c r="N163" s="78"/>
      <c r="O163" s="78"/>
      <c r="P163" s="78"/>
      <c r="Q163" s="78"/>
      <c r="R163" s="78"/>
      <c r="S163" s="45"/>
      <c r="T163" s="78"/>
      <c r="U163" s="78"/>
      <c r="V163" s="79"/>
      <c r="W163" s="79"/>
      <c r="X163" s="80"/>
      <c r="Y163" s="81"/>
      <c r="Z163" s="81"/>
      <c r="AA163" s="80"/>
      <c r="AB163" s="45"/>
      <c r="AC163" s="78"/>
      <c r="AD163" s="79"/>
      <c r="AE163" s="78"/>
      <c r="AF163" s="79"/>
      <c r="AG163" s="79"/>
      <c r="AH163" s="79"/>
      <c r="AI163" s="78"/>
      <c r="AJ163" s="78"/>
      <c r="AK163" s="79"/>
      <c r="AL163" s="45"/>
      <c r="AM163" s="45"/>
      <c r="AN163" s="45"/>
      <c r="AO163" s="45"/>
      <c r="AP163" s="82"/>
      <c r="AQ163" s="45"/>
    </row>
    <row r="164" ht="14.25" customHeight="1">
      <c r="A164" s="45"/>
      <c r="B164" s="45"/>
      <c r="C164" s="45"/>
      <c r="D164" s="45"/>
      <c r="E164" s="45"/>
      <c r="F164" s="45"/>
      <c r="G164" s="45"/>
      <c r="H164" s="45"/>
      <c r="I164" s="45"/>
      <c r="J164" s="45"/>
      <c r="K164" s="45"/>
      <c r="L164" s="45"/>
      <c r="M164" s="84"/>
      <c r="N164" s="78"/>
      <c r="O164" s="78"/>
      <c r="P164" s="78"/>
      <c r="Q164" s="78"/>
      <c r="R164" s="78"/>
      <c r="S164" s="45"/>
      <c r="T164" s="78"/>
      <c r="U164" s="78"/>
      <c r="V164" s="79"/>
      <c r="W164" s="79"/>
      <c r="X164" s="80"/>
      <c r="Y164" s="81"/>
      <c r="Z164" s="81"/>
      <c r="AA164" s="80"/>
      <c r="AB164" s="45"/>
      <c r="AC164" s="78"/>
      <c r="AD164" s="79"/>
      <c r="AE164" s="78"/>
      <c r="AF164" s="79"/>
      <c r="AG164" s="79"/>
      <c r="AH164" s="79"/>
      <c r="AI164" s="78"/>
      <c r="AJ164" s="78"/>
      <c r="AK164" s="79"/>
      <c r="AL164" s="45"/>
      <c r="AM164" s="45"/>
      <c r="AN164" s="45"/>
      <c r="AO164" s="45"/>
      <c r="AP164" s="82"/>
      <c r="AQ164" s="45"/>
    </row>
    <row r="165" ht="14.25" customHeight="1">
      <c r="A165" s="45"/>
      <c r="B165" s="45"/>
      <c r="C165" s="45"/>
      <c r="D165" s="45"/>
      <c r="E165" s="45"/>
      <c r="F165" s="45"/>
      <c r="G165" s="45"/>
      <c r="H165" s="45"/>
      <c r="I165" s="45"/>
      <c r="J165" s="45"/>
      <c r="K165" s="45"/>
      <c r="L165" s="45"/>
      <c r="M165" s="84"/>
      <c r="N165" s="78"/>
      <c r="O165" s="78"/>
      <c r="P165" s="78"/>
      <c r="Q165" s="78"/>
      <c r="R165" s="78"/>
      <c r="S165" s="45"/>
      <c r="T165" s="78"/>
      <c r="U165" s="78"/>
      <c r="V165" s="79"/>
      <c r="W165" s="79"/>
      <c r="X165" s="80"/>
      <c r="Y165" s="81"/>
      <c r="Z165" s="81"/>
      <c r="AA165" s="80"/>
      <c r="AB165" s="45"/>
      <c r="AC165" s="78"/>
      <c r="AD165" s="79"/>
      <c r="AE165" s="78"/>
      <c r="AF165" s="79"/>
      <c r="AG165" s="79"/>
      <c r="AH165" s="79"/>
      <c r="AI165" s="78"/>
      <c r="AJ165" s="78"/>
      <c r="AK165" s="79"/>
      <c r="AL165" s="45"/>
      <c r="AM165" s="45"/>
      <c r="AN165" s="45"/>
      <c r="AO165" s="45"/>
      <c r="AP165" s="82"/>
      <c r="AQ165" s="45"/>
    </row>
    <row r="166" ht="14.25" customHeight="1">
      <c r="A166" s="45"/>
      <c r="B166" s="45"/>
      <c r="C166" s="45"/>
      <c r="D166" s="45"/>
      <c r="E166" s="45"/>
      <c r="F166" s="45"/>
      <c r="G166" s="45"/>
      <c r="H166" s="45"/>
      <c r="I166" s="45"/>
      <c r="J166" s="45"/>
      <c r="K166" s="45"/>
      <c r="L166" s="45"/>
      <c r="M166" s="84"/>
      <c r="N166" s="78"/>
      <c r="O166" s="78"/>
      <c r="P166" s="78"/>
      <c r="Q166" s="78"/>
      <c r="R166" s="78"/>
      <c r="S166" s="45"/>
      <c r="T166" s="78"/>
      <c r="U166" s="78"/>
      <c r="V166" s="79"/>
      <c r="W166" s="79"/>
      <c r="X166" s="80"/>
      <c r="Y166" s="81"/>
      <c r="Z166" s="81"/>
      <c r="AA166" s="80"/>
      <c r="AB166" s="78"/>
      <c r="AC166" s="78"/>
      <c r="AD166" s="79"/>
      <c r="AE166" s="78"/>
      <c r="AF166" s="79"/>
      <c r="AG166" s="79"/>
      <c r="AH166" s="79"/>
      <c r="AI166" s="78"/>
      <c r="AJ166" s="78"/>
      <c r="AK166" s="79"/>
      <c r="AL166" s="45"/>
      <c r="AM166" s="45"/>
      <c r="AN166" s="45"/>
      <c r="AO166" s="45"/>
      <c r="AP166" s="82"/>
      <c r="AQ166" s="45"/>
    </row>
    <row r="167" ht="14.25" customHeight="1">
      <c r="A167" s="45"/>
      <c r="B167" s="45"/>
      <c r="C167" s="45"/>
      <c r="D167" s="45"/>
      <c r="E167" s="45"/>
      <c r="F167" s="45"/>
      <c r="G167" s="45"/>
      <c r="H167" s="45"/>
      <c r="I167" s="45"/>
      <c r="J167" s="45"/>
      <c r="K167" s="45"/>
      <c r="L167" s="45"/>
      <c r="M167" s="84"/>
      <c r="N167" s="78"/>
      <c r="O167" s="78"/>
      <c r="P167" s="78"/>
      <c r="Q167" s="78"/>
      <c r="R167" s="78"/>
      <c r="S167" s="45"/>
      <c r="T167" s="78"/>
      <c r="U167" s="78"/>
      <c r="V167" s="79"/>
      <c r="W167" s="79"/>
      <c r="X167" s="80"/>
      <c r="Y167" s="81"/>
      <c r="Z167" s="81"/>
      <c r="AA167" s="80"/>
      <c r="AB167" s="78"/>
      <c r="AC167" s="78"/>
      <c r="AD167" s="79"/>
      <c r="AE167" s="78"/>
      <c r="AF167" s="79"/>
      <c r="AG167" s="79"/>
      <c r="AH167" s="79"/>
      <c r="AI167" s="78"/>
      <c r="AJ167" s="78"/>
      <c r="AK167" s="79"/>
      <c r="AL167" s="45"/>
      <c r="AM167" s="45"/>
      <c r="AN167" s="45"/>
      <c r="AO167" s="45"/>
      <c r="AP167" s="82"/>
      <c r="AQ167" s="45"/>
    </row>
    <row r="168" ht="14.25" customHeight="1">
      <c r="A168" s="45"/>
      <c r="B168" s="45"/>
      <c r="C168" s="45"/>
      <c r="D168" s="45"/>
      <c r="E168" s="45"/>
      <c r="F168" s="45"/>
      <c r="G168" s="45"/>
      <c r="H168" s="45"/>
      <c r="I168" s="45"/>
      <c r="J168" s="45"/>
      <c r="K168" s="45"/>
      <c r="L168" s="45"/>
      <c r="M168" s="84"/>
      <c r="N168" s="78"/>
      <c r="O168" s="78"/>
      <c r="P168" s="78"/>
      <c r="Q168" s="78"/>
      <c r="R168" s="78"/>
      <c r="S168" s="45"/>
      <c r="T168" s="78"/>
      <c r="U168" s="78"/>
      <c r="V168" s="79"/>
      <c r="W168" s="79"/>
      <c r="X168" s="80"/>
      <c r="Y168" s="81"/>
      <c r="Z168" s="81"/>
      <c r="AA168" s="80"/>
      <c r="AB168" s="78"/>
      <c r="AC168" s="78"/>
      <c r="AD168" s="79"/>
      <c r="AE168" s="78"/>
      <c r="AF168" s="79"/>
      <c r="AG168" s="79"/>
      <c r="AH168" s="79"/>
      <c r="AI168" s="78"/>
      <c r="AJ168" s="78"/>
      <c r="AK168" s="79"/>
      <c r="AL168" s="45"/>
      <c r="AM168" s="45"/>
      <c r="AN168" s="45"/>
      <c r="AO168" s="45"/>
      <c r="AP168" s="82"/>
      <c r="AQ168" s="45"/>
    </row>
    <row r="169" ht="14.25" customHeight="1">
      <c r="A169" s="45"/>
      <c r="B169" s="45"/>
      <c r="C169" s="45"/>
      <c r="D169" s="45"/>
      <c r="E169" s="45"/>
      <c r="F169" s="45"/>
      <c r="G169" s="45"/>
      <c r="H169" s="45"/>
      <c r="I169" s="45"/>
      <c r="J169" s="45"/>
      <c r="K169" s="45"/>
      <c r="L169" s="45"/>
      <c r="M169" s="84"/>
      <c r="N169" s="78"/>
      <c r="O169" s="78"/>
      <c r="P169" s="78"/>
      <c r="Q169" s="78"/>
      <c r="R169" s="78"/>
      <c r="S169" s="45"/>
      <c r="T169" s="78"/>
      <c r="U169" s="78"/>
      <c r="V169" s="79"/>
      <c r="W169" s="79"/>
      <c r="X169" s="80"/>
      <c r="Y169" s="81"/>
      <c r="Z169" s="81"/>
      <c r="AA169" s="80"/>
      <c r="AB169" s="78"/>
      <c r="AC169" s="78"/>
      <c r="AD169" s="79"/>
      <c r="AE169" s="78"/>
      <c r="AF169" s="79"/>
      <c r="AG169" s="79"/>
      <c r="AH169" s="79"/>
      <c r="AI169" s="78"/>
      <c r="AJ169" s="78"/>
      <c r="AK169" s="79"/>
      <c r="AL169" s="45"/>
      <c r="AM169" s="45"/>
      <c r="AN169" s="45"/>
      <c r="AO169" s="45"/>
      <c r="AP169" s="82"/>
      <c r="AQ169" s="45"/>
    </row>
    <row r="170" ht="14.25" customHeight="1">
      <c r="A170" s="45"/>
      <c r="B170" s="45"/>
      <c r="C170" s="45"/>
      <c r="D170" s="45"/>
      <c r="E170" s="45"/>
      <c r="F170" s="45"/>
      <c r="G170" s="45"/>
      <c r="H170" s="45"/>
      <c r="I170" s="45"/>
      <c r="J170" s="45"/>
      <c r="K170" s="45"/>
      <c r="L170" s="45"/>
      <c r="M170" s="84"/>
      <c r="N170" s="78"/>
      <c r="O170" s="78"/>
      <c r="P170" s="78"/>
      <c r="Q170" s="78"/>
      <c r="R170" s="78"/>
      <c r="S170" s="45"/>
      <c r="T170" s="78"/>
      <c r="U170" s="78"/>
      <c r="V170" s="79"/>
      <c r="W170" s="79"/>
      <c r="X170" s="80"/>
      <c r="Y170" s="81"/>
      <c r="Z170" s="81"/>
      <c r="AA170" s="80"/>
      <c r="AB170" s="78"/>
      <c r="AC170" s="78"/>
      <c r="AD170" s="79"/>
      <c r="AE170" s="78"/>
      <c r="AF170" s="79"/>
      <c r="AG170" s="79"/>
      <c r="AH170" s="79"/>
      <c r="AI170" s="78"/>
      <c r="AJ170" s="78"/>
      <c r="AK170" s="79"/>
      <c r="AL170" s="45"/>
      <c r="AM170" s="45"/>
      <c r="AN170" s="45"/>
      <c r="AO170" s="45"/>
      <c r="AP170" s="82"/>
      <c r="AQ170" s="45"/>
    </row>
    <row r="171" ht="14.25" customHeight="1">
      <c r="A171" s="45"/>
      <c r="B171" s="45"/>
      <c r="C171" s="45"/>
      <c r="D171" s="45"/>
      <c r="E171" s="45"/>
      <c r="F171" s="45"/>
      <c r="G171" s="45"/>
      <c r="H171" s="45"/>
      <c r="I171" s="45"/>
      <c r="J171" s="45"/>
      <c r="K171" s="45"/>
      <c r="L171" s="45"/>
      <c r="M171" s="84"/>
      <c r="N171" s="78"/>
      <c r="O171" s="78"/>
      <c r="P171" s="78"/>
      <c r="Q171" s="78"/>
      <c r="R171" s="78"/>
      <c r="S171" s="45"/>
      <c r="T171" s="78"/>
      <c r="U171" s="78"/>
      <c r="V171" s="79"/>
      <c r="W171" s="79"/>
      <c r="X171" s="80"/>
      <c r="Y171" s="81"/>
      <c r="Z171" s="81"/>
      <c r="AA171" s="80"/>
      <c r="AB171" s="78"/>
      <c r="AC171" s="78"/>
      <c r="AD171" s="79"/>
      <c r="AE171" s="78"/>
      <c r="AF171" s="79"/>
      <c r="AG171" s="79"/>
      <c r="AH171" s="79"/>
      <c r="AI171" s="78"/>
      <c r="AJ171" s="78"/>
      <c r="AK171" s="79"/>
      <c r="AL171" s="45"/>
      <c r="AM171" s="45"/>
      <c r="AN171" s="45"/>
      <c r="AO171" s="45"/>
      <c r="AP171" s="82"/>
      <c r="AQ171" s="45"/>
    </row>
    <row r="172" ht="14.25" customHeight="1">
      <c r="A172" s="45"/>
      <c r="B172" s="45"/>
      <c r="C172" s="45"/>
      <c r="D172" s="45"/>
      <c r="E172" s="45"/>
      <c r="F172" s="45"/>
      <c r="G172" s="45"/>
      <c r="H172" s="45"/>
      <c r="I172" s="45"/>
      <c r="J172" s="45"/>
      <c r="K172" s="45"/>
      <c r="L172" s="45"/>
      <c r="M172" s="84"/>
      <c r="N172" s="78"/>
      <c r="O172" s="78"/>
      <c r="P172" s="78"/>
      <c r="Q172" s="78"/>
      <c r="R172" s="78"/>
      <c r="S172" s="45"/>
      <c r="T172" s="78"/>
      <c r="U172" s="78"/>
      <c r="V172" s="79"/>
      <c r="W172" s="79"/>
      <c r="X172" s="80"/>
      <c r="Y172" s="81"/>
      <c r="Z172" s="81"/>
      <c r="AA172" s="80"/>
      <c r="AB172" s="78"/>
      <c r="AC172" s="78"/>
      <c r="AD172" s="79"/>
      <c r="AE172" s="78"/>
      <c r="AF172" s="79"/>
      <c r="AG172" s="79"/>
      <c r="AH172" s="79"/>
      <c r="AI172" s="78"/>
      <c r="AJ172" s="78"/>
      <c r="AK172" s="79"/>
      <c r="AL172" s="45"/>
      <c r="AM172" s="45"/>
      <c r="AN172" s="45"/>
      <c r="AO172" s="45"/>
      <c r="AP172" s="82"/>
      <c r="AQ172" s="45"/>
    </row>
    <row r="173" ht="14.25" customHeight="1">
      <c r="A173" s="45"/>
      <c r="B173" s="45"/>
      <c r="C173" s="45"/>
      <c r="D173" s="45"/>
      <c r="E173" s="45"/>
      <c r="F173" s="45"/>
      <c r="G173" s="45"/>
      <c r="H173" s="45"/>
      <c r="I173" s="45"/>
      <c r="J173" s="45"/>
      <c r="K173" s="45"/>
      <c r="L173" s="45"/>
      <c r="M173" s="84"/>
      <c r="N173" s="78"/>
      <c r="O173" s="78"/>
      <c r="P173" s="78"/>
      <c r="Q173" s="78"/>
      <c r="R173" s="78"/>
      <c r="S173" s="45"/>
      <c r="T173" s="78"/>
      <c r="U173" s="78"/>
      <c r="V173" s="79"/>
      <c r="W173" s="79"/>
      <c r="X173" s="80"/>
      <c r="Y173" s="81"/>
      <c r="Z173" s="81"/>
      <c r="AA173" s="80"/>
      <c r="AB173" s="78"/>
      <c r="AC173" s="78"/>
      <c r="AD173" s="79"/>
      <c r="AE173" s="78"/>
      <c r="AF173" s="79"/>
      <c r="AG173" s="79"/>
      <c r="AH173" s="79"/>
      <c r="AI173" s="78"/>
      <c r="AJ173" s="78"/>
      <c r="AK173" s="79"/>
      <c r="AL173" s="45"/>
      <c r="AM173" s="45"/>
      <c r="AN173" s="45"/>
      <c r="AO173" s="45"/>
      <c r="AP173" s="82"/>
      <c r="AQ173" s="45"/>
    </row>
    <row r="174" ht="14.25" customHeight="1">
      <c r="A174" s="45"/>
      <c r="B174" s="45"/>
      <c r="C174" s="45"/>
      <c r="D174" s="45"/>
      <c r="E174" s="45"/>
      <c r="F174" s="45"/>
      <c r="G174" s="45"/>
      <c r="H174" s="45"/>
      <c r="I174" s="45"/>
      <c r="J174" s="45"/>
      <c r="K174" s="45"/>
      <c r="L174" s="45"/>
      <c r="M174" s="84"/>
      <c r="N174" s="78"/>
      <c r="O174" s="78"/>
      <c r="P174" s="78"/>
      <c r="Q174" s="78"/>
      <c r="R174" s="78"/>
      <c r="S174" s="45"/>
      <c r="T174" s="78"/>
      <c r="U174" s="78"/>
      <c r="V174" s="79"/>
      <c r="W174" s="79"/>
      <c r="X174" s="80"/>
      <c r="Y174" s="81"/>
      <c r="Z174" s="81"/>
      <c r="AA174" s="80"/>
      <c r="AB174" s="78"/>
      <c r="AC174" s="78"/>
      <c r="AD174" s="79"/>
      <c r="AE174" s="78"/>
      <c r="AF174" s="79"/>
      <c r="AG174" s="79"/>
      <c r="AH174" s="79"/>
      <c r="AI174" s="78"/>
      <c r="AJ174" s="78"/>
      <c r="AK174" s="79"/>
      <c r="AL174" s="45"/>
      <c r="AM174" s="45"/>
      <c r="AN174" s="45"/>
      <c r="AO174" s="45"/>
      <c r="AP174" s="82"/>
      <c r="AQ174" s="45"/>
    </row>
    <row r="175" ht="14.25" customHeight="1">
      <c r="A175" s="45"/>
      <c r="B175" s="45"/>
      <c r="C175" s="45"/>
      <c r="D175" s="45"/>
      <c r="E175" s="45"/>
      <c r="F175" s="45"/>
      <c r="G175" s="45"/>
      <c r="H175" s="45"/>
      <c r="I175" s="45"/>
      <c r="J175" s="45"/>
      <c r="K175" s="45"/>
      <c r="L175" s="45"/>
      <c r="M175" s="84"/>
      <c r="N175" s="78"/>
      <c r="O175" s="78"/>
      <c r="P175" s="78"/>
      <c r="Q175" s="78"/>
      <c r="R175" s="78"/>
      <c r="S175" s="45"/>
      <c r="T175" s="78"/>
      <c r="U175" s="78"/>
      <c r="V175" s="79"/>
      <c r="W175" s="79"/>
      <c r="X175" s="80"/>
      <c r="Y175" s="81"/>
      <c r="Z175" s="81"/>
      <c r="AA175" s="80"/>
      <c r="AB175" s="78"/>
      <c r="AC175" s="78"/>
      <c r="AD175" s="79"/>
      <c r="AE175" s="78"/>
      <c r="AF175" s="79"/>
      <c r="AG175" s="79"/>
      <c r="AH175" s="79"/>
      <c r="AI175" s="78"/>
      <c r="AJ175" s="78"/>
      <c r="AK175" s="79"/>
      <c r="AL175" s="45"/>
      <c r="AM175" s="45"/>
      <c r="AN175" s="45"/>
      <c r="AO175" s="45"/>
      <c r="AP175" s="82"/>
      <c r="AQ175" s="45"/>
    </row>
    <row r="176" ht="14.25" customHeight="1">
      <c r="A176" s="45"/>
      <c r="B176" s="45"/>
      <c r="C176" s="45"/>
      <c r="D176" s="45"/>
      <c r="E176" s="45"/>
      <c r="F176" s="45"/>
      <c r="G176" s="45"/>
      <c r="H176" s="45"/>
      <c r="I176" s="45"/>
      <c r="J176" s="45"/>
      <c r="K176" s="45"/>
      <c r="L176" s="45"/>
      <c r="M176" s="84"/>
      <c r="N176" s="78"/>
      <c r="O176" s="78"/>
      <c r="P176" s="78"/>
      <c r="Q176" s="78"/>
      <c r="R176" s="78"/>
      <c r="S176" s="45"/>
      <c r="T176" s="78"/>
      <c r="U176" s="78"/>
      <c r="V176" s="79"/>
      <c r="W176" s="79"/>
      <c r="X176" s="80"/>
      <c r="Y176" s="81"/>
      <c r="Z176" s="81"/>
      <c r="AA176" s="80"/>
      <c r="AB176" s="78"/>
      <c r="AC176" s="78"/>
      <c r="AD176" s="79"/>
      <c r="AE176" s="78"/>
      <c r="AF176" s="79"/>
      <c r="AG176" s="79"/>
      <c r="AH176" s="79"/>
      <c r="AI176" s="78"/>
      <c r="AJ176" s="78"/>
      <c r="AK176" s="79"/>
      <c r="AL176" s="45"/>
      <c r="AM176" s="45"/>
      <c r="AN176" s="45"/>
      <c r="AO176" s="45"/>
      <c r="AP176" s="82"/>
      <c r="AQ176" s="45"/>
    </row>
    <row r="177" ht="14.25" customHeight="1">
      <c r="A177" s="45"/>
      <c r="B177" s="45"/>
      <c r="C177" s="45"/>
      <c r="D177" s="45"/>
      <c r="E177" s="45"/>
      <c r="F177" s="45"/>
      <c r="G177" s="45"/>
      <c r="H177" s="45"/>
      <c r="I177" s="45"/>
      <c r="J177" s="45"/>
      <c r="K177" s="45"/>
      <c r="L177" s="45"/>
      <c r="M177" s="84"/>
      <c r="N177" s="78"/>
      <c r="O177" s="78"/>
      <c r="P177" s="78"/>
      <c r="Q177" s="78"/>
      <c r="R177" s="78"/>
      <c r="S177" s="45"/>
      <c r="T177" s="78"/>
      <c r="U177" s="78"/>
      <c r="V177" s="79"/>
      <c r="W177" s="79"/>
      <c r="X177" s="80"/>
      <c r="Y177" s="81"/>
      <c r="Z177" s="81"/>
      <c r="AA177" s="80"/>
      <c r="AB177" s="78"/>
      <c r="AC177" s="78"/>
      <c r="AD177" s="79"/>
      <c r="AE177" s="78"/>
      <c r="AF177" s="79"/>
      <c r="AG177" s="79"/>
      <c r="AH177" s="79"/>
      <c r="AI177" s="78"/>
      <c r="AJ177" s="78"/>
      <c r="AK177" s="79"/>
      <c r="AL177" s="45"/>
      <c r="AM177" s="45"/>
      <c r="AN177" s="45"/>
      <c r="AO177" s="45"/>
      <c r="AP177" s="82"/>
      <c r="AQ177" s="45"/>
    </row>
    <row r="178" ht="14.25" customHeight="1">
      <c r="A178" s="45"/>
      <c r="B178" s="45"/>
      <c r="C178" s="45"/>
      <c r="D178" s="45"/>
      <c r="E178" s="45"/>
      <c r="F178" s="45"/>
      <c r="G178" s="45"/>
      <c r="H178" s="45"/>
      <c r="I178" s="45"/>
      <c r="J178" s="45"/>
      <c r="K178" s="45"/>
      <c r="L178" s="45"/>
      <c r="M178" s="84"/>
      <c r="N178" s="78"/>
      <c r="O178" s="78"/>
      <c r="P178" s="78"/>
      <c r="Q178" s="78"/>
      <c r="R178" s="78"/>
      <c r="S178" s="45"/>
      <c r="T178" s="78"/>
      <c r="U178" s="78"/>
      <c r="V178" s="79"/>
      <c r="W178" s="79"/>
      <c r="X178" s="80"/>
      <c r="Y178" s="81"/>
      <c r="Z178" s="81"/>
      <c r="AA178" s="80"/>
      <c r="AB178" s="78"/>
      <c r="AC178" s="78"/>
      <c r="AD178" s="79"/>
      <c r="AE178" s="78"/>
      <c r="AF178" s="79"/>
      <c r="AG178" s="79"/>
      <c r="AH178" s="79"/>
      <c r="AI178" s="78"/>
      <c r="AJ178" s="78"/>
      <c r="AK178" s="79"/>
      <c r="AL178" s="45"/>
      <c r="AM178" s="45"/>
      <c r="AN178" s="45"/>
      <c r="AO178" s="45"/>
      <c r="AP178" s="82"/>
      <c r="AQ178" s="45"/>
    </row>
    <row r="179" ht="14.25" customHeight="1">
      <c r="A179" s="45"/>
      <c r="B179" s="45"/>
      <c r="C179" s="45"/>
      <c r="D179" s="45"/>
      <c r="E179" s="45"/>
      <c r="F179" s="45"/>
      <c r="G179" s="45"/>
      <c r="H179" s="45"/>
      <c r="I179" s="45"/>
      <c r="J179" s="45"/>
      <c r="K179" s="45"/>
      <c r="L179" s="45"/>
      <c r="M179" s="84"/>
      <c r="N179" s="78"/>
      <c r="O179" s="78"/>
      <c r="P179" s="78"/>
      <c r="Q179" s="78"/>
      <c r="R179" s="78"/>
      <c r="S179" s="45"/>
      <c r="T179" s="78"/>
      <c r="U179" s="78"/>
      <c r="V179" s="79"/>
      <c r="W179" s="79"/>
      <c r="X179" s="80"/>
      <c r="Y179" s="81"/>
      <c r="Z179" s="81"/>
      <c r="AA179" s="80"/>
      <c r="AB179" s="78"/>
      <c r="AC179" s="78"/>
      <c r="AD179" s="79"/>
      <c r="AE179" s="78"/>
      <c r="AF179" s="79"/>
      <c r="AG179" s="79"/>
      <c r="AH179" s="79"/>
      <c r="AI179" s="78"/>
      <c r="AJ179" s="78"/>
      <c r="AK179" s="79"/>
      <c r="AL179" s="45"/>
      <c r="AM179" s="45"/>
      <c r="AN179" s="45"/>
      <c r="AO179" s="45"/>
      <c r="AP179" s="82"/>
      <c r="AQ179" s="45"/>
    </row>
    <row r="180" ht="14.25" customHeight="1">
      <c r="A180" s="45"/>
      <c r="B180" s="45"/>
      <c r="C180" s="45"/>
      <c r="D180" s="45"/>
      <c r="E180" s="45"/>
      <c r="F180" s="45"/>
      <c r="G180" s="45"/>
      <c r="H180" s="45"/>
      <c r="I180" s="45"/>
      <c r="J180" s="45"/>
      <c r="K180" s="45"/>
      <c r="L180" s="45"/>
      <c r="M180" s="84"/>
      <c r="N180" s="78"/>
      <c r="O180" s="78"/>
      <c r="P180" s="78"/>
      <c r="Q180" s="78"/>
      <c r="R180" s="78"/>
      <c r="S180" s="45"/>
      <c r="T180" s="78"/>
      <c r="U180" s="78"/>
      <c r="V180" s="79"/>
      <c r="W180" s="79"/>
      <c r="X180" s="80"/>
      <c r="Y180" s="81"/>
      <c r="Z180" s="81"/>
      <c r="AA180" s="80"/>
      <c r="AB180" s="78"/>
      <c r="AC180" s="78"/>
      <c r="AD180" s="79"/>
      <c r="AE180" s="78"/>
      <c r="AF180" s="79"/>
      <c r="AG180" s="79"/>
      <c r="AH180" s="79"/>
      <c r="AI180" s="78"/>
      <c r="AJ180" s="78"/>
      <c r="AK180" s="79"/>
      <c r="AL180" s="45"/>
      <c r="AM180" s="45"/>
      <c r="AN180" s="45"/>
      <c r="AO180" s="45"/>
      <c r="AP180" s="82"/>
      <c r="AQ180" s="45"/>
    </row>
    <row r="181" ht="14.25" customHeight="1">
      <c r="A181" s="45"/>
      <c r="B181" s="45"/>
      <c r="C181" s="45"/>
      <c r="D181" s="45"/>
      <c r="E181" s="45"/>
      <c r="F181" s="45"/>
      <c r="G181" s="45"/>
      <c r="H181" s="45"/>
      <c r="I181" s="45"/>
      <c r="J181" s="45"/>
      <c r="K181" s="45"/>
      <c r="L181" s="45"/>
      <c r="M181" s="84"/>
      <c r="N181" s="78"/>
      <c r="O181" s="78"/>
      <c r="P181" s="78"/>
      <c r="Q181" s="78"/>
      <c r="R181" s="78"/>
      <c r="S181" s="45"/>
      <c r="T181" s="78"/>
      <c r="U181" s="78"/>
      <c r="V181" s="79"/>
      <c r="W181" s="79"/>
      <c r="X181" s="80"/>
      <c r="Y181" s="81"/>
      <c r="Z181" s="81"/>
      <c r="AA181" s="80"/>
      <c r="AB181" s="78"/>
      <c r="AC181" s="78"/>
      <c r="AD181" s="79"/>
      <c r="AE181" s="78"/>
      <c r="AF181" s="79"/>
      <c r="AG181" s="79"/>
      <c r="AH181" s="79"/>
      <c r="AI181" s="78"/>
      <c r="AJ181" s="78"/>
      <c r="AK181" s="79"/>
      <c r="AL181" s="45"/>
      <c r="AM181" s="45"/>
      <c r="AN181" s="45"/>
      <c r="AO181" s="45"/>
      <c r="AP181" s="82"/>
      <c r="AQ181" s="45"/>
    </row>
    <row r="182" ht="14.25" customHeight="1">
      <c r="A182" s="45"/>
      <c r="B182" s="45"/>
      <c r="C182" s="45"/>
      <c r="D182" s="45"/>
      <c r="E182" s="45"/>
      <c r="F182" s="45"/>
      <c r="G182" s="45"/>
      <c r="H182" s="45"/>
      <c r="I182" s="45"/>
      <c r="J182" s="45"/>
      <c r="K182" s="45"/>
      <c r="L182" s="45"/>
      <c r="M182" s="84"/>
      <c r="N182" s="78"/>
      <c r="O182" s="78"/>
      <c r="P182" s="78"/>
      <c r="Q182" s="78"/>
      <c r="R182" s="78"/>
      <c r="S182" s="45"/>
      <c r="T182" s="78"/>
      <c r="U182" s="78"/>
      <c r="V182" s="79"/>
      <c r="W182" s="79"/>
      <c r="X182" s="80"/>
      <c r="Y182" s="81"/>
      <c r="Z182" s="81"/>
      <c r="AA182" s="80"/>
      <c r="AB182" s="78"/>
      <c r="AC182" s="78"/>
      <c r="AD182" s="79"/>
      <c r="AE182" s="78"/>
      <c r="AF182" s="79"/>
      <c r="AG182" s="79"/>
      <c r="AH182" s="79"/>
      <c r="AI182" s="78"/>
      <c r="AJ182" s="78"/>
      <c r="AK182" s="79"/>
      <c r="AL182" s="45"/>
      <c r="AM182" s="45"/>
      <c r="AN182" s="45"/>
      <c r="AO182" s="45"/>
      <c r="AP182" s="82"/>
      <c r="AQ182" s="45"/>
    </row>
    <row r="183" ht="14.25" customHeight="1">
      <c r="A183" s="45"/>
      <c r="B183" s="45"/>
      <c r="C183" s="45"/>
      <c r="D183" s="45"/>
      <c r="E183" s="45"/>
      <c r="F183" s="45"/>
      <c r="G183" s="45"/>
      <c r="H183" s="45"/>
      <c r="I183" s="45"/>
      <c r="J183" s="45"/>
      <c r="K183" s="45"/>
      <c r="L183" s="45"/>
      <c r="M183" s="84"/>
      <c r="N183" s="78"/>
      <c r="O183" s="78"/>
      <c r="P183" s="78"/>
      <c r="Q183" s="78"/>
      <c r="R183" s="78"/>
      <c r="S183" s="45"/>
      <c r="T183" s="78"/>
      <c r="U183" s="78"/>
      <c r="V183" s="79"/>
      <c r="W183" s="79"/>
      <c r="X183" s="80"/>
      <c r="Y183" s="81"/>
      <c r="Z183" s="81"/>
      <c r="AA183" s="80"/>
      <c r="AB183" s="78"/>
      <c r="AC183" s="78"/>
      <c r="AD183" s="79"/>
      <c r="AE183" s="78"/>
      <c r="AF183" s="79"/>
      <c r="AG183" s="79"/>
      <c r="AH183" s="79"/>
      <c r="AI183" s="78"/>
      <c r="AJ183" s="78"/>
      <c r="AK183" s="79"/>
      <c r="AL183" s="45"/>
      <c r="AM183" s="45"/>
      <c r="AN183" s="45"/>
      <c r="AO183" s="45"/>
      <c r="AP183" s="82"/>
      <c r="AQ183" s="45"/>
    </row>
    <row r="184" ht="14.25" customHeight="1">
      <c r="A184" s="45"/>
      <c r="B184" s="45"/>
      <c r="C184" s="45"/>
      <c r="D184" s="45"/>
      <c r="E184" s="45"/>
      <c r="F184" s="45"/>
      <c r="G184" s="45"/>
      <c r="H184" s="45"/>
      <c r="I184" s="45"/>
      <c r="J184" s="45"/>
      <c r="K184" s="45"/>
      <c r="L184" s="45"/>
      <c r="M184" s="84"/>
      <c r="N184" s="78"/>
      <c r="O184" s="78"/>
      <c r="P184" s="78"/>
      <c r="Q184" s="78"/>
      <c r="R184" s="78"/>
      <c r="S184" s="45"/>
      <c r="T184" s="78"/>
      <c r="U184" s="78"/>
      <c r="V184" s="79"/>
      <c r="W184" s="79"/>
      <c r="X184" s="80"/>
      <c r="Y184" s="81"/>
      <c r="Z184" s="81"/>
      <c r="AA184" s="80"/>
      <c r="AB184" s="78"/>
      <c r="AC184" s="78"/>
      <c r="AD184" s="79"/>
      <c r="AE184" s="78"/>
      <c r="AF184" s="79"/>
      <c r="AG184" s="79"/>
      <c r="AH184" s="79"/>
      <c r="AI184" s="78"/>
      <c r="AJ184" s="78"/>
      <c r="AK184" s="79"/>
      <c r="AL184" s="45"/>
      <c r="AM184" s="45"/>
      <c r="AN184" s="45"/>
      <c r="AO184" s="45"/>
      <c r="AP184" s="82"/>
      <c r="AQ184" s="45"/>
    </row>
    <row r="185" ht="14.25" customHeight="1">
      <c r="A185" s="45"/>
      <c r="B185" s="45"/>
      <c r="C185" s="45"/>
      <c r="D185" s="45"/>
      <c r="E185" s="45"/>
      <c r="F185" s="45"/>
      <c r="G185" s="45"/>
      <c r="H185" s="45"/>
      <c r="I185" s="45"/>
      <c r="J185" s="45"/>
      <c r="K185" s="45"/>
      <c r="L185" s="45"/>
      <c r="M185" s="84"/>
      <c r="N185" s="78"/>
      <c r="O185" s="78"/>
      <c r="P185" s="78"/>
      <c r="Q185" s="78"/>
      <c r="R185" s="78"/>
      <c r="S185" s="45"/>
      <c r="T185" s="78"/>
      <c r="U185" s="78"/>
      <c r="V185" s="79"/>
      <c r="W185" s="79"/>
      <c r="X185" s="80"/>
      <c r="Y185" s="81"/>
      <c r="Z185" s="81"/>
      <c r="AA185" s="80"/>
      <c r="AB185" s="78"/>
      <c r="AC185" s="78"/>
      <c r="AD185" s="79"/>
      <c r="AE185" s="78"/>
      <c r="AF185" s="79"/>
      <c r="AG185" s="79"/>
      <c r="AH185" s="79"/>
      <c r="AI185" s="78"/>
      <c r="AJ185" s="78"/>
      <c r="AK185" s="79"/>
      <c r="AL185" s="45"/>
      <c r="AM185" s="45"/>
      <c r="AN185" s="45"/>
      <c r="AO185" s="45"/>
      <c r="AP185" s="82"/>
      <c r="AQ185" s="45"/>
    </row>
    <row r="186" ht="14.25" customHeight="1">
      <c r="A186" s="45"/>
      <c r="B186" s="45"/>
      <c r="C186" s="45"/>
      <c r="D186" s="45"/>
      <c r="E186" s="45"/>
      <c r="F186" s="45"/>
      <c r="G186" s="45"/>
      <c r="H186" s="45"/>
      <c r="I186" s="45"/>
      <c r="J186" s="45"/>
      <c r="K186" s="45"/>
      <c r="L186" s="45"/>
      <c r="M186" s="84"/>
      <c r="N186" s="78"/>
      <c r="O186" s="78"/>
      <c r="P186" s="78"/>
      <c r="Q186" s="78"/>
      <c r="R186" s="78"/>
      <c r="S186" s="45"/>
      <c r="T186" s="78"/>
      <c r="U186" s="78"/>
      <c r="V186" s="79"/>
      <c r="W186" s="79"/>
      <c r="X186" s="80"/>
      <c r="Y186" s="81"/>
      <c r="Z186" s="81"/>
      <c r="AA186" s="80"/>
      <c r="AB186" s="78"/>
      <c r="AC186" s="78"/>
      <c r="AD186" s="79"/>
      <c r="AE186" s="78"/>
      <c r="AF186" s="79"/>
      <c r="AG186" s="79"/>
      <c r="AH186" s="79"/>
      <c r="AI186" s="78"/>
      <c r="AJ186" s="78"/>
      <c r="AK186" s="79"/>
      <c r="AL186" s="45"/>
      <c r="AM186" s="45"/>
      <c r="AN186" s="45"/>
      <c r="AO186" s="45"/>
      <c r="AP186" s="82"/>
      <c r="AQ186" s="45"/>
    </row>
    <row r="187" ht="14.25" customHeight="1">
      <c r="A187" s="45"/>
      <c r="B187" s="45"/>
      <c r="C187" s="45"/>
      <c r="D187" s="45"/>
      <c r="E187" s="45"/>
      <c r="F187" s="45"/>
      <c r="G187" s="45"/>
      <c r="H187" s="45"/>
      <c r="I187" s="45"/>
      <c r="J187" s="45"/>
      <c r="K187" s="45"/>
      <c r="L187" s="45"/>
      <c r="M187" s="84"/>
      <c r="N187" s="78"/>
      <c r="O187" s="78"/>
      <c r="P187" s="78"/>
      <c r="Q187" s="78"/>
      <c r="R187" s="78"/>
      <c r="S187" s="45"/>
      <c r="T187" s="78"/>
      <c r="U187" s="78"/>
      <c r="V187" s="79"/>
      <c r="W187" s="79"/>
      <c r="X187" s="80"/>
      <c r="Y187" s="81"/>
      <c r="Z187" s="81"/>
      <c r="AA187" s="80"/>
      <c r="AB187" s="78"/>
      <c r="AC187" s="78"/>
      <c r="AD187" s="79"/>
      <c r="AE187" s="78"/>
      <c r="AF187" s="79"/>
      <c r="AG187" s="79"/>
      <c r="AH187" s="79"/>
      <c r="AI187" s="78"/>
      <c r="AJ187" s="78"/>
      <c r="AK187" s="79"/>
      <c r="AL187" s="45"/>
      <c r="AM187" s="45"/>
      <c r="AN187" s="45"/>
      <c r="AO187" s="45"/>
      <c r="AP187" s="82"/>
      <c r="AQ187" s="45"/>
    </row>
    <row r="188" ht="14.25" customHeight="1">
      <c r="A188" s="45"/>
      <c r="B188" s="45"/>
      <c r="C188" s="45"/>
      <c r="D188" s="45"/>
      <c r="E188" s="45"/>
      <c r="F188" s="45"/>
      <c r="G188" s="45"/>
      <c r="H188" s="45"/>
      <c r="I188" s="45"/>
      <c r="J188" s="45"/>
      <c r="K188" s="45"/>
      <c r="L188" s="45"/>
      <c r="M188" s="84"/>
      <c r="N188" s="78"/>
      <c r="O188" s="78"/>
      <c r="P188" s="78"/>
      <c r="Q188" s="78"/>
      <c r="R188" s="78"/>
      <c r="S188" s="45"/>
      <c r="T188" s="78"/>
      <c r="U188" s="78"/>
      <c r="V188" s="79"/>
      <c r="W188" s="79"/>
      <c r="X188" s="80"/>
      <c r="Y188" s="81"/>
      <c r="Z188" s="81"/>
      <c r="AA188" s="80"/>
      <c r="AB188" s="78"/>
      <c r="AC188" s="78"/>
      <c r="AD188" s="79"/>
      <c r="AE188" s="78"/>
      <c r="AF188" s="79"/>
      <c r="AG188" s="79"/>
      <c r="AH188" s="79"/>
      <c r="AI188" s="78"/>
      <c r="AJ188" s="78"/>
      <c r="AK188" s="79"/>
      <c r="AL188" s="45"/>
      <c r="AM188" s="45"/>
      <c r="AN188" s="45"/>
      <c r="AO188" s="45"/>
      <c r="AP188" s="82"/>
      <c r="AQ188" s="45"/>
    </row>
    <row r="189" ht="14.25" customHeight="1">
      <c r="A189" s="45"/>
      <c r="B189" s="45"/>
      <c r="C189" s="45"/>
      <c r="D189" s="45"/>
      <c r="E189" s="45"/>
      <c r="F189" s="45"/>
      <c r="G189" s="45"/>
      <c r="H189" s="45"/>
      <c r="I189" s="45"/>
      <c r="J189" s="45"/>
      <c r="K189" s="45"/>
      <c r="L189" s="45"/>
      <c r="M189" s="84"/>
      <c r="N189" s="78"/>
      <c r="O189" s="78"/>
      <c r="P189" s="78"/>
      <c r="Q189" s="78"/>
      <c r="R189" s="78"/>
      <c r="S189" s="45"/>
      <c r="T189" s="78"/>
      <c r="U189" s="78"/>
      <c r="V189" s="79"/>
      <c r="W189" s="79"/>
      <c r="X189" s="80"/>
      <c r="Y189" s="81"/>
      <c r="Z189" s="81"/>
      <c r="AA189" s="80"/>
      <c r="AB189" s="78"/>
      <c r="AC189" s="78"/>
      <c r="AD189" s="79"/>
      <c r="AE189" s="78"/>
      <c r="AF189" s="79"/>
      <c r="AG189" s="79"/>
      <c r="AH189" s="79"/>
      <c r="AI189" s="78"/>
      <c r="AJ189" s="78"/>
      <c r="AK189" s="79"/>
      <c r="AL189" s="45"/>
      <c r="AM189" s="45"/>
      <c r="AN189" s="45"/>
      <c r="AO189" s="45"/>
      <c r="AP189" s="82"/>
      <c r="AQ189" s="45"/>
    </row>
    <row r="190" ht="14.25" customHeight="1">
      <c r="A190" s="45"/>
      <c r="B190" s="45"/>
      <c r="C190" s="45"/>
      <c r="D190" s="45"/>
      <c r="E190" s="45"/>
      <c r="F190" s="45"/>
      <c r="G190" s="45"/>
      <c r="H190" s="45"/>
      <c r="I190" s="45"/>
      <c r="J190" s="45"/>
      <c r="K190" s="45"/>
      <c r="L190" s="45"/>
      <c r="M190" s="84"/>
      <c r="N190" s="78"/>
      <c r="O190" s="78"/>
      <c r="P190" s="78"/>
      <c r="Q190" s="78"/>
      <c r="R190" s="78"/>
      <c r="S190" s="45"/>
      <c r="T190" s="78"/>
      <c r="U190" s="78"/>
      <c r="V190" s="79"/>
      <c r="W190" s="79"/>
      <c r="X190" s="80"/>
      <c r="Y190" s="81"/>
      <c r="Z190" s="81"/>
      <c r="AA190" s="80"/>
      <c r="AB190" s="78"/>
      <c r="AC190" s="78"/>
      <c r="AD190" s="79"/>
      <c r="AE190" s="78"/>
      <c r="AF190" s="79"/>
      <c r="AG190" s="79"/>
      <c r="AH190" s="79"/>
      <c r="AI190" s="78"/>
      <c r="AJ190" s="78"/>
      <c r="AK190" s="79"/>
      <c r="AL190" s="45"/>
      <c r="AM190" s="45"/>
      <c r="AN190" s="45"/>
      <c r="AO190" s="45"/>
      <c r="AP190" s="82"/>
      <c r="AQ190" s="45"/>
    </row>
    <row r="191" ht="14.25" customHeight="1">
      <c r="A191" s="45"/>
      <c r="B191" s="45"/>
      <c r="C191" s="45"/>
      <c r="D191" s="45"/>
      <c r="E191" s="45"/>
      <c r="F191" s="45"/>
      <c r="G191" s="45"/>
      <c r="H191" s="45"/>
      <c r="I191" s="45"/>
      <c r="J191" s="45"/>
      <c r="K191" s="45"/>
      <c r="L191" s="45"/>
      <c r="M191" s="84"/>
      <c r="N191" s="78"/>
      <c r="O191" s="78"/>
      <c r="P191" s="78"/>
      <c r="Q191" s="78"/>
      <c r="R191" s="78"/>
      <c r="S191" s="45"/>
      <c r="T191" s="78"/>
      <c r="U191" s="78"/>
      <c r="V191" s="79"/>
      <c r="W191" s="79"/>
      <c r="X191" s="80"/>
      <c r="Y191" s="81"/>
      <c r="Z191" s="81"/>
      <c r="AA191" s="80"/>
      <c r="AB191" s="78"/>
      <c r="AC191" s="78"/>
      <c r="AD191" s="79"/>
      <c r="AE191" s="78"/>
      <c r="AF191" s="79"/>
      <c r="AG191" s="79"/>
      <c r="AH191" s="79"/>
      <c r="AI191" s="78"/>
      <c r="AJ191" s="78"/>
      <c r="AK191" s="79"/>
      <c r="AL191" s="45"/>
      <c r="AM191" s="45"/>
      <c r="AN191" s="45"/>
      <c r="AO191" s="45"/>
      <c r="AP191" s="82"/>
      <c r="AQ191" s="45"/>
    </row>
    <row r="192" ht="14.25" customHeight="1">
      <c r="A192" s="45"/>
      <c r="B192" s="45"/>
      <c r="C192" s="45"/>
      <c r="D192" s="45"/>
      <c r="E192" s="45"/>
      <c r="F192" s="45"/>
      <c r="G192" s="45"/>
      <c r="H192" s="45"/>
      <c r="I192" s="45"/>
      <c r="J192" s="45"/>
      <c r="K192" s="45"/>
      <c r="L192" s="45"/>
      <c r="M192" s="84"/>
      <c r="N192" s="78"/>
      <c r="O192" s="78"/>
      <c r="P192" s="78"/>
      <c r="Q192" s="78"/>
      <c r="R192" s="78"/>
      <c r="S192" s="45"/>
      <c r="T192" s="78"/>
      <c r="U192" s="78"/>
      <c r="V192" s="79"/>
      <c r="W192" s="79"/>
      <c r="X192" s="80"/>
      <c r="Y192" s="81"/>
      <c r="Z192" s="81"/>
      <c r="AA192" s="80"/>
      <c r="AB192" s="78"/>
      <c r="AC192" s="78"/>
      <c r="AD192" s="79"/>
      <c r="AE192" s="78"/>
      <c r="AF192" s="79"/>
      <c r="AG192" s="79"/>
      <c r="AH192" s="79"/>
      <c r="AI192" s="78"/>
      <c r="AJ192" s="78"/>
      <c r="AK192" s="79"/>
      <c r="AL192" s="45"/>
      <c r="AM192" s="45"/>
      <c r="AN192" s="45"/>
      <c r="AO192" s="45"/>
      <c r="AP192" s="82"/>
      <c r="AQ192" s="45"/>
    </row>
    <row r="193" ht="14.25" customHeight="1">
      <c r="A193" s="45"/>
      <c r="B193" s="45"/>
      <c r="C193" s="45"/>
      <c r="D193" s="45"/>
      <c r="E193" s="45"/>
      <c r="F193" s="45"/>
      <c r="G193" s="45"/>
      <c r="H193" s="45"/>
      <c r="I193" s="45"/>
      <c r="J193" s="45"/>
      <c r="K193" s="45"/>
      <c r="L193" s="45"/>
      <c r="M193" s="84"/>
      <c r="N193" s="78"/>
      <c r="O193" s="78"/>
      <c r="P193" s="78"/>
      <c r="Q193" s="78"/>
      <c r="R193" s="78"/>
      <c r="S193" s="45"/>
      <c r="T193" s="78"/>
      <c r="U193" s="78"/>
      <c r="V193" s="79"/>
      <c r="W193" s="79"/>
      <c r="X193" s="80"/>
      <c r="Y193" s="81"/>
      <c r="Z193" s="81"/>
      <c r="AA193" s="80"/>
      <c r="AB193" s="78"/>
      <c r="AC193" s="78"/>
      <c r="AD193" s="79"/>
      <c r="AE193" s="78"/>
      <c r="AF193" s="79"/>
      <c r="AG193" s="79"/>
      <c r="AH193" s="79"/>
      <c r="AI193" s="78"/>
      <c r="AJ193" s="78"/>
      <c r="AK193" s="79"/>
      <c r="AL193" s="45"/>
      <c r="AM193" s="45"/>
      <c r="AN193" s="45"/>
      <c r="AO193" s="45"/>
      <c r="AP193" s="82"/>
      <c r="AQ193" s="45"/>
    </row>
    <row r="194" ht="14.25" customHeight="1">
      <c r="A194" s="45"/>
      <c r="B194" s="45"/>
      <c r="C194" s="45"/>
      <c r="D194" s="45"/>
      <c r="E194" s="45"/>
      <c r="F194" s="45"/>
      <c r="G194" s="45"/>
      <c r="H194" s="45"/>
      <c r="I194" s="45"/>
      <c r="J194" s="45"/>
      <c r="K194" s="45"/>
      <c r="L194" s="45"/>
      <c r="M194" s="84"/>
      <c r="N194" s="78"/>
      <c r="O194" s="78"/>
      <c r="P194" s="78"/>
      <c r="Q194" s="78"/>
      <c r="R194" s="78"/>
      <c r="S194" s="45"/>
      <c r="T194" s="78"/>
      <c r="U194" s="78"/>
      <c r="V194" s="79"/>
      <c r="W194" s="79"/>
      <c r="X194" s="80"/>
      <c r="Y194" s="81"/>
      <c r="Z194" s="81"/>
      <c r="AA194" s="80"/>
      <c r="AB194" s="78"/>
      <c r="AC194" s="78"/>
      <c r="AD194" s="79"/>
      <c r="AE194" s="78"/>
      <c r="AF194" s="79"/>
      <c r="AG194" s="79"/>
      <c r="AH194" s="79"/>
      <c r="AI194" s="78"/>
      <c r="AJ194" s="78"/>
      <c r="AK194" s="79"/>
      <c r="AL194" s="45"/>
      <c r="AM194" s="45"/>
      <c r="AN194" s="45"/>
      <c r="AO194" s="45"/>
      <c r="AP194" s="82"/>
      <c r="AQ194" s="45"/>
    </row>
    <row r="195" ht="14.25" customHeight="1">
      <c r="A195" s="45"/>
      <c r="B195" s="45"/>
      <c r="C195" s="45"/>
      <c r="D195" s="45"/>
      <c r="E195" s="45"/>
      <c r="F195" s="45"/>
      <c r="G195" s="45"/>
      <c r="H195" s="45"/>
      <c r="I195" s="45"/>
      <c r="J195" s="45"/>
      <c r="K195" s="45"/>
      <c r="L195" s="45"/>
      <c r="M195" s="84"/>
      <c r="N195" s="78"/>
      <c r="O195" s="78"/>
      <c r="P195" s="78"/>
      <c r="Q195" s="78"/>
      <c r="R195" s="78"/>
      <c r="S195" s="45"/>
      <c r="T195" s="78"/>
      <c r="U195" s="78"/>
      <c r="V195" s="79"/>
      <c r="W195" s="79"/>
      <c r="X195" s="80"/>
      <c r="Y195" s="81"/>
      <c r="Z195" s="81"/>
      <c r="AA195" s="80"/>
      <c r="AB195" s="78"/>
      <c r="AC195" s="78"/>
      <c r="AD195" s="79"/>
      <c r="AE195" s="78"/>
      <c r="AF195" s="79"/>
      <c r="AG195" s="79"/>
      <c r="AH195" s="79"/>
      <c r="AI195" s="78"/>
      <c r="AJ195" s="78"/>
      <c r="AK195" s="79"/>
      <c r="AL195" s="45"/>
      <c r="AM195" s="45"/>
      <c r="AN195" s="45"/>
      <c r="AO195" s="45"/>
      <c r="AP195" s="82"/>
      <c r="AQ195" s="45"/>
    </row>
    <row r="196" ht="14.25" customHeight="1">
      <c r="A196" s="45"/>
      <c r="B196" s="45"/>
      <c r="C196" s="45"/>
      <c r="D196" s="45"/>
      <c r="E196" s="45"/>
      <c r="F196" s="45"/>
      <c r="G196" s="45"/>
      <c r="H196" s="45"/>
      <c r="I196" s="45"/>
      <c r="J196" s="45"/>
      <c r="K196" s="45"/>
      <c r="L196" s="45"/>
      <c r="M196" s="84"/>
      <c r="N196" s="78"/>
      <c r="O196" s="78"/>
      <c r="P196" s="78"/>
      <c r="Q196" s="78"/>
      <c r="R196" s="78"/>
      <c r="S196" s="45"/>
      <c r="T196" s="78"/>
      <c r="U196" s="78"/>
      <c r="V196" s="79"/>
      <c r="W196" s="79"/>
      <c r="X196" s="80"/>
      <c r="Y196" s="81"/>
      <c r="Z196" s="81"/>
      <c r="AA196" s="80"/>
      <c r="AB196" s="78"/>
      <c r="AC196" s="78"/>
      <c r="AD196" s="79"/>
      <c r="AE196" s="78"/>
      <c r="AF196" s="79"/>
      <c r="AG196" s="79"/>
      <c r="AH196" s="79"/>
      <c r="AI196" s="78"/>
      <c r="AJ196" s="78"/>
      <c r="AK196" s="79"/>
      <c r="AL196" s="45"/>
      <c r="AM196" s="45"/>
      <c r="AN196" s="45"/>
      <c r="AO196" s="45"/>
      <c r="AP196" s="82"/>
      <c r="AQ196" s="45"/>
    </row>
    <row r="197" ht="14.25" customHeight="1">
      <c r="A197" s="45"/>
      <c r="B197" s="45"/>
      <c r="C197" s="45"/>
      <c r="D197" s="45"/>
      <c r="E197" s="45"/>
      <c r="F197" s="45"/>
      <c r="G197" s="45"/>
      <c r="H197" s="45"/>
      <c r="I197" s="45"/>
      <c r="J197" s="45"/>
      <c r="K197" s="45"/>
      <c r="L197" s="45"/>
      <c r="M197" s="84"/>
      <c r="N197" s="78"/>
      <c r="O197" s="78"/>
      <c r="P197" s="78"/>
      <c r="Q197" s="78"/>
      <c r="R197" s="78"/>
      <c r="S197" s="45"/>
      <c r="T197" s="78"/>
      <c r="U197" s="78"/>
      <c r="V197" s="79"/>
      <c r="W197" s="79"/>
      <c r="X197" s="80"/>
      <c r="Y197" s="81"/>
      <c r="Z197" s="81"/>
      <c r="AA197" s="80"/>
      <c r="AB197" s="78"/>
      <c r="AC197" s="78"/>
      <c r="AD197" s="79"/>
      <c r="AE197" s="78"/>
      <c r="AF197" s="79"/>
      <c r="AG197" s="79"/>
      <c r="AH197" s="79"/>
      <c r="AI197" s="78"/>
      <c r="AJ197" s="78"/>
      <c r="AK197" s="79"/>
      <c r="AL197" s="45"/>
      <c r="AM197" s="45"/>
      <c r="AN197" s="45"/>
      <c r="AO197" s="45"/>
      <c r="AP197" s="82"/>
      <c r="AQ197" s="45"/>
    </row>
    <row r="198" ht="14.25" customHeight="1">
      <c r="A198" s="45"/>
      <c r="B198" s="45"/>
      <c r="C198" s="45"/>
      <c r="D198" s="45"/>
      <c r="E198" s="45"/>
      <c r="F198" s="45"/>
      <c r="G198" s="45"/>
      <c r="H198" s="45"/>
      <c r="I198" s="45"/>
      <c r="J198" s="45"/>
      <c r="K198" s="45"/>
      <c r="L198" s="45"/>
      <c r="M198" s="84"/>
      <c r="N198" s="78"/>
      <c r="O198" s="78"/>
      <c r="P198" s="78"/>
      <c r="Q198" s="78"/>
      <c r="R198" s="78"/>
      <c r="S198" s="45"/>
      <c r="T198" s="78"/>
      <c r="U198" s="78"/>
      <c r="V198" s="79"/>
      <c r="W198" s="79"/>
      <c r="X198" s="80"/>
      <c r="Y198" s="81"/>
      <c r="Z198" s="81"/>
      <c r="AA198" s="80"/>
      <c r="AB198" s="78"/>
      <c r="AC198" s="78"/>
      <c r="AD198" s="79"/>
      <c r="AE198" s="78"/>
      <c r="AF198" s="79"/>
      <c r="AG198" s="79"/>
      <c r="AH198" s="79"/>
      <c r="AI198" s="78"/>
      <c r="AJ198" s="78"/>
      <c r="AK198" s="79"/>
      <c r="AL198" s="45"/>
      <c r="AM198" s="45"/>
      <c r="AN198" s="45"/>
      <c r="AO198" s="45"/>
      <c r="AP198" s="82"/>
      <c r="AQ198" s="45"/>
    </row>
    <row r="199" ht="14.25" customHeight="1">
      <c r="A199" s="45"/>
      <c r="B199" s="45"/>
      <c r="C199" s="45"/>
      <c r="D199" s="45"/>
      <c r="E199" s="45"/>
      <c r="F199" s="45"/>
      <c r="G199" s="45"/>
      <c r="H199" s="45"/>
      <c r="I199" s="45"/>
      <c r="J199" s="45"/>
      <c r="K199" s="45"/>
      <c r="L199" s="45"/>
      <c r="M199" s="84"/>
      <c r="N199" s="78"/>
      <c r="O199" s="78"/>
      <c r="P199" s="78"/>
      <c r="Q199" s="78"/>
      <c r="R199" s="78"/>
      <c r="S199" s="45"/>
      <c r="T199" s="78"/>
      <c r="U199" s="78"/>
      <c r="V199" s="79"/>
      <c r="W199" s="79"/>
      <c r="X199" s="80"/>
      <c r="Y199" s="81"/>
      <c r="Z199" s="81"/>
      <c r="AA199" s="80"/>
      <c r="AB199" s="78"/>
      <c r="AC199" s="78"/>
      <c r="AD199" s="79"/>
      <c r="AE199" s="78"/>
      <c r="AF199" s="79"/>
      <c r="AG199" s="79"/>
      <c r="AH199" s="79"/>
      <c r="AI199" s="78"/>
      <c r="AJ199" s="78"/>
      <c r="AK199" s="79"/>
      <c r="AL199" s="45"/>
      <c r="AM199" s="45"/>
      <c r="AN199" s="45"/>
      <c r="AO199" s="45"/>
      <c r="AP199" s="82"/>
      <c r="AQ199" s="45"/>
    </row>
    <row r="200" ht="14.25" customHeight="1">
      <c r="A200" s="45"/>
      <c r="B200" s="45"/>
      <c r="C200" s="45"/>
      <c r="D200" s="45"/>
      <c r="E200" s="45"/>
      <c r="F200" s="45"/>
      <c r="G200" s="45"/>
      <c r="H200" s="45"/>
      <c r="I200" s="45"/>
      <c r="J200" s="45"/>
      <c r="K200" s="45"/>
      <c r="L200" s="45"/>
      <c r="M200" s="84"/>
      <c r="N200" s="78"/>
      <c r="O200" s="78"/>
      <c r="P200" s="78"/>
      <c r="Q200" s="78"/>
      <c r="R200" s="78"/>
      <c r="S200" s="45"/>
      <c r="T200" s="78"/>
      <c r="U200" s="78"/>
      <c r="V200" s="79"/>
      <c r="W200" s="79"/>
      <c r="X200" s="80"/>
      <c r="Y200" s="81"/>
      <c r="Z200" s="81"/>
      <c r="AA200" s="80"/>
      <c r="AB200" s="78"/>
      <c r="AC200" s="78"/>
      <c r="AD200" s="79"/>
      <c r="AE200" s="78"/>
      <c r="AF200" s="79"/>
      <c r="AG200" s="79"/>
      <c r="AH200" s="79"/>
      <c r="AI200" s="78"/>
      <c r="AJ200" s="78"/>
      <c r="AK200" s="79"/>
      <c r="AL200" s="45"/>
      <c r="AM200" s="45"/>
      <c r="AN200" s="45"/>
      <c r="AO200" s="45"/>
      <c r="AP200" s="82"/>
      <c r="AQ200" s="45"/>
    </row>
    <row r="201" ht="14.25" customHeight="1">
      <c r="A201" s="45"/>
      <c r="B201" s="45"/>
      <c r="C201" s="45"/>
      <c r="D201" s="45"/>
      <c r="E201" s="45"/>
      <c r="F201" s="45"/>
      <c r="G201" s="45"/>
      <c r="H201" s="45"/>
      <c r="I201" s="45"/>
      <c r="J201" s="45"/>
      <c r="K201" s="45"/>
      <c r="L201" s="45"/>
      <c r="M201" s="84"/>
      <c r="N201" s="78"/>
      <c r="O201" s="78"/>
      <c r="P201" s="78"/>
      <c r="Q201" s="78"/>
      <c r="R201" s="78"/>
      <c r="S201" s="45"/>
      <c r="T201" s="78"/>
      <c r="U201" s="78"/>
      <c r="V201" s="79"/>
      <c r="W201" s="79"/>
      <c r="X201" s="80"/>
      <c r="Y201" s="81"/>
      <c r="Z201" s="81"/>
      <c r="AA201" s="80"/>
      <c r="AB201" s="78"/>
      <c r="AC201" s="78"/>
      <c r="AD201" s="79"/>
      <c r="AE201" s="78"/>
      <c r="AF201" s="79"/>
      <c r="AG201" s="79"/>
      <c r="AH201" s="79"/>
      <c r="AI201" s="78"/>
      <c r="AJ201" s="78"/>
      <c r="AK201" s="79"/>
      <c r="AL201" s="45"/>
      <c r="AM201" s="45"/>
      <c r="AN201" s="45"/>
      <c r="AO201" s="45"/>
      <c r="AP201" s="82"/>
      <c r="AQ201" s="45"/>
    </row>
    <row r="202" ht="14.25" customHeight="1">
      <c r="A202" s="45"/>
      <c r="B202" s="45"/>
      <c r="C202" s="45"/>
      <c r="D202" s="45"/>
      <c r="E202" s="45"/>
      <c r="F202" s="45"/>
      <c r="G202" s="45"/>
      <c r="H202" s="45"/>
      <c r="I202" s="45"/>
      <c r="J202" s="45"/>
      <c r="K202" s="45"/>
      <c r="L202" s="45"/>
      <c r="M202" s="84"/>
      <c r="N202" s="78"/>
      <c r="O202" s="78"/>
      <c r="P202" s="78"/>
      <c r="Q202" s="78"/>
      <c r="R202" s="78"/>
      <c r="S202" s="45"/>
      <c r="T202" s="78"/>
      <c r="U202" s="78"/>
      <c r="V202" s="79"/>
      <c r="W202" s="79"/>
      <c r="X202" s="80"/>
      <c r="Y202" s="81"/>
      <c r="Z202" s="81"/>
      <c r="AA202" s="80"/>
      <c r="AB202" s="78"/>
      <c r="AC202" s="78"/>
      <c r="AD202" s="79"/>
      <c r="AE202" s="78"/>
      <c r="AF202" s="79"/>
      <c r="AG202" s="79"/>
      <c r="AH202" s="79"/>
      <c r="AI202" s="78"/>
      <c r="AJ202" s="78"/>
      <c r="AK202" s="79"/>
      <c r="AL202" s="45"/>
      <c r="AM202" s="45"/>
      <c r="AN202" s="45"/>
      <c r="AO202" s="45"/>
      <c r="AP202" s="82"/>
      <c r="AQ202" s="45"/>
    </row>
    <row r="203" ht="14.25" customHeight="1">
      <c r="A203" s="45"/>
      <c r="B203" s="45"/>
      <c r="C203" s="45"/>
      <c r="D203" s="45"/>
      <c r="E203" s="45"/>
      <c r="F203" s="45"/>
      <c r="G203" s="45"/>
      <c r="H203" s="45"/>
      <c r="I203" s="45"/>
      <c r="J203" s="45"/>
      <c r="K203" s="45"/>
      <c r="L203" s="45"/>
      <c r="M203" s="84"/>
      <c r="N203" s="78"/>
      <c r="O203" s="78"/>
      <c r="P203" s="78"/>
      <c r="Q203" s="78"/>
      <c r="R203" s="78"/>
      <c r="S203" s="45"/>
      <c r="T203" s="78"/>
      <c r="U203" s="78"/>
      <c r="V203" s="79"/>
      <c r="W203" s="79"/>
      <c r="X203" s="80"/>
      <c r="Y203" s="81"/>
      <c r="Z203" s="81"/>
      <c r="AA203" s="80"/>
      <c r="AB203" s="78"/>
      <c r="AC203" s="78"/>
      <c r="AD203" s="79"/>
      <c r="AE203" s="78"/>
      <c r="AF203" s="79"/>
      <c r="AG203" s="79"/>
      <c r="AH203" s="79"/>
      <c r="AI203" s="78"/>
      <c r="AJ203" s="78"/>
      <c r="AK203" s="79"/>
      <c r="AL203" s="45"/>
      <c r="AM203" s="45"/>
      <c r="AN203" s="45"/>
      <c r="AO203" s="45"/>
      <c r="AP203" s="82"/>
      <c r="AQ203" s="45"/>
    </row>
    <row r="204" ht="14.25" customHeight="1">
      <c r="A204" s="45"/>
      <c r="B204" s="45"/>
      <c r="C204" s="45"/>
      <c r="D204" s="45"/>
      <c r="E204" s="45"/>
      <c r="F204" s="45"/>
      <c r="G204" s="45"/>
      <c r="H204" s="45"/>
      <c r="I204" s="45"/>
      <c r="J204" s="45"/>
      <c r="K204" s="45"/>
      <c r="L204" s="45"/>
      <c r="M204" s="84"/>
      <c r="N204" s="78"/>
      <c r="O204" s="78"/>
      <c r="P204" s="78"/>
      <c r="Q204" s="78"/>
      <c r="R204" s="78"/>
      <c r="S204" s="45"/>
      <c r="T204" s="78"/>
      <c r="U204" s="78"/>
      <c r="V204" s="79"/>
      <c r="W204" s="79"/>
      <c r="X204" s="80"/>
      <c r="Y204" s="81"/>
      <c r="Z204" s="81"/>
      <c r="AA204" s="80"/>
      <c r="AB204" s="78"/>
      <c r="AC204" s="78"/>
      <c r="AD204" s="79"/>
      <c r="AE204" s="78"/>
      <c r="AF204" s="79"/>
      <c r="AG204" s="79"/>
      <c r="AH204" s="79"/>
      <c r="AI204" s="78"/>
      <c r="AJ204" s="78"/>
      <c r="AK204" s="79"/>
      <c r="AL204" s="45"/>
      <c r="AM204" s="45"/>
      <c r="AN204" s="45"/>
      <c r="AO204" s="45"/>
      <c r="AP204" s="82"/>
      <c r="AQ204" s="45"/>
    </row>
    <row r="205" ht="14.25" customHeight="1">
      <c r="A205" s="45"/>
      <c r="B205" s="45"/>
      <c r="C205" s="45"/>
      <c r="D205" s="45"/>
      <c r="E205" s="45"/>
      <c r="F205" s="45"/>
      <c r="G205" s="45"/>
      <c r="H205" s="45"/>
      <c r="I205" s="45"/>
      <c r="J205" s="45"/>
      <c r="K205" s="45"/>
      <c r="L205" s="45"/>
      <c r="M205" s="84"/>
      <c r="N205" s="78"/>
      <c r="O205" s="78"/>
      <c r="P205" s="78"/>
      <c r="Q205" s="78"/>
      <c r="R205" s="78"/>
      <c r="S205" s="45"/>
      <c r="T205" s="78"/>
      <c r="U205" s="78"/>
      <c r="V205" s="79"/>
      <c r="W205" s="79"/>
      <c r="X205" s="80"/>
      <c r="Y205" s="81"/>
      <c r="Z205" s="81"/>
      <c r="AA205" s="80"/>
      <c r="AB205" s="78"/>
      <c r="AC205" s="78"/>
      <c r="AD205" s="79"/>
      <c r="AE205" s="78"/>
      <c r="AF205" s="79"/>
      <c r="AG205" s="79"/>
      <c r="AH205" s="79"/>
      <c r="AI205" s="78"/>
      <c r="AJ205" s="78"/>
      <c r="AK205" s="79"/>
      <c r="AL205" s="45"/>
      <c r="AM205" s="45"/>
      <c r="AN205" s="45"/>
      <c r="AO205" s="45"/>
      <c r="AP205" s="82"/>
      <c r="AQ205" s="45"/>
    </row>
    <row r="206" ht="14.25" customHeight="1">
      <c r="A206" s="45"/>
      <c r="B206" s="45"/>
      <c r="C206" s="45"/>
      <c r="D206" s="45"/>
      <c r="E206" s="45"/>
      <c r="F206" s="45"/>
      <c r="G206" s="45"/>
      <c r="H206" s="45"/>
      <c r="I206" s="45"/>
      <c r="J206" s="45"/>
      <c r="K206" s="45"/>
      <c r="L206" s="45"/>
      <c r="M206" s="84"/>
      <c r="N206" s="78"/>
      <c r="O206" s="78"/>
      <c r="P206" s="78"/>
      <c r="Q206" s="78"/>
      <c r="R206" s="78"/>
      <c r="S206" s="45"/>
      <c r="T206" s="78"/>
      <c r="U206" s="78"/>
      <c r="V206" s="79"/>
      <c r="W206" s="79"/>
      <c r="X206" s="80"/>
      <c r="Y206" s="81"/>
      <c r="Z206" s="81"/>
      <c r="AA206" s="80"/>
      <c r="AB206" s="78"/>
      <c r="AC206" s="78"/>
      <c r="AD206" s="79"/>
      <c r="AE206" s="78"/>
      <c r="AF206" s="79"/>
      <c r="AG206" s="79"/>
      <c r="AH206" s="79"/>
      <c r="AI206" s="78"/>
      <c r="AJ206" s="78"/>
      <c r="AK206" s="79"/>
      <c r="AL206" s="45"/>
      <c r="AM206" s="45"/>
      <c r="AN206" s="45"/>
      <c r="AO206" s="45"/>
      <c r="AP206" s="82"/>
      <c r="AQ206" s="45"/>
    </row>
    <row r="207" ht="14.25" customHeight="1">
      <c r="A207" s="45"/>
      <c r="B207" s="45"/>
      <c r="C207" s="45"/>
      <c r="D207" s="45"/>
      <c r="E207" s="45"/>
      <c r="F207" s="45"/>
      <c r="G207" s="45"/>
      <c r="H207" s="45"/>
      <c r="I207" s="45"/>
      <c r="J207" s="45"/>
      <c r="K207" s="45"/>
      <c r="L207" s="45"/>
      <c r="M207" s="84"/>
      <c r="N207" s="78"/>
      <c r="O207" s="78"/>
      <c r="P207" s="78"/>
      <c r="Q207" s="78"/>
      <c r="R207" s="78"/>
      <c r="S207" s="45"/>
      <c r="T207" s="78"/>
      <c r="U207" s="78"/>
      <c r="V207" s="79"/>
      <c r="W207" s="79"/>
      <c r="X207" s="80"/>
      <c r="Y207" s="81"/>
      <c r="Z207" s="81"/>
      <c r="AA207" s="80"/>
      <c r="AB207" s="78"/>
      <c r="AC207" s="78"/>
      <c r="AD207" s="79"/>
      <c r="AE207" s="78"/>
      <c r="AF207" s="79"/>
      <c r="AG207" s="79"/>
      <c r="AH207" s="79"/>
      <c r="AI207" s="78"/>
      <c r="AJ207" s="78"/>
      <c r="AK207" s="79"/>
      <c r="AL207" s="45"/>
      <c r="AM207" s="45"/>
      <c r="AN207" s="45"/>
      <c r="AO207" s="45"/>
      <c r="AP207" s="82"/>
      <c r="AQ207" s="45"/>
    </row>
    <row r="208" ht="14.25" customHeight="1">
      <c r="A208" s="45"/>
      <c r="B208" s="45"/>
      <c r="C208" s="45"/>
      <c r="D208" s="45"/>
      <c r="E208" s="45"/>
      <c r="F208" s="45"/>
      <c r="G208" s="45"/>
      <c r="H208" s="45"/>
      <c r="I208" s="45"/>
      <c r="J208" s="45"/>
      <c r="K208" s="45"/>
      <c r="L208" s="45"/>
      <c r="M208" s="84"/>
      <c r="N208" s="78"/>
      <c r="O208" s="78"/>
      <c r="P208" s="78"/>
      <c r="Q208" s="78"/>
      <c r="R208" s="78"/>
      <c r="S208" s="45"/>
      <c r="T208" s="78"/>
      <c r="U208" s="78"/>
      <c r="V208" s="79"/>
      <c r="W208" s="79"/>
      <c r="X208" s="80"/>
      <c r="Y208" s="81"/>
      <c r="Z208" s="81"/>
      <c r="AA208" s="80"/>
      <c r="AB208" s="78"/>
      <c r="AC208" s="78"/>
      <c r="AD208" s="79"/>
      <c r="AE208" s="78"/>
      <c r="AF208" s="79"/>
      <c r="AG208" s="79"/>
      <c r="AH208" s="79"/>
      <c r="AI208" s="78"/>
      <c r="AJ208" s="78"/>
      <c r="AK208" s="79"/>
      <c r="AL208" s="45"/>
      <c r="AM208" s="45"/>
      <c r="AN208" s="45"/>
      <c r="AO208" s="45"/>
      <c r="AP208" s="82"/>
      <c r="AQ208" s="45"/>
    </row>
    <row r="209" ht="14.25" customHeight="1">
      <c r="A209" s="45"/>
      <c r="B209" s="45"/>
      <c r="C209" s="45"/>
      <c r="D209" s="45"/>
      <c r="E209" s="45"/>
      <c r="F209" s="45"/>
      <c r="G209" s="45"/>
      <c r="H209" s="45"/>
      <c r="I209" s="45"/>
      <c r="J209" s="45"/>
      <c r="K209" s="45"/>
      <c r="L209" s="45"/>
      <c r="M209" s="84"/>
      <c r="N209" s="78"/>
      <c r="O209" s="78"/>
      <c r="P209" s="78"/>
      <c r="Q209" s="78"/>
      <c r="R209" s="78"/>
      <c r="S209" s="45"/>
      <c r="T209" s="78"/>
      <c r="U209" s="78"/>
      <c r="V209" s="79"/>
      <c r="W209" s="79"/>
      <c r="X209" s="80"/>
      <c r="Y209" s="81"/>
      <c r="Z209" s="81"/>
      <c r="AA209" s="80"/>
      <c r="AB209" s="78"/>
      <c r="AC209" s="78"/>
      <c r="AD209" s="79"/>
      <c r="AE209" s="78"/>
      <c r="AF209" s="79"/>
      <c r="AG209" s="79"/>
      <c r="AH209" s="79"/>
      <c r="AI209" s="78"/>
      <c r="AJ209" s="78"/>
      <c r="AK209" s="79"/>
      <c r="AL209" s="45"/>
      <c r="AM209" s="45"/>
      <c r="AN209" s="45"/>
      <c r="AO209" s="45"/>
      <c r="AP209" s="82"/>
      <c r="AQ209" s="45"/>
    </row>
    <row r="210" ht="14.25" customHeight="1">
      <c r="A210" s="45"/>
      <c r="B210" s="45"/>
      <c r="C210" s="45"/>
      <c r="D210" s="45"/>
      <c r="E210" s="45"/>
      <c r="F210" s="45"/>
      <c r="G210" s="45"/>
      <c r="H210" s="45"/>
      <c r="I210" s="45"/>
      <c r="J210" s="45"/>
      <c r="K210" s="45"/>
      <c r="L210" s="45"/>
      <c r="M210" s="84"/>
      <c r="N210" s="78"/>
      <c r="O210" s="78"/>
      <c r="P210" s="78"/>
      <c r="Q210" s="78"/>
      <c r="R210" s="78"/>
      <c r="S210" s="45"/>
      <c r="T210" s="78"/>
      <c r="U210" s="78"/>
      <c r="V210" s="79"/>
      <c r="W210" s="79"/>
      <c r="X210" s="80"/>
      <c r="Y210" s="81"/>
      <c r="Z210" s="81"/>
      <c r="AA210" s="80"/>
      <c r="AB210" s="78"/>
      <c r="AC210" s="78"/>
      <c r="AD210" s="79"/>
      <c r="AE210" s="78"/>
      <c r="AF210" s="79"/>
      <c r="AG210" s="79"/>
      <c r="AH210" s="79"/>
      <c r="AI210" s="78"/>
      <c r="AJ210" s="78"/>
      <c r="AK210" s="79"/>
      <c r="AL210" s="45"/>
      <c r="AM210" s="45"/>
      <c r="AN210" s="45"/>
      <c r="AO210" s="45"/>
      <c r="AP210" s="82"/>
      <c r="AQ210" s="45"/>
    </row>
    <row r="211" ht="14.25" customHeight="1">
      <c r="A211" s="45"/>
      <c r="B211" s="45"/>
      <c r="C211" s="45"/>
      <c r="D211" s="45"/>
      <c r="E211" s="45"/>
      <c r="F211" s="45"/>
      <c r="G211" s="45"/>
      <c r="H211" s="45"/>
      <c r="I211" s="45"/>
      <c r="J211" s="45"/>
      <c r="K211" s="45"/>
      <c r="L211" s="45"/>
      <c r="M211" s="84"/>
      <c r="N211" s="78"/>
      <c r="O211" s="78"/>
      <c r="P211" s="78"/>
      <c r="Q211" s="78"/>
      <c r="R211" s="78"/>
      <c r="S211" s="45"/>
      <c r="T211" s="78"/>
      <c r="U211" s="78"/>
      <c r="V211" s="79"/>
      <c r="W211" s="79"/>
      <c r="X211" s="80"/>
      <c r="Y211" s="81"/>
      <c r="Z211" s="81"/>
      <c r="AA211" s="80"/>
      <c r="AB211" s="78"/>
      <c r="AC211" s="78"/>
      <c r="AD211" s="79"/>
      <c r="AE211" s="78"/>
      <c r="AF211" s="79"/>
      <c r="AG211" s="79"/>
      <c r="AH211" s="79"/>
      <c r="AI211" s="78"/>
      <c r="AJ211" s="78"/>
      <c r="AK211" s="79"/>
      <c r="AL211" s="45"/>
      <c r="AM211" s="45"/>
      <c r="AN211" s="45"/>
      <c r="AO211" s="45"/>
      <c r="AP211" s="82"/>
      <c r="AQ211" s="45"/>
    </row>
    <row r="212" ht="14.25" customHeight="1">
      <c r="A212" s="45"/>
      <c r="B212" s="45"/>
      <c r="C212" s="45"/>
      <c r="D212" s="45"/>
      <c r="E212" s="45"/>
      <c r="F212" s="45"/>
      <c r="G212" s="45"/>
      <c r="H212" s="45"/>
      <c r="I212" s="45"/>
      <c r="J212" s="45"/>
      <c r="K212" s="45"/>
      <c r="L212" s="45"/>
      <c r="M212" s="84"/>
      <c r="N212" s="78"/>
      <c r="O212" s="78"/>
      <c r="P212" s="78"/>
      <c r="Q212" s="78"/>
      <c r="R212" s="78"/>
      <c r="S212" s="45"/>
      <c r="T212" s="78"/>
      <c r="U212" s="78"/>
      <c r="V212" s="79"/>
      <c r="W212" s="79"/>
      <c r="X212" s="80"/>
      <c r="Y212" s="81"/>
      <c r="Z212" s="81"/>
      <c r="AA212" s="80"/>
      <c r="AB212" s="78"/>
      <c r="AC212" s="78"/>
      <c r="AD212" s="79"/>
      <c r="AE212" s="78"/>
      <c r="AF212" s="79"/>
      <c r="AG212" s="79"/>
      <c r="AH212" s="79"/>
      <c r="AI212" s="78"/>
      <c r="AJ212" s="78"/>
      <c r="AK212" s="79"/>
      <c r="AL212" s="45"/>
      <c r="AM212" s="45"/>
      <c r="AN212" s="45"/>
      <c r="AO212" s="45"/>
      <c r="AP212" s="82"/>
      <c r="AQ212" s="45"/>
    </row>
    <row r="213" ht="14.25" customHeight="1">
      <c r="A213" s="45"/>
      <c r="B213" s="45"/>
      <c r="C213" s="45"/>
      <c r="D213" s="45"/>
      <c r="E213" s="45"/>
      <c r="F213" s="45"/>
      <c r="G213" s="45"/>
      <c r="H213" s="45"/>
      <c r="I213" s="45"/>
      <c r="J213" s="45"/>
      <c r="K213" s="45"/>
      <c r="L213" s="45"/>
      <c r="M213" s="84"/>
      <c r="N213" s="78"/>
      <c r="O213" s="78"/>
      <c r="P213" s="78"/>
      <c r="Q213" s="78"/>
      <c r="R213" s="78"/>
      <c r="S213" s="45"/>
      <c r="T213" s="78"/>
      <c r="U213" s="78"/>
      <c r="V213" s="79"/>
      <c r="W213" s="79"/>
      <c r="X213" s="80"/>
      <c r="Y213" s="81"/>
      <c r="Z213" s="81"/>
      <c r="AA213" s="80"/>
      <c r="AB213" s="78"/>
      <c r="AC213" s="78"/>
      <c r="AD213" s="79"/>
      <c r="AE213" s="78"/>
      <c r="AF213" s="79"/>
      <c r="AG213" s="79"/>
      <c r="AH213" s="79"/>
      <c r="AI213" s="78"/>
      <c r="AJ213" s="78"/>
      <c r="AK213" s="79"/>
      <c r="AL213" s="45"/>
      <c r="AM213" s="45"/>
      <c r="AN213" s="45"/>
      <c r="AO213" s="45"/>
      <c r="AP213" s="82"/>
      <c r="AQ213" s="45"/>
    </row>
    <row r="214" ht="14.25" customHeight="1">
      <c r="A214" s="45"/>
      <c r="B214" s="45"/>
      <c r="C214" s="45"/>
      <c r="D214" s="45"/>
      <c r="E214" s="45"/>
      <c r="F214" s="45"/>
      <c r="G214" s="45"/>
      <c r="H214" s="45"/>
      <c r="I214" s="45"/>
      <c r="J214" s="45"/>
      <c r="K214" s="45"/>
      <c r="L214" s="45"/>
      <c r="M214" s="84"/>
      <c r="N214" s="78"/>
      <c r="O214" s="78"/>
      <c r="P214" s="78"/>
      <c r="Q214" s="78"/>
      <c r="R214" s="78"/>
      <c r="S214" s="45"/>
      <c r="T214" s="78"/>
      <c r="U214" s="78"/>
      <c r="V214" s="79"/>
      <c r="W214" s="79"/>
      <c r="X214" s="80"/>
      <c r="Y214" s="81"/>
      <c r="Z214" s="81"/>
      <c r="AA214" s="80"/>
      <c r="AB214" s="78"/>
      <c r="AC214" s="78"/>
      <c r="AD214" s="79"/>
      <c r="AE214" s="78"/>
      <c r="AF214" s="79"/>
      <c r="AG214" s="79"/>
      <c r="AH214" s="79"/>
      <c r="AI214" s="78"/>
      <c r="AJ214" s="78"/>
      <c r="AK214" s="79"/>
      <c r="AL214" s="45"/>
      <c r="AM214" s="45"/>
      <c r="AN214" s="45"/>
      <c r="AO214" s="45"/>
      <c r="AP214" s="82"/>
      <c r="AQ214" s="45"/>
    </row>
    <row r="215" ht="14.25" customHeight="1">
      <c r="A215" s="45"/>
      <c r="B215" s="45"/>
      <c r="C215" s="45"/>
      <c r="D215" s="45"/>
      <c r="E215" s="45"/>
      <c r="F215" s="45"/>
      <c r="G215" s="45"/>
      <c r="H215" s="45"/>
      <c r="I215" s="45"/>
      <c r="J215" s="45"/>
      <c r="K215" s="45"/>
      <c r="L215" s="45"/>
      <c r="M215" s="84"/>
      <c r="N215" s="78"/>
      <c r="O215" s="78"/>
      <c r="P215" s="78"/>
      <c r="Q215" s="78"/>
      <c r="R215" s="78"/>
      <c r="S215" s="45"/>
      <c r="T215" s="78"/>
      <c r="U215" s="78"/>
      <c r="V215" s="79"/>
      <c r="W215" s="79"/>
      <c r="X215" s="80"/>
      <c r="Y215" s="81"/>
      <c r="Z215" s="81"/>
      <c r="AA215" s="80"/>
      <c r="AB215" s="78"/>
      <c r="AC215" s="78"/>
      <c r="AD215" s="79"/>
      <c r="AE215" s="78"/>
      <c r="AF215" s="79"/>
      <c r="AG215" s="79"/>
      <c r="AH215" s="79"/>
      <c r="AI215" s="78"/>
      <c r="AJ215" s="78"/>
      <c r="AK215" s="79"/>
      <c r="AL215" s="45"/>
      <c r="AM215" s="45"/>
      <c r="AN215" s="45"/>
      <c r="AO215" s="45"/>
      <c r="AP215" s="82"/>
      <c r="AQ215" s="45"/>
    </row>
    <row r="216" ht="14.25" customHeight="1">
      <c r="A216" s="45"/>
      <c r="B216" s="45"/>
      <c r="C216" s="45"/>
      <c r="D216" s="45"/>
      <c r="E216" s="45"/>
      <c r="F216" s="45"/>
      <c r="G216" s="45"/>
      <c r="H216" s="45"/>
      <c r="I216" s="45"/>
      <c r="J216" s="45"/>
      <c r="K216" s="45"/>
      <c r="L216" s="45"/>
      <c r="M216" s="84"/>
      <c r="N216" s="78"/>
      <c r="O216" s="78"/>
      <c r="P216" s="78"/>
      <c r="Q216" s="78"/>
      <c r="R216" s="78"/>
      <c r="S216" s="45"/>
      <c r="T216" s="78"/>
      <c r="U216" s="78"/>
      <c r="V216" s="79"/>
      <c r="W216" s="79"/>
      <c r="X216" s="80"/>
      <c r="Y216" s="81"/>
      <c r="Z216" s="81"/>
      <c r="AA216" s="80"/>
      <c r="AB216" s="78"/>
      <c r="AC216" s="78"/>
      <c r="AD216" s="79"/>
      <c r="AE216" s="78"/>
      <c r="AF216" s="79"/>
      <c r="AG216" s="79"/>
      <c r="AH216" s="79"/>
      <c r="AI216" s="78"/>
      <c r="AJ216" s="78"/>
      <c r="AK216" s="79"/>
      <c r="AL216" s="45"/>
      <c r="AM216" s="45"/>
      <c r="AN216" s="45"/>
      <c r="AO216" s="45"/>
      <c r="AP216" s="82"/>
      <c r="AQ216" s="45"/>
    </row>
    <row r="217" ht="14.25" customHeight="1">
      <c r="A217" s="45"/>
      <c r="B217" s="45"/>
      <c r="C217" s="45"/>
      <c r="D217" s="45"/>
      <c r="E217" s="45"/>
      <c r="F217" s="45"/>
      <c r="G217" s="45"/>
      <c r="H217" s="45"/>
      <c r="I217" s="45"/>
      <c r="J217" s="45"/>
      <c r="K217" s="45"/>
      <c r="L217" s="45"/>
      <c r="M217" s="84"/>
      <c r="N217" s="78"/>
      <c r="O217" s="78"/>
      <c r="P217" s="78"/>
      <c r="Q217" s="78"/>
      <c r="R217" s="78"/>
      <c r="S217" s="45"/>
      <c r="T217" s="78"/>
      <c r="U217" s="78"/>
      <c r="V217" s="79"/>
      <c r="W217" s="79"/>
      <c r="X217" s="80"/>
      <c r="Y217" s="81"/>
      <c r="Z217" s="81"/>
      <c r="AA217" s="80"/>
      <c r="AB217" s="78"/>
      <c r="AC217" s="78"/>
      <c r="AD217" s="79"/>
      <c r="AE217" s="78"/>
      <c r="AF217" s="79"/>
      <c r="AG217" s="79"/>
      <c r="AH217" s="79"/>
      <c r="AI217" s="78"/>
      <c r="AJ217" s="78"/>
      <c r="AK217" s="79"/>
      <c r="AL217" s="45"/>
      <c r="AM217" s="45"/>
      <c r="AN217" s="45"/>
      <c r="AO217" s="45"/>
      <c r="AP217" s="82"/>
      <c r="AQ217" s="45"/>
    </row>
    <row r="218" ht="14.25" customHeight="1">
      <c r="A218" s="45"/>
      <c r="B218" s="45"/>
      <c r="C218" s="45"/>
      <c r="D218" s="45"/>
      <c r="E218" s="45"/>
      <c r="F218" s="45"/>
      <c r="G218" s="45"/>
      <c r="H218" s="45"/>
      <c r="I218" s="45"/>
      <c r="J218" s="45"/>
      <c r="K218" s="45"/>
      <c r="L218" s="45"/>
      <c r="M218" s="84"/>
      <c r="N218" s="78"/>
      <c r="O218" s="78"/>
      <c r="P218" s="78"/>
      <c r="Q218" s="78"/>
      <c r="R218" s="78"/>
      <c r="S218" s="45"/>
      <c r="T218" s="78"/>
      <c r="U218" s="78"/>
      <c r="V218" s="79"/>
      <c r="W218" s="79"/>
      <c r="X218" s="80"/>
      <c r="Y218" s="81"/>
      <c r="Z218" s="81"/>
      <c r="AA218" s="80"/>
      <c r="AB218" s="78"/>
      <c r="AC218" s="78"/>
      <c r="AD218" s="79"/>
      <c r="AE218" s="78"/>
      <c r="AF218" s="79"/>
      <c r="AG218" s="79"/>
      <c r="AH218" s="79"/>
      <c r="AI218" s="78"/>
      <c r="AJ218" s="78"/>
      <c r="AK218" s="79"/>
      <c r="AL218" s="45"/>
      <c r="AM218" s="45"/>
      <c r="AN218" s="45"/>
      <c r="AO218" s="45"/>
      <c r="AP218" s="82"/>
      <c r="AQ218" s="45"/>
    </row>
    <row r="219" ht="14.25" customHeight="1">
      <c r="A219" s="45"/>
      <c r="B219" s="45"/>
      <c r="C219" s="45"/>
      <c r="D219" s="45"/>
      <c r="E219" s="45"/>
      <c r="F219" s="45"/>
      <c r="G219" s="45"/>
      <c r="H219" s="45"/>
      <c r="I219" s="45"/>
      <c r="J219" s="45"/>
      <c r="K219" s="45"/>
      <c r="L219" s="45"/>
      <c r="M219" s="84"/>
      <c r="N219" s="78"/>
      <c r="O219" s="78"/>
      <c r="P219" s="78"/>
      <c r="Q219" s="78"/>
      <c r="R219" s="78"/>
      <c r="S219" s="45"/>
      <c r="T219" s="78"/>
      <c r="U219" s="78"/>
      <c r="V219" s="79"/>
      <c r="W219" s="79"/>
      <c r="X219" s="80"/>
      <c r="Y219" s="81"/>
      <c r="Z219" s="81"/>
      <c r="AA219" s="80"/>
      <c r="AB219" s="78"/>
      <c r="AC219" s="78"/>
      <c r="AD219" s="79"/>
      <c r="AE219" s="78"/>
      <c r="AF219" s="79"/>
      <c r="AG219" s="79"/>
      <c r="AH219" s="79"/>
      <c r="AI219" s="78"/>
      <c r="AJ219" s="78"/>
      <c r="AK219" s="79"/>
      <c r="AL219" s="45"/>
      <c r="AM219" s="45"/>
      <c r="AN219" s="45"/>
      <c r="AO219" s="45"/>
      <c r="AP219" s="82"/>
      <c r="AQ219" s="45"/>
    </row>
    <row r="220" ht="14.25" customHeight="1">
      <c r="A220" s="45"/>
      <c r="B220" s="45"/>
      <c r="C220" s="45"/>
      <c r="D220" s="45"/>
      <c r="E220" s="45"/>
      <c r="F220" s="45"/>
      <c r="G220" s="45"/>
      <c r="H220" s="45"/>
      <c r="I220" s="45"/>
      <c r="J220" s="45"/>
      <c r="K220" s="45"/>
      <c r="L220" s="45"/>
      <c r="M220" s="84"/>
      <c r="N220" s="78"/>
      <c r="O220" s="78"/>
      <c r="P220" s="78"/>
      <c r="Q220" s="78"/>
      <c r="R220" s="78"/>
      <c r="S220" s="45"/>
      <c r="T220" s="78"/>
      <c r="U220" s="78"/>
      <c r="V220" s="79"/>
      <c r="W220" s="79"/>
      <c r="X220" s="80"/>
      <c r="Y220" s="81"/>
      <c r="Z220" s="81"/>
      <c r="AA220" s="80"/>
      <c r="AB220" s="78"/>
      <c r="AC220" s="78"/>
      <c r="AD220" s="79"/>
      <c r="AE220" s="78"/>
      <c r="AF220" s="79"/>
      <c r="AG220" s="79"/>
      <c r="AH220" s="79"/>
      <c r="AI220" s="78"/>
      <c r="AJ220" s="78"/>
      <c r="AK220" s="79"/>
      <c r="AL220" s="45"/>
      <c r="AM220" s="45"/>
      <c r="AN220" s="45"/>
      <c r="AO220" s="45"/>
      <c r="AP220" s="82"/>
      <c r="AQ220" s="45"/>
    </row>
    <row r="221" ht="14.25" customHeight="1">
      <c r="A221" s="45"/>
      <c r="B221" s="45"/>
      <c r="C221" s="45"/>
      <c r="D221" s="45"/>
      <c r="E221" s="45"/>
      <c r="F221" s="45"/>
      <c r="G221" s="45"/>
      <c r="H221" s="45"/>
      <c r="I221" s="45"/>
      <c r="J221" s="45"/>
      <c r="K221" s="45"/>
      <c r="L221" s="45"/>
      <c r="M221" s="84"/>
      <c r="N221" s="78"/>
      <c r="O221" s="78"/>
      <c r="P221" s="78"/>
      <c r="Q221" s="78"/>
      <c r="R221" s="78"/>
      <c r="S221" s="45"/>
      <c r="T221" s="78"/>
      <c r="U221" s="78"/>
      <c r="V221" s="79"/>
      <c r="W221" s="79"/>
      <c r="X221" s="80"/>
      <c r="Y221" s="81"/>
      <c r="Z221" s="81"/>
      <c r="AA221" s="80"/>
      <c r="AB221" s="78"/>
      <c r="AC221" s="78"/>
      <c r="AD221" s="79"/>
      <c r="AE221" s="78"/>
      <c r="AF221" s="79"/>
      <c r="AG221" s="79"/>
      <c r="AH221" s="79"/>
      <c r="AI221" s="78"/>
      <c r="AJ221" s="78"/>
      <c r="AK221" s="79"/>
      <c r="AL221" s="45"/>
      <c r="AM221" s="45"/>
      <c r="AN221" s="45"/>
      <c r="AO221" s="45"/>
      <c r="AP221" s="82"/>
      <c r="AQ221" s="45"/>
    </row>
    <row r="222" ht="14.25" customHeight="1">
      <c r="A222" s="45"/>
      <c r="B222" s="45"/>
      <c r="C222" s="45"/>
      <c r="D222" s="45"/>
      <c r="E222" s="45"/>
      <c r="F222" s="45"/>
      <c r="G222" s="45"/>
      <c r="H222" s="45"/>
      <c r="I222" s="45"/>
      <c r="J222" s="45"/>
      <c r="K222" s="45"/>
      <c r="L222" s="45"/>
      <c r="M222" s="84"/>
      <c r="N222" s="78"/>
      <c r="O222" s="78"/>
      <c r="P222" s="78"/>
      <c r="Q222" s="78"/>
      <c r="R222" s="78"/>
      <c r="S222" s="45"/>
      <c r="T222" s="78"/>
      <c r="U222" s="78"/>
      <c r="V222" s="79"/>
      <c r="W222" s="79"/>
      <c r="X222" s="80"/>
      <c r="Y222" s="81"/>
      <c r="Z222" s="81"/>
      <c r="AA222" s="80"/>
      <c r="AB222" s="78"/>
      <c r="AC222" s="78"/>
      <c r="AD222" s="79"/>
      <c r="AE222" s="78"/>
      <c r="AF222" s="79"/>
      <c r="AG222" s="79"/>
      <c r="AH222" s="79"/>
      <c r="AI222" s="78"/>
      <c r="AJ222" s="78"/>
      <c r="AK222" s="79"/>
      <c r="AL222" s="45"/>
      <c r="AM222" s="45"/>
      <c r="AN222" s="45"/>
      <c r="AO222" s="45"/>
      <c r="AP222" s="82"/>
      <c r="AQ222" s="45"/>
    </row>
    <row r="223" ht="14.25" customHeight="1">
      <c r="A223" s="45"/>
      <c r="B223" s="45"/>
      <c r="C223" s="45"/>
      <c r="D223" s="45"/>
      <c r="E223" s="45"/>
      <c r="F223" s="45"/>
      <c r="G223" s="45"/>
      <c r="H223" s="45"/>
      <c r="I223" s="45"/>
      <c r="J223" s="45"/>
      <c r="K223" s="45"/>
      <c r="L223" s="45"/>
      <c r="M223" s="84"/>
      <c r="N223" s="78"/>
      <c r="O223" s="78"/>
      <c r="P223" s="78"/>
      <c r="Q223" s="78"/>
      <c r="R223" s="78"/>
      <c r="S223" s="45"/>
      <c r="T223" s="78"/>
      <c r="U223" s="78"/>
      <c r="V223" s="79"/>
      <c r="W223" s="79"/>
      <c r="X223" s="80"/>
      <c r="Y223" s="81"/>
      <c r="Z223" s="81"/>
      <c r="AA223" s="80"/>
      <c r="AB223" s="78"/>
      <c r="AC223" s="78"/>
      <c r="AD223" s="79"/>
      <c r="AE223" s="78"/>
      <c r="AF223" s="79"/>
      <c r="AG223" s="79"/>
      <c r="AH223" s="79"/>
      <c r="AI223" s="78"/>
      <c r="AJ223" s="78"/>
      <c r="AK223" s="79"/>
      <c r="AL223" s="45"/>
      <c r="AM223" s="45"/>
      <c r="AN223" s="45"/>
      <c r="AO223" s="45"/>
      <c r="AP223" s="82"/>
      <c r="AQ223" s="45"/>
    </row>
    <row r="224" ht="14.25" customHeight="1">
      <c r="A224" s="45"/>
      <c r="B224" s="45"/>
      <c r="C224" s="45"/>
      <c r="D224" s="45"/>
      <c r="E224" s="45"/>
      <c r="F224" s="45"/>
      <c r="G224" s="45"/>
      <c r="H224" s="45"/>
      <c r="I224" s="45"/>
      <c r="J224" s="45"/>
      <c r="K224" s="45"/>
      <c r="L224" s="45"/>
      <c r="M224" s="84"/>
      <c r="N224" s="78"/>
      <c r="O224" s="78"/>
      <c r="P224" s="78"/>
      <c r="Q224" s="78"/>
      <c r="R224" s="78"/>
      <c r="S224" s="45"/>
      <c r="T224" s="78"/>
      <c r="U224" s="78"/>
      <c r="V224" s="79"/>
      <c r="W224" s="79"/>
      <c r="X224" s="80"/>
      <c r="Y224" s="81"/>
      <c r="Z224" s="81"/>
      <c r="AA224" s="80"/>
      <c r="AB224" s="78"/>
      <c r="AC224" s="78"/>
      <c r="AD224" s="79"/>
      <c r="AE224" s="78"/>
      <c r="AF224" s="79"/>
      <c r="AG224" s="79"/>
      <c r="AH224" s="79"/>
      <c r="AI224" s="78"/>
      <c r="AJ224" s="78"/>
      <c r="AK224" s="79"/>
      <c r="AL224" s="45"/>
      <c r="AM224" s="45"/>
      <c r="AN224" s="45"/>
      <c r="AO224" s="45"/>
      <c r="AP224" s="82"/>
      <c r="AQ224" s="45"/>
    </row>
    <row r="225" ht="14.25" customHeight="1">
      <c r="A225" s="45"/>
      <c r="B225" s="45"/>
      <c r="C225" s="45"/>
      <c r="D225" s="45"/>
      <c r="E225" s="45"/>
      <c r="F225" s="45"/>
      <c r="G225" s="45"/>
      <c r="H225" s="45"/>
      <c r="I225" s="45"/>
      <c r="J225" s="45"/>
      <c r="K225" s="45"/>
      <c r="L225" s="45"/>
      <c r="M225" s="84"/>
      <c r="N225" s="78"/>
      <c r="O225" s="78"/>
      <c r="P225" s="78"/>
      <c r="Q225" s="78"/>
      <c r="R225" s="78"/>
      <c r="S225" s="45"/>
      <c r="T225" s="78"/>
      <c r="U225" s="78"/>
      <c r="V225" s="79"/>
      <c r="W225" s="79"/>
      <c r="X225" s="80"/>
      <c r="Y225" s="81"/>
      <c r="Z225" s="81"/>
      <c r="AA225" s="80"/>
      <c r="AB225" s="78"/>
      <c r="AC225" s="78"/>
      <c r="AD225" s="79"/>
      <c r="AE225" s="78"/>
      <c r="AF225" s="79"/>
      <c r="AG225" s="79"/>
      <c r="AH225" s="79"/>
      <c r="AI225" s="78"/>
      <c r="AJ225" s="78"/>
      <c r="AK225" s="79"/>
      <c r="AL225" s="45"/>
      <c r="AM225" s="45"/>
      <c r="AN225" s="45"/>
      <c r="AO225" s="45"/>
      <c r="AP225" s="82"/>
      <c r="AQ225" s="45"/>
    </row>
    <row r="226" ht="14.25" customHeight="1">
      <c r="A226" s="45"/>
      <c r="B226" s="45"/>
      <c r="C226" s="45"/>
      <c r="D226" s="45"/>
      <c r="E226" s="45"/>
      <c r="F226" s="45"/>
      <c r="G226" s="45"/>
      <c r="H226" s="45"/>
      <c r="I226" s="45"/>
      <c r="J226" s="45"/>
      <c r="K226" s="45"/>
      <c r="L226" s="45"/>
      <c r="M226" s="84"/>
      <c r="N226" s="78"/>
      <c r="O226" s="78"/>
      <c r="P226" s="78"/>
      <c r="Q226" s="78"/>
      <c r="R226" s="78"/>
      <c r="S226" s="45"/>
      <c r="T226" s="78"/>
      <c r="U226" s="78"/>
      <c r="V226" s="79"/>
      <c r="W226" s="79"/>
      <c r="X226" s="80"/>
      <c r="Y226" s="81"/>
      <c r="Z226" s="81"/>
      <c r="AA226" s="80"/>
      <c r="AB226" s="78"/>
      <c r="AC226" s="78"/>
      <c r="AD226" s="79"/>
      <c r="AE226" s="78"/>
      <c r="AF226" s="79"/>
      <c r="AG226" s="79"/>
      <c r="AH226" s="79"/>
      <c r="AI226" s="78"/>
      <c r="AJ226" s="78"/>
      <c r="AK226" s="79"/>
      <c r="AL226" s="45"/>
      <c r="AM226" s="45"/>
      <c r="AN226" s="45"/>
      <c r="AO226" s="45"/>
      <c r="AP226" s="82"/>
      <c r="AQ226" s="45"/>
    </row>
    <row r="227" ht="14.25" customHeight="1">
      <c r="A227" s="45"/>
      <c r="B227" s="45"/>
      <c r="C227" s="45"/>
      <c r="D227" s="45"/>
      <c r="E227" s="45"/>
      <c r="F227" s="45"/>
      <c r="G227" s="45"/>
      <c r="H227" s="45"/>
      <c r="I227" s="45"/>
      <c r="J227" s="45"/>
      <c r="K227" s="45"/>
      <c r="L227" s="45"/>
      <c r="M227" s="84"/>
      <c r="N227" s="78"/>
      <c r="O227" s="78"/>
      <c r="P227" s="78"/>
      <c r="Q227" s="78"/>
      <c r="R227" s="78"/>
      <c r="S227" s="45"/>
      <c r="T227" s="78"/>
      <c r="U227" s="78"/>
      <c r="V227" s="79"/>
      <c r="W227" s="79"/>
      <c r="X227" s="80"/>
      <c r="Y227" s="81"/>
      <c r="Z227" s="81"/>
      <c r="AA227" s="80"/>
      <c r="AB227" s="78"/>
      <c r="AC227" s="78"/>
      <c r="AD227" s="79"/>
      <c r="AE227" s="78"/>
      <c r="AF227" s="79"/>
      <c r="AG227" s="79"/>
      <c r="AH227" s="79"/>
      <c r="AI227" s="78"/>
      <c r="AJ227" s="78"/>
      <c r="AK227" s="79"/>
      <c r="AL227" s="45"/>
      <c r="AM227" s="45"/>
      <c r="AN227" s="45"/>
      <c r="AO227" s="45"/>
      <c r="AP227" s="82"/>
      <c r="AQ227" s="45"/>
    </row>
    <row r="228" ht="14.25" customHeight="1">
      <c r="A228" s="45"/>
      <c r="B228" s="45"/>
      <c r="C228" s="45"/>
      <c r="D228" s="45"/>
      <c r="E228" s="45"/>
      <c r="F228" s="45"/>
      <c r="G228" s="45"/>
      <c r="H228" s="45"/>
      <c r="I228" s="45"/>
      <c r="J228" s="45"/>
      <c r="K228" s="45"/>
      <c r="L228" s="45"/>
      <c r="M228" s="84"/>
      <c r="N228" s="78"/>
      <c r="O228" s="78"/>
      <c r="P228" s="78"/>
      <c r="Q228" s="78"/>
      <c r="R228" s="78"/>
      <c r="S228" s="45"/>
      <c r="T228" s="78"/>
      <c r="U228" s="78"/>
      <c r="V228" s="79"/>
      <c r="W228" s="79"/>
      <c r="X228" s="80"/>
      <c r="Y228" s="81"/>
      <c r="Z228" s="81"/>
      <c r="AA228" s="80"/>
      <c r="AB228" s="78"/>
      <c r="AC228" s="78"/>
      <c r="AD228" s="79"/>
      <c r="AE228" s="78"/>
      <c r="AF228" s="79"/>
      <c r="AG228" s="79"/>
      <c r="AH228" s="79"/>
      <c r="AI228" s="78"/>
      <c r="AJ228" s="78"/>
      <c r="AK228" s="79"/>
      <c r="AL228" s="45"/>
      <c r="AM228" s="45"/>
      <c r="AN228" s="45"/>
      <c r="AO228" s="45"/>
      <c r="AP228" s="82"/>
      <c r="AQ228" s="45"/>
    </row>
    <row r="229" ht="14.25" customHeight="1">
      <c r="A229" s="45"/>
      <c r="B229" s="45"/>
      <c r="C229" s="45"/>
      <c r="D229" s="45"/>
      <c r="E229" s="45"/>
      <c r="F229" s="45"/>
      <c r="G229" s="45"/>
      <c r="H229" s="45"/>
      <c r="I229" s="45"/>
      <c r="J229" s="45"/>
      <c r="K229" s="45"/>
      <c r="L229" s="45"/>
      <c r="M229" s="84"/>
      <c r="N229" s="78"/>
      <c r="O229" s="78"/>
      <c r="P229" s="78"/>
      <c r="Q229" s="78"/>
      <c r="R229" s="78"/>
      <c r="S229" s="45"/>
      <c r="T229" s="78"/>
      <c r="U229" s="78"/>
      <c r="V229" s="79"/>
      <c r="W229" s="79"/>
      <c r="X229" s="80"/>
      <c r="Y229" s="81"/>
      <c r="Z229" s="81"/>
      <c r="AA229" s="80"/>
      <c r="AB229" s="78"/>
      <c r="AC229" s="78"/>
      <c r="AD229" s="79"/>
      <c r="AE229" s="78"/>
      <c r="AF229" s="79"/>
      <c r="AG229" s="79"/>
      <c r="AH229" s="79"/>
      <c r="AI229" s="78"/>
      <c r="AJ229" s="78"/>
      <c r="AK229" s="79"/>
      <c r="AL229" s="45"/>
      <c r="AM229" s="45"/>
      <c r="AN229" s="45"/>
      <c r="AO229" s="45"/>
      <c r="AP229" s="82"/>
      <c r="AQ229" s="45"/>
    </row>
    <row r="230" ht="14.25" customHeight="1">
      <c r="A230" s="45"/>
      <c r="B230" s="45"/>
      <c r="C230" s="45"/>
      <c r="D230" s="45"/>
      <c r="E230" s="45"/>
      <c r="F230" s="45"/>
      <c r="G230" s="45"/>
      <c r="H230" s="45"/>
      <c r="I230" s="45"/>
      <c r="J230" s="45"/>
      <c r="K230" s="45"/>
      <c r="L230" s="45"/>
      <c r="M230" s="84"/>
      <c r="N230" s="78"/>
      <c r="O230" s="78"/>
      <c r="P230" s="78"/>
      <c r="Q230" s="78"/>
      <c r="R230" s="78"/>
      <c r="S230" s="45"/>
      <c r="T230" s="78"/>
      <c r="U230" s="78"/>
      <c r="V230" s="79"/>
      <c r="W230" s="79"/>
      <c r="X230" s="80"/>
      <c r="Y230" s="81"/>
      <c r="Z230" s="81"/>
      <c r="AA230" s="80"/>
      <c r="AB230" s="78"/>
      <c r="AC230" s="78"/>
      <c r="AD230" s="79"/>
      <c r="AE230" s="78"/>
      <c r="AF230" s="79"/>
      <c r="AG230" s="79"/>
      <c r="AH230" s="79"/>
      <c r="AI230" s="78"/>
      <c r="AJ230" s="78"/>
      <c r="AK230" s="79"/>
      <c r="AL230" s="45"/>
      <c r="AM230" s="45"/>
      <c r="AN230" s="45"/>
      <c r="AO230" s="45"/>
      <c r="AP230" s="82"/>
      <c r="AQ230" s="45"/>
    </row>
    <row r="231" ht="14.25" customHeight="1">
      <c r="A231" s="45"/>
      <c r="B231" s="45"/>
      <c r="C231" s="45"/>
      <c r="D231" s="45"/>
      <c r="E231" s="45"/>
      <c r="F231" s="45"/>
      <c r="G231" s="45"/>
      <c r="H231" s="45"/>
      <c r="I231" s="45"/>
      <c r="J231" s="45"/>
      <c r="K231" s="45"/>
      <c r="L231" s="45"/>
      <c r="M231" s="84"/>
      <c r="N231" s="78"/>
      <c r="O231" s="78"/>
      <c r="P231" s="78"/>
      <c r="Q231" s="78"/>
      <c r="R231" s="78"/>
      <c r="S231" s="45"/>
      <c r="T231" s="78"/>
      <c r="U231" s="78"/>
      <c r="V231" s="79"/>
      <c r="W231" s="79"/>
      <c r="X231" s="80"/>
      <c r="Y231" s="81"/>
      <c r="Z231" s="81"/>
      <c r="AA231" s="80"/>
      <c r="AB231" s="78"/>
      <c r="AC231" s="78"/>
      <c r="AD231" s="79"/>
      <c r="AE231" s="78"/>
      <c r="AF231" s="79"/>
      <c r="AG231" s="79"/>
      <c r="AH231" s="79"/>
      <c r="AI231" s="78"/>
      <c r="AJ231" s="78"/>
      <c r="AK231" s="79"/>
      <c r="AL231" s="45"/>
      <c r="AM231" s="45"/>
      <c r="AN231" s="45"/>
      <c r="AO231" s="45"/>
      <c r="AP231" s="82"/>
      <c r="AQ231" s="45"/>
    </row>
    <row r="232" ht="14.25" customHeight="1">
      <c r="A232" s="45"/>
      <c r="B232" s="45"/>
      <c r="C232" s="45"/>
      <c r="D232" s="45"/>
      <c r="E232" s="45"/>
      <c r="F232" s="45"/>
      <c r="G232" s="45"/>
      <c r="H232" s="45"/>
      <c r="I232" s="45"/>
      <c r="J232" s="45"/>
      <c r="K232" s="45"/>
      <c r="L232" s="45"/>
      <c r="M232" s="84"/>
      <c r="N232" s="78"/>
      <c r="O232" s="78"/>
      <c r="P232" s="78"/>
      <c r="Q232" s="78"/>
      <c r="R232" s="78"/>
      <c r="S232" s="45"/>
      <c r="T232" s="78"/>
      <c r="U232" s="78"/>
      <c r="V232" s="79"/>
      <c r="W232" s="79"/>
      <c r="X232" s="80"/>
      <c r="Y232" s="81"/>
      <c r="Z232" s="81"/>
      <c r="AA232" s="80"/>
      <c r="AB232" s="78"/>
      <c r="AC232" s="78"/>
      <c r="AD232" s="79"/>
      <c r="AE232" s="78"/>
      <c r="AF232" s="79"/>
      <c r="AG232" s="79"/>
      <c r="AH232" s="79"/>
      <c r="AI232" s="78"/>
      <c r="AJ232" s="78"/>
      <c r="AK232" s="79"/>
      <c r="AL232" s="45"/>
      <c r="AM232" s="45"/>
      <c r="AN232" s="45"/>
      <c r="AO232" s="45"/>
      <c r="AP232" s="82"/>
      <c r="AQ232" s="45"/>
    </row>
    <row r="233" ht="14.25" customHeight="1">
      <c r="A233" s="45"/>
      <c r="B233" s="45"/>
      <c r="C233" s="45"/>
      <c r="D233" s="45"/>
      <c r="E233" s="45"/>
      <c r="F233" s="45"/>
      <c r="G233" s="45"/>
      <c r="H233" s="45"/>
      <c r="I233" s="45"/>
      <c r="J233" s="45"/>
      <c r="K233" s="45"/>
      <c r="L233" s="45"/>
      <c r="M233" s="84"/>
      <c r="N233" s="78"/>
      <c r="O233" s="78"/>
      <c r="P233" s="78"/>
      <c r="Q233" s="78"/>
      <c r="R233" s="78"/>
      <c r="S233" s="45"/>
      <c r="T233" s="78"/>
      <c r="U233" s="78"/>
      <c r="V233" s="79"/>
      <c r="W233" s="79"/>
      <c r="X233" s="80"/>
      <c r="Y233" s="81"/>
      <c r="Z233" s="81"/>
      <c r="AA233" s="80"/>
      <c r="AB233" s="78"/>
      <c r="AC233" s="78"/>
      <c r="AD233" s="79"/>
      <c r="AE233" s="78"/>
      <c r="AF233" s="79"/>
      <c r="AG233" s="79"/>
      <c r="AH233" s="79"/>
      <c r="AI233" s="78"/>
      <c r="AJ233" s="78"/>
      <c r="AK233" s="79"/>
      <c r="AL233" s="45"/>
      <c r="AM233" s="45"/>
      <c r="AN233" s="45"/>
      <c r="AO233" s="45"/>
      <c r="AP233" s="82"/>
      <c r="AQ233" s="45"/>
    </row>
    <row r="234" ht="14.25" customHeight="1">
      <c r="A234" s="45"/>
      <c r="B234" s="45"/>
      <c r="C234" s="45"/>
      <c r="D234" s="45"/>
      <c r="E234" s="45"/>
      <c r="F234" s="45"/>
      <c r="G234" s="45"/>
      <c r="H234" s="45"/>
      <c r="I234" s="45"/>
      <c r="J234" s="45"/>
      <c r="K234" s="45"/>
      <c r="L234" s="45"/>
      <c r="M234" s="84"/>
      <c r="N234" s="78"/>
      <c r="O234" s="78"/>
      <c r="P234" s="78"/>
      <c r="Q234" s="78"/>
      <c r="R234" s="78"/>
      <c r="S234" s="45"/>
      <c r="T234" s="78"/>
      <c r="U234" s="78"/>
      <c r="V234" s="79"/>
      <c r="W234" s="79"/>
      <c r="X234" s="80"/>
      <c r="Y234" s="81"/>
      <c r="Z234" s="81"/>
      <c r="AA234" s="80"/>
      <c r="AB234" s="78"/>
      <c r="AC234" s="78"/>
      <c r="AD234" s="79"/>
      <c r="AE234" s="78"/>
      <c r="AF234" s="79"/>
      <c r="AG234" s="79"/>
      <c r="AH234" s="79"/>
      <c r="AI234" s="78"/>
      <c r="AJ234" s="78"/>
      <c r="AK234" s="79"/>
      <c r="AL234" s="45"/>
      <c r="AM234" s="45"/>
      <c r="AN234" s="45"/>
      <c r="AO234" s="45"/>
      <c r="AP234" s="82"/>
      <c r="AQ234" s="45"/>
    </row>
    <row r="235" ht="14.25" customHeight="1">
      <c r="A235" s="45"/>
      <c r="B235" s="45"/>
      <c r="C235" s="45"/>
      <c r="D235" s="45"/>
      <c r="E235" s="45"/>
      <c r="F235" s="45"/>
      <c r="G235" s="45"/>
      <c r="H235" s="45"/>
      <c r="I235" s="45"/>
      <c r="J235" s="45"/>
      <c r="K235" s="45"/>
      <c r="L235" s="45"/>
      <c r="M235" s="84"/>
      <c r="N235" s="78"/>
      <c r="O235" s="78"/>
      <c r="P235" s="78"/>
      <c r="Q235" s="78"/>
      <c r="R235" s="78"/>
      <c r="S235" s="45"/>
      <c r="T235" s="78"/>
      <c r="U235" s="78"/>
      <c r="V235" s="79"/>
      <c r="W235" s="79"/>
      <c r="X235" s="80"/>
      <c r="Y235" s="81"/>
      <c r="Z235" s="81"/>
      <c r="AA235" s="80"/>
      <c r="AB235" s="78"/>
      <c r="AC235" s="78"/>
      <c r="AD235" s="79"/>
      <c r="AE235" s="78"/>
      <c r="AF235" s="79"/>
      <c r="AG235" s="79"/>
      <c r="AH235" s="79"/>
      <c r="AI235" s="78"/>
      <c r="AJ235" s="78"/>
      <c r="AK235" s="79"/>
      <c r="AL235" s="45"/>
      <c r="AM235" s="45"/>
      <c r="AN235" s="45"/>
      <c r="AO235" s="45"/>
      <c r="AP235" s="82"/>
      <c r="AQ235" s="45"/>
    </row>
    <row r="236" ht="14.25" customHeight="1">
      <c r="A236" s="45"/>
      <c r="B236" s="45"/>
      <c r="C236" s="45"/>
      <c r="D236" s="45"/>
      <c r="E236" s="45"/>
      <c r="F236" s="45"/>
      <c r="G236" s="45"/>
      <c r="H236" s="45"/>
      <c r="I236" s="45"/>
      <c r="J236" s="45"/>
      <c r="K236" s="45"/>
      <c r="L236" s="45"/>
      <c r="M236" s="84"/>
      <c r="N236" s="78"/>
      <c r="O236" s="78"/>
      <c r="P236" s="78"/>
      <c r="Q236" s="78"/>
      <c r="R236" s="78"/>
      <c r="S236" s="45"/>
      <c r="T236" s="78"/>
      <c r="U236" s="78"/>
      <c r="V236" s="79"/>
      <c r="W236" s="79"/>
      <c r="X236" s="80"/>
      <c r="Y236" s="81"/>
      <c r="Z236" s="81"/>
      <c r="AA236" s="80"/>
      <c r="AB236" s="78"/>
      <c r="AC236" s="78"/>
      <c r="AD236" s="79"/>
      <c r="AE236" s="78"/>
      <c r="AF236" s="79"/>
      <c r="AG236" s="79"/>
      <c r="AH236" s="79"/>
      <c r="AI236" s="78"/>
      <c r="AJ236" s="78"/>
      <c r="AK236" s="79"/>
      <c r="AL236" s="45"/>
      <c r="AM236" s="45"/>
      <c r="AN236" s="45"/>
      <c r="AO236" s="45"/>
      <c r="AP236" s="82"/>
      <c r="AQ236" s="45"/>
    </row>
    <row r="237" ht="14.25" customHeight="1">
      <c r="A237" s="45"/>
      <c r="B237" s="45"/>
      <c r="C237" s="45"/>
      <c r="D237" s="45"/>
      <c r="E237" s="45"/>
      <c r="F237" s="45"/>
      <c r="G237" s="45"/>
      <c r="H237" s="45"/>
      <c r="I237" s="45"/>
      <c r="J237" s="45"/>
      <c r="K237" s="45"/>
      <c r="L237" s="45"/>
      <c r="M237" s="84"/>
      <c r="N237" s="78"/>
      <c r="O237" s="78"/>
      <c r="P237" s="78"/>
      <c r="Q237" s="78"/>
      <c r="R237" s="78"/>
      <c r="S237" s="45"/>
      <c r="T237" s="78"/>
      <c r="U237" s="78"/>
      <c r="V237" s="79"/>
      <c r="W237" s="79"/>
      <c r="X237" s="80"/>
      <c r="Y237" s="81"/>
      <c r="Z237" s="81"/>
      <c r="AA237" s="80"/>
      <c r="AB237" s="78"/>
      <c r="AC237" s="78"/>
      <c r="AD237" s="79"/>
      <c r="AE237" s="78"/>
      <c r="AF237" s="79"/>
      <c r="AG237" s="79"/>
      <c r="AH237" s="79"/>
      <c r="AI237" s="78"/>
      <c r="AJ237" s="78"/>
      <c r="AK237" s="79"/>
      <c r="AL237" s="45"/>
      <c r="AM237" s="45"/>
      <c r="AN237" s="45"/>
      <c r="AO237" s="45"/>
      <c r="AP237" s="82"/>
      <c r="AQ237" s="45"/>
    </row>
    <row r="238" ht="14.25" customHeight="1">
      <c r="A238" s="45"/>
      <c r="B238" s="45"/>
      <c r="C238" s="45"/>
      <c r="D238" s="45"/>
      <c r="E238" s="45"/>
      <c r="F238" s="45"/>
      <c r="G238" s="45"/>
      <c r="H238" s="45"/>
      <c r="I238" s="45"/>
      <c r="J238" s="45"/>
      <c r="K238" s="45"/>
      <c r="L238" s="45"/>
      <c r="M238" s="84"/>
      <c r="N238" s="78"/>
      <c r="O238" s="78"/>
      <c r="P238" s="78"/>
      <c r="Q238" s="78"/>
      <c r="R238" s="78"/>
      <c r="S238" s="45"/>
      <c r="T238" s="78"/>
      <c r="U238" s="78"/>
      <c r="V238" s="79"/>
      <c r="W238" s="79"/>
      <c r="X238" s="80"/>
      <c r="Y238" s="81"/>
      <c r="Z238" s="81"/>
      <c r="AA238" s="80"/>
      <c r="AB238" s="78"/>
      <c r="AC238" s="78"/>
      <c r="AD238" s="79"/>
      <c r="AE238" s="78"/>
      <c r="AF238" s="79"/>
      <c r="AG238" s="79"/>
      <c r="AH238" s="79"/>
      <c r="AI238" s="78"/>
      <c r="AJ238" s="78"/>
      <c r="AK238" s="79"/>
      <c r="AL238" s="45"/>
      <c r="AM238" s="45"/>
      <c r="AN238" s="45"/>
      <c r="AO238" s="45"/>
      <c r="AP238" s="82"/>
      <c r="AQ238" s="45"/>
    </row>
    <row r="239" ht="14.25" customHeight="1">
      <c r="A239" s="45"/>
      <c r="B239" s="45"/>
      <c r="C239" s="45"/>
      <c r="D239" s="45"/>
      <c r="E239" s="45"/>
      <c r="F239" s="45"/>
      <c r="G239" s="45"/>
      <c r="H239" s="45"/>
      <c r="I239" s="45"/>
      <c r="J239" s="45"/>
      <c r="K239" s="45"/>
      <c r="L239" s="45"/>
      <c r="M239" s="84"/>
      <c r="N239" s="78"/>
      <c r="O239" s="78"/>
      <c r="P239" s="78"/>
      <c r="Q239" s="78"/>
      <c r="R239" s="78"/>
      <c r="S239" s="45"/>
      <c r="T239" s="78"/>
      <c r="U239" s="78"/>
      <c r="V239" s="79"/>
      <c r="W239" s="79"/>
      <c r="X239" s="80"/>
      <c r="Y239" s="81"/>
      <c r="Z239" s="81"/>
      <c r="AA239" s="80"/>
      <c r="AB239" s="78"/>
      <c r="AC239" s="78"/>
      <c r="AD239" s="79"/>
      <c r="AE239" s="78"/>
      <c r="AF239" s="79"/>
      <c r="AG239" s="79"/>
      <c r="AH239" s="79"/>
      <c r="AI239" s="78"/>
      <c r="AJ239" s="78"/>
      <c r="AK239" s="79"/>
      <c r="AL239" s="45"/>
      <c r="AM239" s="45"/>
      <c r="AN239" s="45"/>
      <c r="AO239" s="45"/>
      <c r="AP239" s="82"/>
      <c r="AQ239" s="45"/>
    </row>
    <row r="240" ht="14.25" customHeight="1">
      <c r="A240" s="45"/>
      <c r="B240" s="45"/>
      <c r="C240" s="45"/>
      <c r="D240" s="45"/>
      <c r="E240" s="45"/>
      <c r="F240" s="45"/>
      <c r="G240" s="45"/>
      <c r="H240" s="45"/>
      <c r="I240" s="45"/>
      <c r="J240" s="45"/>
      <c r="K240" s="45"/>
      <c r="L240" s="45"/>
      <c r="M240" s="84"/>
      <c r="N240" s="78"/>
      <c r="O240" s="78"/>
      <c r="P240" s="78"/>
      <c r="Q240" s="78"/>
      <c r="R240" s="78"/>
      <c r="S240" s="45"/>
      <c r="T240" s="78"/>
      <c r="U240" s="78"/>
      <c r="V240" s="79"/>
      <c r="W240" s="79"/>
      <c r="X240" s="80"/>
      <c r="Y240" s="81"/>
      <c r="Z240" s="81"/>
      <c r="AA240" s="80"/>
      <c r="AB240" s="78"/>
      <c r="AC240" s="78"/>
      <c r="AD240" s="79"/>
      <c r="AE240" s="78"/>
      <c r="AF240" s="79"/>
      <c r="AG240" s="79"/>
      <c r="AH240" s="79"/>
      <c r="AI240" s="78"/>
      <c r="AJ240" s="78"/>
      <c r="AK240" s="79"/>
      <c r="AL240" s="45"/>
      <c r="AM240" s="45"/>
      <c r="AN240" s="45"/>
      <c r="AO240" s="45"/>
      <c r="AP240" s="82"/>
      <c r="AQ240" s="45"/>
    </row>
    <row r="241" ht="14.25" customHeight="1">
      <c r="A241" s="45"/>
      <c r="B241" s="45"/>
      <c r="C241" s="45"/>
      <c r="D241" s="45"/>
      <c r="E241" s="45"/>
      <c r="F241" s="45"/>
      <c r="G241" s="45"/>
      <c r="H241" s="45"/>
      <c r="I241" s="45"/>
      <c r="J241" s="45"/>
      <c r="K241" s="45"/>
      <c r="L241" s="45"/>
      <c r="M241" s="84"/>
      <c r="N241" s="78"/>
      <c r="O241" s="78"/>
      <c r="P241" s="78"/>
      <c r="Q241" s="78"/>
      <c r="R241" s="78"/>
      <c r="S241" s="45"/>
      <c r="T241" s="78"/>
      <c r="U241" s="78"/>
      <c r="V241" s="79"/>
      <c r="W241" s="79"/>
      <c r="X241" s="80"/>
      <c r="Y241" s="81"/>
      <c r="Z241" s="81"/>
      <c r="AA241" s="80"/>
      <c r="AB241" s="78"/>
      <c r="AC241" s="78"/>
      <c r="AD241" s="79"/>
      <c r="AE241" s="78"/>
      <c r="AF241" s="79"/>
      <c r="AG241" s="79"/>
      <c r="AH241" s="79"/>
      <c r="AI241" s="78"/>
      <c r="AJ241" s="78"/>
      <c r="AK241" s="79"/>
      <c r="AL241" s="45"/>
      <c r="AM241" s="45"/>
      <c r="AN241" s="45"/>
      <c r="AO241" s="45"/>
      <c r="AP241" s="82"/>
      <c r="AQ241" s="45"/>
    </row>
    <row r="242" ht="14.25" customHeight="1">
      <c r="A242" s="45"/>
      <c r="B242" s="45"/>
      <c r="C242" s="45"/>
      <c r="D242" s="45"/>
      <c r="E242" s="45"/>
      <c r="F242" s="45"/>
      <c r="G242" s="45"/>
      <c r="H242" s="45"/>
      <c r="I242" s="45"/>
      <c r="J242" s="45"/>
      <c r="K242" s="45"/>
      <c r="L242" s="45"/>
      <c r="M242" s="84"/>
      <c r="N242" s="78"/>
      <c r="O242" s="78"/>
      <c r="P242" s="78"/>
      <c r="Q242" s="78"/>
      <c r="R242" s="78"/>
      <c r="S242" s="45"/>
      <c r="T242" s="78"/>
      <c r="U242" s="78"/>
      <c r="V242" s="79"/>
      <c r="W242" s="79"/>
      <c r="X242" s="80"/>
      <c r="Y242" s="81"/>
      <c r="Z242" s="81"/>
      <c r="AA242" s="80"/>
      <c r="AB242" s="78"/>
      <c r="AC242" s="78"/>
      <c r="AD242" s="79"/>
      <c r="AE242" s="78"/>
      <c r="AF242" s="79"/>
      <c r="AG242" s="79"/>
      <c r="AH242" s="79"/>
      <c r="AI242" s="78"/>
      <c r="AJ242" s="78"/>
      <c r="AK242" s="79"/>
      <c r="AL242" s="45"/>
      <c r="AM242" s="45"/>
      <c r="AN242" s="45"/>
      <c r="AO242" s="45"/>
      <c r="AP242" s="82"/>
      <c r="AQ242" s="45"/>
    </row>
    <row r="243" ht="14.25" customHeight="1">
      <c r="A243" s="45"/>
      <c r="B243" s="45"/>
      <c r="C243" s="45"/>
      <c r="D243" s="45"/>
      <c r="E243" s="45"/>
      <c r="F243" s="45"/>
      <c r="G243" s="45"/>
      <c r="H243" s="45"/>
      <c r="I243" s="45"/>
      <c r="J243" s="45"/>
      <c r="K243" s="45"/>
      <c r="L243" s="45"/>
      <c r="M243" s="84"/>
      <c r="N243" s="78"/>
      <c r="O243" s="78"/>
      <c r="P243" s="78"/>
      <c r="Q243" s="78"/>
      <c r="R243" s="78"/>
      <c r="S243" s="45"/>
      <c r="T243" s="78"/>
      <c r="U243" s="78"/>
      <c r="V243" s="79"/>
      <c r="W243" s="79"/>
      <c r="X243" s="80"/>
      <c r="Y243" s="81"/>
      <c r="Z243" s="81"/>
      <c r="AA243" s="80"/>
      <c r="AB243" s="78"/>
      <c r="AC243" s="78"/>
      <c r="AD243" s="79"/>
      <c r="AE243" s="78"/>
      <c r="AF243" s="79"/>
      <c r="AG243" s="79"/>
      <c r="AH243" s="79"/>
      <c r="AI243" s="78"/>
      <c r="AJ243" s="78"/>
      <c r="AK243" s="79"/>
      <c r="AL243" s="45"/>
      <c r="AM243" s="45"/>
      <c r="AN243" s="45"/>
      <c r="AO243" s="45"/>
      <c r="AP243" s="82"/>
      <c r="AQ243" s="45"/>
    </row>
    <row r="244" ht="14.25" customHeight="1">
      <c r="A244" s="45"/>
      <c r="B244" s="45"/>
      <c r="C244" s="45"/>
      <c r="D244" s="45"/>
      <c r="E244" s="45"/>
      <c r="F244" s="45"/>
      <c r="G244" s="45"/>
      <c r="H244" s="45"/>
      <c r="I244" s="45"/>
      <c r="J244" s="45"/>
      <c r="K244" s="45"/>
      <c r="L244" s="45"/>
      <c r="M244" s="84"/>
      <c r="N244" s="78"/>
      <c r="O244" s="78"/>
      <c r="P244" s="78"/>
      <c r="Q244" s="78"/>
      <c r="R244" s="78"/>
      <c r="S244" s="45"/>
      <c r="T244" s="78"/>
      <c r="U244" s="78"/>
      <c r="V244" s="79"/>
      <c r="W244" s="79"/>
      <c r="X244" s="80"/>
      <c r="Y244" s="81"/>
      <c r="Z244" s="81"/>
      <c r="AA244" s="80"/>
      <c r="AB244" s="78"/>
      <c r="AC244" s="78"/>
      <c r="AD244" s="79"/>
      <c r="AE244" s="78"/>
      <c r="AF244" s="79"/>
      <c r="AG244" s="79"/>
      <c r="AH244" s="79"/>
      <c r="AI244" s="78"/>
      <c r="AJ244" s="78"/>
      <c r="AK244" s="79"/>
      <c r="AL244" s="45"/>
      <c r="AM244" s="45"/>
      <c r="AN244" s="45"/>
      <c r="AO244" s="45"/>
      <c r="AP244" s="82"/>
      <c r="AQ244" s="45"/>
    </row>
    <row r="245" ht="14.25" customHeight="1">
      <c r="A245" s="45"/>
      <c r="B245" s="45"/>
      <c r="C245" s="45"/>
      <c r="D245" s="45"/>
      <c r="E245" s="45"/>
      <c r="F245" s="45"/>
      <c r="G245" s="45"/>
      <c r="H245" s="45"/>
      <c r="I245" s="45"/>
      <c r="J245" s="45"/>
      <c r="K245" s="45"/>
      <c r="L245" s="45"/>
      <c r="M245" s="84"/>
      <c r="N245" s="78"/>
      <c r="O245" s="78"/>
      <c r="P245" s="78"/>
      <c r="Q245" s="78"/>
      <c r="R245" s="78"/>
      <c r="S245" s="45"/>
      <c r="T245" s="78"/>
      <c r="U245" s="78"/>
      <c r="V245" s="79"/>
      <c r="W245" s="79"/>
      <c r="X245" s="80"/>
      <c r="Y245" s="81"/>
      <c r="Z245" s="81"/>
      <c r="AA245" s="80"/>
      <c r="AB245" s="78"/>
      <c r="AC245" s="78"/>
      <c r="AD245" s="79"/>
      <c r="AE245" s="78"/>
      <c r="AF245" s="79"/>
      <c r="AG245" s="79"/>
      <c r="AH245" s="79"/>
      <c r="AI245" s="78"/>
      <c r="AJ245" s="78"/>
      <c r="AK245" s="79"/>
      <c r="AL245" s="45"/>
      <c r="AM245" s="45"/>
      <c r="AN245" s="45"/>
      <c r="AO245" s="45"/>
      <c r="AP245" s="82"/>
      <c r="AQ245" s="45"/>
    </row>
    <row r="246" ht="14.25" customHeight="1">
      <c r="A246" s="45"/>
      <c r="B246" s="45"/>
      <c r="C246" s="45"/>
      <c r="D246" s="45"/>
      <c r="E246" s="45"/>
      <c r="F246" s="45"/>
      <c r="G246" s="45"/>
      <c r="H246" s="45"/>
      <c r="I246" s="45"/>
      <c r="J246" s="45"/>
      <c r="K246" s="45"/>
      <c r="L246" s="45"/>
      <c r="M246" s="84"/>
      <c r="N246" s="78"/>
      <c r="O246" s="78"/>
      <c r="P246" s="78"/>
      <c r="Q246" s="78"/>
      <c r="R246" s="78"/>
      <c r="S246" s="45"/>
      <c r="T246" s="78"/>
      <c r="U246" s="78"/>
      <c r="V246" s="79"/>
      <c r="W246" s="79"/>
      <c r="X246" s="80"/>
      <c r="Y246" s="81"/>
      <c r="Z246" s="81"/>
      <c r="AA246" s="80"/>
      <c r="AB246" s="78"/>
      <c r="AC246" s="78"/>
      <c r="AD246" s="79"/>
      <c r="AE246" s="78"/>
      <c r="AF246" s="79"/>
      <c r="AG246" s="79"/>
      <c r="AH246" s="79"/>
      <c r="AI246" s="78"/>
      <c r="AJ246" s="78"/>
      <c r="AK246" s="79"/>
      <c r="AL246" s="45"/>
      <c r="AM246" s="45"/>
      <c r="AN246" s="45"/>
      <c r="AO246" s="45"/>
      <c r="AP246" s="82"/>
      <c r="AQ246" s="45"/>
    </row>
    <row r="247" ht="14.25" customHeight="1">
      <c r="A247" s="45"/>
      <c r="B247" s="45"/>
      <c r="C247" s="45"/>
      <c r="D247" s="45"/>
      <c r="E247" s="45"/>
      <c r="F247" s="45"/>
      <c r="G247" s="45"/>
      <c r="H247" s="45"/>
      <c r="I247" s="45"/>
      <c r="J247" s="45"/>
      <c r="K247" s="45"/>
      <c r="L247" s="45"/>
      <c r="M247" s="84"/>
      <c r="N247" s="78"/>
      <c r="O247" s="78"/>
      <c r="P247" s="78"/>
      <c r="Q247" s="78"/>
      <c r="R247" s="78"/>
      <c r="S247" s="45"/>
      <c r="T247" s="78"/>
      <c r="U247" s="78"/>
      <c r="V247" s="79"/>
      <c r="W247" s="79"/>
      <c r="X247" s="80"/>
      <c r="Y247" s="81"/>
      <c r="Z247" s="81"/>
      <c r="AA247" s="80"/>
      <c r="AB247" s="78"/>
      <c r="AC247" s="78"/>
      <c r="AD247" s="79"/>
      <c r="AE247" s="78"/>
      <c r="AF247" s="79"/>
      <c r="AG247" s="79"/>
      <c r="AH247" s="79"/>
      <c r="AI247" s="78"/>
      <c r="AJ247" s="78"/>
      <c r="AK247" s="79"/>
      <c r="AL247" s="45"/>
      <c r="AM247" s="45"/>
      <c r="AN247" s="45"/>
      <c r="AO247" s="45"/>
      <c r="AP247" s="82"/>
      <c r="AQ247" s="45"/>
    </row>
    <row r="248" ht="14.25" customHeight="1">
      <c r="A248" s="45"/>
      <c r="B248" s="45"/>
      <c r="C248" s="45"/>
      <c r="D248" s="45"/>
      <c r="E248" s="45"/>
      <c r="F248" s="45"/>
      <c r="G248" s="45"/>
      <c r="H248" s="45"/>
      <c r="I248" s="45"/>
      <c r="J248" s="45"/>
      <c r="K248" s="45"/>
      <c r="L248" s="45"/>
      <c r="M248" s="84"/>
      <c r="N248" s="78"/>
      <c r="O248" s="78"/>
      <c r="P248" s="78"/>
      <c r="Q248" s="78"/>
      <c r="R248" s="78"/>
      <c r="S248" s="45"/>
      <c r="T248" s="78"/>
      <c r="U248" s="78"/>
      <c r="V248" s="79"/>
      <c r="W248" s="79"/>
      <c r="X248" s="80"/>
      <c r="Y248" s="81"/>
      <c r="Z248" s="81"/>
      <c r="AA248" s="80"/>
      <c r="AB248" s="78"/>
      <c r="AC248" s="78"/>
      <c r="AD248" s="79"/>
      <c r="AE248" s="78"/>
      <c r="AF248" s="79"/>
      <c r="AG248" s="79"/>
      <c r="AH248" s="79"/>
      <c r="AI248" s="78"/>
      <c r="AJ248" s="78"/>
      <c r="AK248" s="79"/>
      <c r="AL248" s="45"/>
      <c r="AM248" s="45"/>
      <c r="AN248" s="45"/>
      <c r="AO248" s="45"/>
      <c r="AP248" s="82"/>
      <c r="AQ248" s="45"/>
    </row>
    <row r="249" ht="14.25" customHeight="1">
      <c r="A249" s="45"/>
      <c r="B249" s="45"/>
      <c r="C249" s="45"/>
      <c r="D249" s="45"/>
      <c r="E249" s="45"/>
      <c r="F249" s="45"/>
      <c r="G249" s="45"/>
      <c r="H249" s="45"/>
      <c r="I249" s="45"/>
      <c r="J249" s="45"/>
      <c r="K249" s="45"/>
      <c r="L249" s="45"/>
      <c r="M249" s="84"/>
      <c r="N249" s="78"/>
      <c r="O249" s="78"/>
      <c r="P249" s="78"/>
      <c r="Q249" s="78"/>
      <c r="R249" s="78"/>
      <c r="S249" s="45"/>
      <c r="T249" s="78"/>
      <c r="U249" s="78"/>
      <c r="V249" s="79"/>
      <c r="W249" s="79"/>
      <c r="X249" s="80"/>
      <c r="Y249" s="81"/>
      <c r="Z249" s="81"/>
      <c r="AA249" s="80"/>
      <c r="AB249" s="78"/>
      <c r="AC249" s="78"/>
      <c r="AD249" s="79"/>
      <c r="AE249" s="78"/>
      <c r="AF249" s="79"/>
      <c r="AG249" s="79"/>
      <c r="AH249" s="79"/>
      <c r="AI249" s="78"/>
      <c r="AJ249" s="78"/>
      <c r="AK249" s="79"/>
      <c r="AL249" s="45"/>
      <c r="AM249" s="45"/>
      <c r="AN249" s="45"/>
      <c r="AO249" s="45"/>
      <c r="AP249" s="82"/>
      <c r="AQ249" s="45"/>
    </row>
    <row r="250" ht="14.25" customHeight="1">
      <c r="A250" s="45"/>
      <c r="B250" s="45"/>
      <c r="C250" s="45"/>
      <c r="D250" s="45"/>
      <c r="E250" s="45"/>
      <c r="F250" s="45"/>
      <c r="G250" s="45"/>
      <c r="H250" s="45"/>
      <c r="I250" s="45"/>
      <c r="J250" s="45"/>
      <c r="K250" s="45"/>
      <c r="L250" s="45"/>
      <c r="M250" s="84"/>
      <c r="N250" s="78"/>
      <c r="O250" s="78"/>
      <c r="P250" s="78"/>
      <c r="Q250" s="78"/>
      <c r="R250" s="78"/>
      <c r="S250" s="45"/>
      <c r="T250" s="78"/>
      <c r="U250" s="78"/>
      <c r="V250" s="79"/>
      <c r="W250" s="79"/>
      <c r="X250" s="80"/>
      <c r="Y250" s="81"/>
      <c r="Z250" s="81"/>
      <c r="AA250" s="80"/>
      <c r="AB250" s="78"/>
      <c r="AC250" s="78"/>
      <c r="AD250" s="79"/>
      <c r="AE250" s="78"/>
      <c r="AF250" s="79"/>
      <c r="AG250" s="79"/>
      <c r="AH250" s="79"/>
      <c r="AI250" s="78"/>
      <c r="AJ250" s="78"/>
      <c r="AK250" s="79"/>
      <c r="AL250" s="45"/>
      <c r="AM250" s="45"/>
      <c r="AN250" s="45"/>
      <c r="AO250" s="45"/>
      <c r="AP250" s="82"/>
      <c r="AQ250" s="45"/>
    </row>
    <row r="251" ht="14.25" customHeight="1">
      <c r="A251" s="45"/>
      <c r="B251" s="45"/>
      <c r="C251" s="45"/>
      <c r="D251" s="45"/>
      <c r="E251" s="45"/>
      <c r="F251" s="45"/>
      <c r="G251" s="45"/>
      <c r="H251" s="45"/>
      <c r="I251" s="45"/>
      <c r="J251" s="45"/>
      <c r="K251" s="45"/>
      <c r="L251" s="45"/>
      <c r="M251" s="84"/>
      <c r="N251" s="78"/>
      <c r="O251" s="78"/>
      <c r="P251" s="78"/>
      <c r="Q251" s="78"/>
      <c r="R251" s="78"/>
      <c r="S251" s="45"/>
      <c r="T251" s="78"/>
      <c r="U251" s="78"/>
      <c r="V251" s="79"/>
      <c r="W251" s="79"/>
      <c r="X251" s="80"/>
      <c r="Y251" s="81"/>
      <c r="Z251" s="81"/>
      <c r="AA251" s="80"/>
      <c r="AB251" s="78"/>
      <c r="AC251" s="78"/>
      <c r="AD251" s="79"/>
      <c r="AE251" s="78"/>
      <c r="AF251" s="79"/>
      <c r="AG251" s="79"/>
      <c r="AH251" s="79"/>
      <c r="AI251" s="78"/>
      <c r="AJ251" s="78"/>
      <c r="AK251" s="79"/>
      <c r="AL251" s="45"/>
      <c r="AM251" s="45"/>
      <c r="AN251" s="45"/>
      <c r="AO251" s="45"/>
      <c r="AP251" s="82"/>
      <c r="AQ251" s="45"/>
    </row>
    <row r="252" ht="14.25" customHeight="1">
      <c r="A252" s="45"/>
      <c r="B252" s="45"/>
      <c r="C252" s="45"/>
      <c r="D252" s="45"/>
      <c r="E252" s="45"/>
      <c r="F252" s="45"/>
      <c r="G252" s="45"/>
      <c r="H252" s="45"/>
      <c r="I252" s="45"/>
      <c r="J252" s="45"/>
      <c r="K252" s="45"/>
      <c r="L252" s="45"/>
      <c r="M252" s="84"/>
      <c r="N252" s="78"/>
      <c r="O252" s="78"/>
      <c r="P252" s="78"/>
      <c r="Q252" s="78"/>
      <c r="R252" s="78"/>
      <c r="S252" s="45"/>
      <c r="T252" s="78"/>
      <c r="U252" s="78"/>
      <c r="V252" s="79"/>
      <c r="W252" s="79"/>
      <c r="X252" s="80"/>
      <c r="Y252" s="81"/>
      <c r="Z252" s="81"/>
      <c r="AA252" s="80"/>
      <c r="AB252" s="78"/>
      <c r="AC252" s="78"/>
      <c r="AD252" s="79"/>
      <c r="AE252" s="78"/>
      <c r="AF252" s="79"/>
      <c r="AG252" s="79"/>
      <c r="AH252" s="79"/>
      <c r="AI252" s="78"/>
      <c r="AJ252" s="78"/>
      <c r="AK252" s="79"/>
      <c r="AL252" s="45"/>
      <c r="AM252" s="45"/>
      <c r="AN252" s="45"/>
      <c r="AO252" s="45"/>
      <c r="AP252" s="82"/>
      <c r="AQ252" s="45"/>
    </row>
    <row r="253" ht="14.25" customHeight="1">
      <c r="A253" s="45"/>
      <c r="B253" s="45"/>
      <c r="C253" s="45"/>
      <c r="D253" s="45"/>
      <c r="E253" s="45"/>
      <c r="F253" s="45"/>
      <c r="G253" s="45"/>
      <c r="H253" s="45"/>
      <c r="I253" s="45"/>
      <c r="J253" s="45"/>
      <c r="K253" s="45"/>
      <c r="L253" s="45"/>
      <c r="M253" s="84"/>
      <c r="N253" s="78"/>
      <c r="O253" s="78"/>
      <c r="P253" s="78"/>
      <c r="Q253" s="78"/>
      <c r="R253" s="78"/>
      <c r="S253" s="45"/>
      <c r="T253" s="78"/>
      <c r="U253" s="78"/>
      <c r="V253" s="79"/>
      <c r="W253" s="79"/>
      <c r="X253" s="80"/>
      <c r="Y253" s="81"/>
      <c r="Z253" s="81"/>
      <c r="AA253" s="80"/>
      <c r="AB253" s="78"/>
      <c r="AC253" s="78"/>
      <c r="AD253" s="79"/>
      <c r="AE253" s="78"/>
      <c r="AF253" s="79"/>
      <c r="AG253" s="79"/>
      <c r="AH253" s="79"/>
      <c r="AI253" s="78"/>
      <c r="AJ253" s="78"/>
      <c r="AK253" s="79"/>
      <c r="AL253" s="45"/>
      <c r="AM253" s="45"/>
      <c r="AN253" s="45"/>
      <c r="AO253" s="45"/>
      <c r="AP253" s="82"/>
      <c r="AQ253" s="45"/>
    </row>
    <row r="254" ht="14.25" customHeight="1">
      <c r="A254" s="45"/>
      <c r="B254" s="45"/>
      <c r="C254" s="45"/>
      <c r="D254" s="45"/>
      <c r="E254" s="45"/>
      <c r="F254" s="45"/>
      <c r="G254" s="45"/>
      <c r="H254" s="45"/>
      <c r="I254" s="45"/>
      <c r="J254" s="45"/>
      <c r="K254" s="45"/>
      <c r="L254" s="45"/>
      <c r="M254" s="84"/>
      <c r="N254" s="78"/>
      <c r="O254" s="78"/>
      <c r="P254" s="78"/>
      <c r="Q254" s="78"/>
      <c r="R254" s="78"/>
      <c r="S254" s="45"/>
      <c r="T254" s="78"/>
      <c r="U254" s="78"/>
      <c r="V254" s="79"/>
      <c r="W254" s="79"/>
      <c r="X254" s="80"/>
      <c r="Y254" s="81"/>
      <c r="Z254" s="81"/>
      <c r="AA254" s="80"/>
      <c r="AB254" s="78"/>
      <c r="AC254" s="78"/>
      <c r="AD254" s="79"/>
      <c r="AE254" s="78"/>
      <c r="AF254" s="79"/>
      <c r="AG254" s="79"/>
      <c r="AH254" s="79"/>
      <c r="AI254" s="78"/>
      <c r="AJ254" s="78"/>
      <c r="AK254" s="79"/>
      <c r="AL254" s="45"/>
      <c r="AM254" s="45"/>
      <c r="AN254" s="45"/>
      <c r="AO254" s="45"/>
      <c r="AP254" s="82"/>
      <c r="AQ254" s="45"/>
    </row>
    <row r="255" ht="14.25" customHeight="1">
      <c r="A255" s="45"/>
      <c r="B255" s="45"/>
      <c r="C255" s="45"/>
      <c r="D255" s="45"/>
      <c r="E255" s="45"/>
      <c r="F255" s="45"/>
      <c r="G255" s="45"/>
      <c r="H255" s="45"/>
      <c r="I255" s="45"/>
      <c r="J255" s="45"/>
      <c r="K255" s="45"/>
      <c r="L255" s="45"/>
      <c r="M255" s="84"/>
      <c r="N255" s="78"/>
      <c r="O255" s="78"/>
      <c r="P255" s="78"/>
      <c r="Q255" s="78"/>
      <c r="R255" s="78"/>
      <c r="S255" s="45"/>
      <c r="T255" s="78"/>
      <c r="U255" s="78"/>
      <c r="V255" s="79"/>
      <c r="W255" s="79"/>
      <c r="X255" s="80"/>
      <c r="Y255" s="81"/>
      <c r="Z255" s="81"/>
      <c r="AA255" s="80"/>
      <c r="AB255" s="78"/>
      <c r="AC255" s="78"/>
      <c r="AD255" s="79"/>
      <c r="AE255" s="78"/>
      <c r="AF255" s="79"/>
      <c r="AG255" s="79"/>
      <c r="AH255" s="79"/>
      <c r="AI255" s="78"/>
      <c r="AJ255" s="78"/>
      <c r="AK255" s="79"/>
      <c r="AL255" s="45"/>
      <c r="AM255" s="45"/>
      <c r="AN255" s="45"/>
      <c r="AO255" s="45"/>
      <c r="AP255" s="82"/>
      <c r="AQ255" s="45"/>
    </row>
    <row r="256" ht="14.25" customHeight="1">
      <c r="A256" s="45"/>
      <c r="B256" s="45"/>
      <c r="C256" s="45"/>
      <c r="D256" s="45"/>
      <c r="E256" s="45"/>
      <c r="F256" s="45"/>
      <c r="G256" s="45"/>
      <c r="H256" s="45"/>
      <c r="I256" s="45"/>
      <c r="J256" s="45"/>
      <c r="K256" s="45"/>
      <c r="L256" s="45"/>
      <c r="M256" s="84"/>
      <c r="N256" s="78"/>
      <c r="O256" s="78"/>
      <c r="P256" s="78"/>
      <c r="Q256" s="78"/>
      <c r="R256" s="78"/>
      <c r="S256" s="45"/>
      <c r="T256" s="78"/>
      <c r="U256" s="78"/>
      <c r="V256" s="79"/>
      <c r="W256" s="79"/>
      <c r="X256" s="80"/>
      <c r="Y256" s="81"/>
      <c r="Z256" s="81"/>
      <c r="AA256" s="80"/>
      <c r="AB256" s="78"/>
      <c r="AC256" s="78"/>
      <c r="AD256" s="79"/>
      <c r="AE256" s="78"/>
      <c r="AF256" s="79"/>
      <c r="AG256" s="79"/>
      <c r="AH256" s="79"/>
      <c r="AI256" s="78"/>
      <c r="AJ256" s="78"/>
      <c r="AK256" s="79"/>
      <c r="AL256" s="45"/>
      <c r="AM256" s="45"/>
      <c r="AN256" s="45"/>
      <c r="AO256" s="45"/>
      <c r="AP256" s="82"/>
      <c r="AQ256" s="45"/>
    </row>
    <row r="257" ht="14.25" customHeight="1">
      <c r="A257" s="45"/>
      <c r="B257" s="45"/>
      <c r="C257" s="45"/>
      <c r="D257" s="45"/>
      <c r="E257" s="45"/>
      <c r="F257" s="45"/>
      <c r="G257" s="45"/>
      <c r="H257" s="45"/>
      <c r="I257" s="45"/>
      <c r="J257" s="45"/>
      <c r="K257" s="45"/>
      <c r="L257" s="45"/>
      <c r="M257" s="84"/>
      <c r="N257" s="78"/>
      <c r="O257" s="78"/>
      <c r="P257" s="78"/>
      <c r="Q257" s="78"/>
      <c r="R257" s="78"/>
      <c r="S257" s="45"/>
      <c r="T257" s="78"/>
      <c r="U257" s="78"/>
      <c r="V257" s="79"/>
      <c r="W257" s="79"/>
      <c r="X257" s="80"/>
      <c r="Y257" s="81"/>
      <c r="Z257" s="81"/>
      <c r="AA257" s="80"/>
      <c r="AB257" s="78"/>
      <c r="AC257" s="78"/>
      <c r="AD257" s="79"/>
      <c r="AE257" s="78"/>
      <c r="AF257" s="79"/>
      <c r="AG257" s="79"/>
      <c r="AH257" s="79"/>
      <c r="AI257" s="78"/>
      <c r="AJ257" s="78"/>
      <c r="AK257" s="79"/>
      <c r="AL257" s="45"/>
      <c r="AM257" s="45"/>
      <c r="AN257" s="45"/>
      <c r="AO257" s="45"/>
      <c r="AP257" s="82"/>
      <c r="AQ257" s="45"/>
    </row>
    <row r="258" ht="14.25" customHeight="1">
      <c r="A258" s="45"/>
      <c r="B258" s="45"/>
      <c r="C258" s="45"/>
      <c r="D258" s="45"/>
      <c r="E258" s="45"/>
      <c r="F258" s="45"/>
      <c r="G258" s="45"/>
      <c r="H258" s="45"/>
      <c r="I258" s="45"/>
      <c r="J258" s="45"/>
      <c r="K258" s="45"/>
      <c r="L258" s="45"/>
      <c r="M258" s="84"/>
      <c r="N258" s="78"/>
      <c r="O258" s="78"/>
      <c r="P258" s="78"/>
      <c r="Q258" s="78"/>
      <c r="R258" s="78"/>
      <c r="S258" s="45"/>
      <c r="T258" s="78"/>
      <c r="U258" s="78"/>
      <c r="V258" s="79"/>
      <c r="W258" s="79"/>
      <c r="X258" s="80"/>
      <c r="Y258" s="81"/>
      <c r="Z258" s="81"/>
      <c r="AA258" s="80"/>
      <c r="AB258" s="78"/>
      <c r="AC258" s="78"/>
      <c r="AD258" s="79"/>
      <c r="AE258" s="78"/>
      <c r="AF258" s="79"/>
      <c r="AG258" s="79"/>
      <c r="AH258" s="79"/>
      <c r="AI258" s="78"/>
      <c r="AJ258" s="78"/>
      <c r="AK258" s="79"/>
      <c r="AL258" s="45"/>
      <c r="AM258" s="45"/>
      <c r="AN258" s="45"/>
      <c r="AO258" s="45"/>
      <c r="AP258" s="82"/>
      <c r="AQ258" s="45"/>
    </row>
    <row r="259" ht="14.25" customHeight="1">
      <c r="A259" s="45"/>
      <c r="B259" s="45"/>
      <c r="C259" s="45"/>
      <c r="D259" s="45"/>
      <c r="E259" s="45"/>
      <c r="F259" s="45"/>
      <c r="G259" s="45"/>
      <c r="H259" s="45"/>
      <c r="I259" s="45"/>
      <c r="J259" s="45"/>
      <c r="K259" s="45"/>
      <c r="L259" s="45"/>
      <c r="M259" s="84"/>
      <c r="N259" s="78"/>
      <c r="O259" s="78"/>
      <c r="P259" s="78"/>
      <c r="Q259" s="78"/>
      <c r="R259" s="78"/>
      <c r="S259" s="45"/>
      <c r="T259" s="78"/>
      <c r="U259" s="78"/>
      <c r="V259" s="79"/>
      <c r="W259" s="79"/>
      <c r="X259" s="80"/>
      <c r="Y259" s="81"/>
      <c r="Z259" s="81"/>
      <c r="AA259" s="80"/>
      <c r="AB259" s="78"/>
      <c r="AC259" s="78"/>
      <c r="AD259" s="79"/>
      <c r="AE259" s="78"/>
      <c r="AF259" s="79"/>
      <c r="AG259" s="79"/>
      <c r="AH259" s="79"/>
      <c r="AI259" s="78"/>
      <c r="AJ259" s="78"/>
      <c r="AK259" s="79"/>
      <c r="AL259" s="45"/>
      <c r="AM259" s="45"/>
      <c r="AN259" s="45"/>
      <c r="AO259" s="45"/>
      <c r="AP259" s="82"/>
      <c r="AQ259" s="45"/>
    </row>
    <row r="260" ht="14.25" customHeight="1">
      <c r="A260" s="45"/>
      <c r="B260" s="45"/>
      <c r="C260" s="45"/>
      <c r="D260" s="45"/>
      <c r="E260" s="45"/>
      <c r="F260" s="45"/>
      <c r="G260" s="45"/>
      <c r="H260" s="45"/>
      <c r="I260" s="45"/>
      <c r="J260" s="45"/>
      <c r="K260" s="45"/>
      <c r="L260" s="45"/>
      <c r="M260" s="84"/>
      <c r="N260" s="78"/>
      <c r="O260" s="78"/>
      <c r="P260" s="78"/>
      <c r="Q260" s="78"/>
      <c r="R260" s="78"/>
      <c r="S260" s="45"/>
      <c r="T260" s="78"/>
      <c r="U260" s="78"/>
      <c r="V260" s="79"/>
      <c r="W260" s="79"/>
      <c r="X260" s="80"/>
      <c r="Y260" s="81"/>
      <c r="Z260" s="81"/>
      <c r="AA260" s="80"/>
      <c r="AB260" s="78"/>
      <c r="AC260" s="78"/>
      <c r="AD260" s="79"/>
      <c r="AE260" s="78"/>
      <c r="AF260" s="79"/>
      <c r="AG260" s="79"/>
      <c r="AH260" s="79"/>
      <c r="AI260" s="78"/>
      <c r="AJ260" s="78"/>
      <c r="AK260" s="79"/>
      <c r="AL260" s="45"/>
      <c r="AM260" s="45"/>
      <c r="AN260" s="45"/>
      <c r="AO260" s="45"/>
      <c r="AP260" s="82"/>
      <c r="AQ260" s="45"/>
    </row>
    <row r="261" ht="14.25" customHeight="1">
      <c r="A261" s="45"/>
      <c r="B261" s="45"/>
      <c r="C261" s="45"/>
      <c r="D261" s="45"/>
      <c r="E261" s="45"/>
      <c r="F261" s="45"/>
      <c r="G261" s="45"/>
      <c r="H261" s="45"/>
      <c r="I261" s="45"/>
      <c r="J261" s="45"/>
      <c r="K261" s="45"/>
      <c r="L261" s="45"/>
      <c r="M261" s="84"/>
      <c r="N261" s="78"/>
      <c r="O261" s="78"/>
      <c r="P261" s="78"/>
      <c r="Q261" s="78"/>
      <c r="R261" s="78"/>
      <c r="S261" s="45"/>
      <c r="T261" s="78"/>
      <c r="U261" s="78"/>
      <c r="V261" s="79"/>
      <c r="W261" s="79"/>
      <c r="X261" s="80"/>
      <c r="Y261" s="81"/>
      <c r="Z261" s="81"/>
      <c r="AA261" s="80"/>
      <c r="AB261" s="78"/>
      <c r="AC261" s="78"/>
      <c r="AD261" s="79"/>
      <c r="AE261" s="78"/>
      <c r="AF261" s="79"/>
      <c r="AG261" s="79"/>
      <c r="AH261" s="79"/>
      <c r="AI261" s="78"/>
      <c r="AJ261" s="78"/>
      <c r="AK261" s="79"/>
      <c r="AL261" s="45"/>
      <c r="AM261" s="45"/>
      <c r="AN261" s="45"/>
      <c r="AO261" s="45"/>
      <c r="AP261" s="82"/>
      <c r="AQ261" s="45"/>
    </row>
    <row r="262" ht="14.25" customHeight="1">
      <c r="A262" s="45"/>
      <c r="B262" s="45"/>
      <c r="C262" s="45"/>
      <c r="D262" s="45"/>
      <c r="E262" s="45"/>
      <c r="F262" s="45"/>
      <c r="G262" s="45"/>
      <c r="H262" s="45"/>
      <c r="I262" s="45"/>
      <c r="J262" s="45"/>
      <c r="K262" s="45"/>
      <c r="L262" s="45"/>
      <c r="M262" s="84"/>
      <c r="N262" s="78"/>
      <c r="O262" s="78"/>
      <c r="P262" s="78"/>
      <c r="Q262" s="78"/>
      <c r="R262" s="78"/>
      <c r="S262" s="45"/>
      <c r="T262" s="78"/>
      <c r="U262" s="78"/>
      <c r="V262" s="79"/>
      <c r="W262" s="79"/>
      <c r="X262" s="80"/>
      <c r="Y262" s="81"/>
      <c r="Z262" s="81"/>
      <c r="AA262" s="80"/>
      <c r="AB262" s="78"/>
      <c r="AC262" s="78"/>
      <c r="AD262" s="79"/>
      <c r="AE262" s="78"/>
      <c r="AF262" s="79"/>
      <c r="AG262" s="79"/>
      <c r="AH262" s="79"/>
      <c r="AI262" s="78"/>
      <c r="AJ262" s="78"/>
      <c r="AK262" s="79"/>
      <c r="AL262" s="45"/>
      <c r="AM262" s="45"/>
      <c r="AN262" s="45"/>
      <c r="AO262" s="45"/>
      <c r="AP262" s="82"/>
      <c r="AQ262" s="45"/>
    </row>
    <row r="263" ht="14.25" customHeight="1">
      <c r="A263" s="45"/>
      <c r="B263" s="45"/>
      <c r="C263" s="45"/>
      <c r="D263" s="45"/>
      <c r="E263" s="45"/>
      <c r="F263" s="45"/>
      <c r="G263" s="45"/>
      <c r="H263" s="45"/>
      <c r="I263" s="45"/>
      <c r="J263" s="45"/>
      <c r="K263" s="45"/>
      <c r="L263" s="45"/>
      <c r="M263" s="84"/>
      <c r="N263" s="78"/>
      <c r="O263" s="78"/>
      <c r="P263" s="78"/>
      <c r="Q263" s="78"/>
      <c r="R263" s="78"/>
      <c r="S263" s="45"/>
      <c r="T263" s="78"/>
      <c r="U263" s="78"/>
      <c r="V263" s="79"/>
      <c r="W263" s="79"/>
      <c r="X263" s="80"/>
      <c r="Y263" s="81"/>
      <c r="Z263" s="81"/>
      <c r="AA263" s="80"/>
      <c r="AB263" s="78"/>
      <c r="AC263" s="78"/>
      <c r="AD263" s="79"/>
      <c r="AE263" s="78"/>
      <c r="AF263" s="79"/>
      <c r="AG263" s="79"/>
      <c r="AH263" s="79"/>
      <c r="AI263" s="78"/>
      <c r="AJ263" s="78"/>
      <c r="AK263" s="79"/>
      <c r="AL263" s="45"/>
      <c r="AM263" s="45"/>
      <c r="AN263" s="45"/>
      <c r="AO263" s="45"/>
      <c r="AP263" s="82"/>
      <c r="AQ263" s="45"/>
    </row>
    <row r="264" ht="14.25" customHeight="1">
      <c r="A264" s="45"/>
      <c r="B264" s="45"/>
      <c r="C264" s="45"/>
      <c r="D264" s="45"/>
      <c r="E264" s="45"/>
      <c r="F264" s="45"/>
      <c r="G264" s="45"/>
      <c r="H264" s="45"/>
      <c r="I264" s="45"/>
      <c r="J264" s="45"/>
      <c r="K264" s="45"/>
      <c r="L264" s="45"/>
      <c r="M264" s="84"/>
      <c r="N264" s="78"/>
      <c r="O264" s="78"/>
      <c r="P264" s="78"/>
      <c r="Q264" s="78"/>
      <c r="R264" s="78"/>
      <c r="S264" s="45"/>
      <c r="T264" s="78"/>
      <c r="U264" s="78"/>
      <c r="V264" s="79"/>
      <c r="W264" s="79"/>
      <c r="X264" s="80"/>
      <c r="Y264" s="81"/>
      <c r="Z264" s="81"/>
      <c r="AA264" s="80"/>
      <c r="AB264" s="78"/>
      <c r="AC264" s="78"/>
      <c r="AD264" s="79"/>
      <c r="AE264" s="78"/>
      <c r="AF264" s="79"/>
      <c r="AG264" s="79"/>
      <c r="AH264" s="79"/>
      <c r="AI264" s="78"/>
      <c r="AJ264" s="78"/>
      <c r="AK264" s="79"/>
      <c r="AL264" s="45"/>
      <c r="AM264" s="45"/>
      <c r="AN264" s="45"/>
      <c r="AO264" s="45"/>
      <c r="AP264" s="82"/>
      <c r="AQ264" s="45"/>
    </row>
    <row r="265" ht="14.25" customHeight="1">
      <c r="A265" s="45"/>
      <c r="B265" s="45"/>
      <c r="C265" s="45"/>
      <c r="D265" s="45"/>
      <c r="E265" s="45"/>
      <c r="F265" s="45"/>
      <c r="G265" s="45"/>
      <c r="H265" s="45"/>
      <c r="I265" s="45"/>
      <c r="J265" s="45"/>
      <c r="K265" s="45"/>
      <c r="L265" s="45"/>
      <c r="M265" s="84"/>
      <c r="N265" s="78"/>
      <c r="O265" s="78"/>
      <c r="P265" s="78"/>
      <c r="Q265" s="78"/>
      <c r="R265" s="78"/>
      <c r="S265" s="45"/>
      <c r="T265" s="78"/>
      <c r="U265" s="78"/>
      <c r="V265" s="79"/>
      <c r="W265" s="79"/>
      <c r="X265" s="80"/>
      <c r="Y265" s="81"/>
      <c r="Z265" s="81"/>
      <c r="AA265" s="80"/>
      <c r="AB265" s="78"/>
      <c r="AC265" s="78"/>
      <c r="AD265" s="79"/>
      <c r="AE265" s="78"/>
      <c r="AF265" s="79"/>
      <c r="AG265" s="79"/>
      <c r="AH265" s="79"/>
      <c r="AI265" s="78"/>
      <c r="AJ265" s="78"/>
      <c r="AK265" s="79"/>
      <c r="AL265" s="45"/>
      <c r="AM265" s="45"/>
      <c r="AN265" s="45"/>
      <c r="AO265" s="45"/>
      <c r="AP265" s="82"/>
      <c r="AQ265" s="45"/>
    </row>
    <row r="266" ht="14.25" customHeight="1">
      <c r="A266" s="45"/>
      <c r="B266" s="45"/>
      <c r="C266" s="45"/>
      <c r="D266" s="45"/>
      <c r="E266" s="45"/>
      <c r="F266" s="45"/>
      <c r="G266" s="45"/>
      <c r="H266" s="45"/>
      <c r="I266" s="45"/>
      <c r="J266" s="45"/>
      <c r="K266" s="45"/>
      <c r="L266" s="45"/>
      <c r="M266" s="84"/>
      <c r="N266" s="78"/>
      <c r="O266" s="78"/>
      <c r="P266" s="78"/>
      <c r="Q266" s="78"/>
      <c r="R266" s="78"/>
      <c r="S266" s="45"/>
      <c r="T266" s="78"/>
      <c r="U266" s="78"/>
      <c r="V266" s="79"/>
      <c r="W266" s="79"/>
      <c r="X266" s="80"/>
      <c r="Y266" s="81"/>
      <c r="Z266" s="81"/>
      <c r="AA266" s="80"/>
      <c r="AB266" s="78"/>
      <c r="AC266" s="78"/>
      <c r="AD266" s="79"/>
      <c r="AE266" s="78"/>
      <c r="AF266" s="79"/>
      <c r="AG266" s="79"/>
      <c r="AH266" s="79"/>
      <c r="AI266" s="78"/>
      <c r="AJ266" s="78"/>
      <c r="AK266" s="79"/>
      <c r="AL266" s="45"/>
      <c r="AM266" s="45"/>
      <c r="AN266" s="45"/>
      <c r="AO266" s="45"/>
      <c r="AP266" s="82"/>
      <c r="AQ266" s="45"/>
    </row>
    <row r="267" ht="14.25" customHeight="1">
      <c r="A267" s="45"/>
      <c r="B267" s="45"/>
      <c r="C267" s="45"/>
      <c r="D267" s="45"/>
      <c r="E267" s="45"/>
      <c r="F267" s="45"/>
      <c r="G267" s="45"/>
      <c r="H267" s="45"/>
      <c r="I267" s="45"/>
      <c r="J267" s="45"/>
      <c r="K267" s="45"/>
      <c r="L267" s="45"/>
      <c r="M267" s="84"/>
      <c r="N267" s="78"/>
      <c r="O267" s="78"/>
      <c r="P267" s="78"/>
      <c r="Q267" s="78"/>
      <c r="R267" s="78"/>
      <c r="S267" s="45"/>
      <c r="T267" s="78"/>
      <c r="U267" s="78"/>
      <c r="V267" s="79"/>
      <c r="W267" s="79"/>
      <c r="X267" s="80"/>
      <c r="Y267" s="81"/>
      <c r="Z267" s="81"/>
      <c r="AA267" s="80"/>
      <c r="AB267" s="78"/>
      <c r="AC267" s="78"/>
      <c r="AD267" s="79"/>
      <c r="AE267" s="78"/>
      <c r="AF267" s="79"/>
      <c r="AG267" s="79"/>
      <c r="AH267" s="79"/>
      <c r="AI267" s="78"/>
      <c r="AJ267" s="78"/>
      <c r="AK267" s="79"/>
      <c r="AL267" s="45"/>
      <c r="AM267" s="45"/>
      <c r="AN267" s="45"/>
      <c r="AO267" s="45"/>
      <c r="AP267" s="82"/>
      <c r="AQ267" s="45"/>
    </row>
    <row r="268" ht="14.25" customHeight="1">
      <c r="A268" s="45"/>
      <c r="B268" s="45"/>
      <c r="C268" s="45"/>
      <c r="D268" s="45"/>
      <c r="E268" s="45"/>
      <c r="F268" s="45"/>
      <c r="G268" s="45"/>
      <c r="H268" s="45"/>
      <c r="I268" s="45"/>
      <c r="J268" s="45"/>
      <c r="K268" s="45"/>
      <c r="L268" s="45"/>
      <c r="M268" s="84"/>
      <c r="N268" s="78"/>
      <c r="O268" s="78"/>
      <c r="P268" s="78"/>
      <c r="Q268" s="78"/>
      <c r="R268" s="78"/>
      <c r="S268" s="45"/>
      <c r="T268" s="78"/>
      <c r="U268" s="78"/>
      <c r="V268" s="79"/>
      <c r="W268" s="79"/>
      <c r="X268" s="80"/>
      <c r="Y268" s="81"/>
      <c r="Z268" s="81"/>
      <c r="AA268" s="80"/>
      <c r="AB268" s="78"/>
      <c r="AC268" s="78"/>
      <c r="AD268" s="79"/>
      <c r="AE268" s="78"/>
      <c r="AF268" s="79"/>
      <c r="AG268" s="79"/>
      <c r="AH268" s="79"/>
      <c r="AI268" s="78"/>
      <c r="AJ268" s="78"/>
      <c r="AK268" s="79"/>
      <c r="AL268" s="45"/>
      <c r="AM268" s="45"/>
      <c r="AN268" s="45"/>
      <c r="AO268" s="45"/>
      <c r="AP268" s="82"/>
      <c r="AQ268" s="45"/>
    </row>
    <row r="269" ht="14.25" customHeight="1">
      <c r="A269" s="45"/>
      <c r="B269" s="45"/>
      <c r="C269" s="45"/>
      <c r="D269" s="45"/>
      <c r="E269" s="45"/>
      <c r="F269" s="45"/>
      <c r="G269" s="45"/>
      <c r="H269" s="45"/>
      <c r="I269" s="45"/>
      <c r="J269" s="45"/>
      <c r="K269" s="45"/>
      <c r="L269" s="45"/>
      <c r="M269" s="84"/>
      <c r="N269" s="78"/>
      <c r="O269" s="78"/>
      <c r="P269" s="78"/>
      <c r="Q269" s="78"/>
      <c r="R269" s="78"/>
      <c r="S269" s="45"/>
      <c r="T269" s="78"/>
      <c r="U269" s="78"/>
      <c r="V269" s="79"/>
      <c r="W269" s="79"/>
      <c r="X269" s="80"/>
      <c r="Y269" s="81"/>
      <c r="Z269" s="81"/>
      <c r="AA269" s="80"/>
      <c r="AB269" s="78"/>
      <c r="AC269" s="78"/>
      <c r="AD269" s="79"/>
      <c r="AE269" s="78"/>
      <c r="AF269" s="79"/>
      <c r="AG269" s="79"/>
      <c r="AH269" s="79"/>
      <c r="AI269" s="78"/>
      <c r="AJ269" s="78"/>
      <c r="AK269" s="79"/>
      <c r="AL269" s="45"/>
      <c r="AM269" s="45"/>
      <c r="AN269" s="45"/>
      <c r="AO269" s="45"/>
      <c r="AP269" s="82"/>
      <c r="AQ269" s="45"/>
    </row>
    <row r="270" ht="14.25" customHeight="1">
      <c r="A270" s="45"/>
      <c r="B270" s="45"/>
      <c r="C270" s="45"/>
      <c r="D270" s="45"/>
      <c r="E270" s="45"/>
      <c r="F270" s="45"/>
      <c r="G270" s="45"/>
      <c r="H270" s="45"/>
      <c r="I270" s="45"/>
      <c r="J270" s="45"/>
      <c r="K270" s="45"/>
      <c r="L270" s="45"/>
      <c r="M270" s="84"/>
      <c r="N270" s="78"/>
      <c r="O270" s="78"/>
      <c r="P270" s="78"/>
      <c r="Q270" s="78"/>
      <c r="R270" s="78"/>
      <c r="S270" s="45"/>
      <c r="T270" s="78"/>
      <c r="U270" s="78"/>
      <c r="V270" s="79"/>
      <c r="W270" s="79"/>
      <c r="X270" s="80"/>
      <c r="Y270" s="81"/>
      <c r="Z270" s="81"/>
      <c r="AA270" s="80"/>
      <c r="AB270" s="78"/>
      <c r="AC270" s="78"/>
      <c r="AD270" s="79"/>
      <c r="AE270" s="78"/>
      <c r="AF270" s="79"/>
      <c r="AG270" s="79"/>
      <c r="AH270" s="79"/>
      <c r="AI270" s="78"/>
      <c r="AJ270" s="78"/>
      <c r="AK270" s="79"/>
      <c r="AL270" s="45"/>
      <c r="AM270" s="45"/>
      <c r="AN270" s="45"/>
      <c r="AO270" s="45"/>
      <c r="AP270" s="82"/>
      <c r="AQ270" s="45"/>
    </row>
    <row r="271" ht="14.25" customHeight="1">
      <c r="A271" s="45"/>
      <c r="B271" s="45"/>
      <c r="C271" s="45"/>
      <c r="D271" s="45"/>
      <c r="E271" s="45"/>
      <c r="F271" s="45"/>
      <c r="G271" s="45"/>
      <c r="H271" s="45"/>
      <c r="I271" s="45"/>
      <c r="J271" s="45"/>
      <c r="K271" s="45"/>
      <c r="L271" s="45"/>
      <c r="M271" s="84"/>
      <c r="N271" s="78"/>
      <c r="O271" s="78"/>
      <c r="P271" s="78"/>
      <c r="Q271" s="78"/>
      <c r="R271" s="78"/>
      <c r="S271" s="45"/>
      <c r="T271" s="78"/>
      <c r="U271" s="78"/>
      <c r="V271" s="79"/>
      <c r="W271" s="79"/>
      <c r="X271" s="80"/>
      <c r="Y271" s="81"/>
      <c r="Z271" s="81"/>
      <c r="AA271" s="80"/>
      <c r="AB271" s="78"/>
      <c r="AC271" s="78"/>
      <c r="AD271" s="79"/>
      <c r="AE271" s="78"/>
      <c r="AF271" s="79"/>
      <c r="AG271" s="79"/>
      <c r="AH271" s="79"/>
      <c r="AI271" s="78"/>
      <c r="AJ271" s="78"/>
      <c r="AK271" s="79"/>
      <c r="AL271" s="45"/>
      <c r="AM271" s="45"/>
      <c r="AN271" s="45"/>
      <c r="AO271" s="45"/>
      <c r="AP271" s="82"/>
      <c r="AQ271" s="45"/>
    </row>
    <row r="272" ht="14.25" customHeight="1">
      <c r="A272" s="45"/>
      <c r="B272" s="45"/>
      <c r="C272" s="45"/>
      <c r="D272" s="45"/>
      <c r="E272" s="45"/>
      <c r="F272" s="45"/>
      <c r="G272" s="45"/>
      <c r="H272" s="45"/>
      <c r="I272" s="45"/>
      <c r="J272" s="45"/>
      <c r="K272" s="45"/>
      <c r="L272" s="45"/>
      <c r="M272" s="84"/>
      <c r="N272" s="78"/>
      <c r="O272" s="78"/>
      <c r="P272" s="78"/>
      <c r="Q272" s="78"/>
      <c r="R272" s="78"/>
      <c r="S272" s="45"/>
      <c r="T272" s="78"/>
      <c r="U272" s="78"/>
      <c r="V272" s="79"/>
      <c r="W272" s="79"/>
      <c r="X272" s="80"/>
      <c r="Y272" s="81"/>
      <c r="Z272" s="81"/>
      <c r="AA272" s="80"/>
      <c r="AB272" s="78"/>
      <c r="AC272" s="78"/>
      <c r="AD272" s="79"/>
      <c r="AE272" s="78"/>
      <c r="AF272" s="79"/>
      <c r="AG272" s="79"/>
      <c r="AH272" s="79"/>
      <c r="AI272" s="78"/>
      <c r="AJ272" s="78"/>
      <c r="AK272" s="79"/>
      <c r="AL272" s="45"/>
      <c r="AM272" s="45"/>
      <c r="AN272" s="45"/>
      <c r="AO272" s="45"/>
      <c r="AP272" s="82"/>
      <c r="AQ272" s="45"/>
    </row>
    <row r="273" ht="14.25" customHeight="1">
      <c r="A273" s="45"/>
      <c r="B273" s="45"/>
      <c r="C273" s="45"/>
      <c r="D273" s="45"/>
      <c r="E273" s="45"/>
      <c r="F273" s="45"/>
      <c r="G273" s="45"/>
      <c r="H273" s="45"/>
      <c r="I273" s="45"/>
      <c r="J273" s="45"/>
      <c r="K273" s="45"/>
      <c r="L273" s="45"/>
      <c r="M273" s="84"/>
      <c r="N273" s="78"/>
      <c r="O273" s="78"/>
      <c r="P273" s="78"/>
      <c r="Q273" s="78"/>
      <c r="R273" s="78"/>
      <c r="S273" s="45"/>
      <c r="T273" s="78"/>
      <c r="U273" s="78"/>
      <c r="V273" s="79"/>
      <c r="W273" s="79"/>
      <c r="X273" s="80"/>
      <c r="Y273" s="81"/>
      <c r="Z273" s="81"/>
      <c r="AA273" s="80"/>
      <c r="AB273" s="78"/>
      <c r="AC273" s="78"/>
      <c r="AD273" s="79"/>
      <c r="AE273" s="78"/>
      <c r="AF273" s="79"/>
      <c r="AG273" s="79"/>
      <c r="AH273" s="79"/>
      <c r="AI273" s="78"/>
      <c r="AJ273" s="78"/>
      <c r="AK273" s="79"/>
      <c r="AL273" s="45"/>
      <c r="AM273" s="45"/>
      <c r="AN273" s="45"/>
      <c r="AO273" s="45"/>
      <c r="AP273" s="82"/>
      <c r="AQ273" s="45"/>
    </row>
    <row r="274" ht="14.25" customHeight="1">
      <c r="A274" s="45"/>
      <c r="B274" s="45"/>
      <c r="C274" s="45"/>
      <c r="D274" s="45"/>
      <c r="E274" s="45"/>
      <c r="F274" s="45"/>
      <c r="G274" s="45"/>
      <c r="H274" s="45"/>
      <c r="I274" s="45"/>
      <c r="J274" s="45"/>
      <c r="K274" s="45"/>
      <c r="L274" s="45"/>
      <c r="M274" s="84"/>
      <c r="N274" s="78"/>
      <c r="O274" s="78"/>
      <c r="P274" s="78"/>
      <c r="Q274" s="78"/>
      <c r="R274" s="78"/>
      <c r="S274" s="45"/>
      <c r="T274" s="78"/>
      <c r="U274" s="78"/>
      <c r="V274" s="79"/>
      <c r="W274" s="79"/>
      <c r="X274" s="80"/>
      <c r="Y274" s="81"/>
      <c r="Z274" s="81"/>
      <c r="AA274" s="80"/>
      <c r="AB274" s="78"/>
      <c r="AC274" s="78"/>
      <c r="AD274" s="79"/>
      <c r="AE274" s="78"/>
      <c r="AF274" s="79"/>
      <c r="AG274" s="79"/>
      <c r="AH274" s="79"/>
      <c r="AI274" s="78"/>
      <c r="AJ274" s="78"/>
      <c r="AK274" s="79"/>
      <c r="AL274" s="45"/>
      <c r="AM274" s="45"/>
      <c r="AN274" s="45"/>
      <c r="AO274" s="45"/>
      <c r="AP274" s="82"/>
      <c r="AQ274" s="45"/>
    </row>
    <row r="275" ht="14.25" customHeight="1">
      <c r="A275" s="45"/>
      <c r="B275" s="45"/>
      <c r="C275" s="45"/>
      <c r="D275" s="45"/>
      <c r="E275" s="45"/>
      <c r="F275" s="45"/>
      <c r="G275" s="45"/>
      <c r="H275" s="45"/>
      <c r="I275" s="45"/>
      <c r="J275" s="45"/>
      <c r="K275" s="45"/>
      <c r="L275" s="45"/>
      <c r="M275" s="84"/>
      <c r="N275" s="78"/>
      <c r="O275" s="78"/>
      <c r="P275" s="78"/>
      <c r="Q275" s="78"/>
      <c r="R275" s="78"/>
      <c r="S275" s="45"/>
      <c r="T275" s="78"/>
      <c r="U275" s="78"/>
      <c r="V275" s="79"/>
      <c r="W275" s="79"/>
      <c r="X275" s="80"/>
      <c r="Y275" s="81"/>
      <c r="Z275" s="81"/>
      <c r="AA275" s="80"/>
      <c r="AB275" s="78"/>
      <c r="AC275" s="78"/>
      <c r="AD275" s="79"/>
      <c r="AE275" s="78"/>
      <c r="AF275" s="79"/>
      <c r="AG275" s="79"/>
      <c r="AH275" s="79"/>
      <c r="AI275" s="78"/>
      <c r="AJ275" s="78"/>
      <c r="AK275" s="79"/>
      <c r="AL275" s="45"/>
      <c r="AM275" s="45"/>
      <c r="AN275" s="45"/>
      <c r="AO275" s="45"/>
      <c r="AP275" s="82"/>
      <c r="AQ275" s="45"/>
    </row>
    <row r="276" ht="14.25" customHeight="1">
      <c r="A276" s="45"/>
      <c r="B276" s="45"/>
      <c r="C276" s="45"/>
      <c r="D276" s="45"/>
      <c r="E276" s="45"/>
      <c r="F276" s="45"/>
      <c r="G276" s="45"/>
      <c r="H276" s="45"/>
      <c r="I276" s="45"/>
      <c r="J276" s="45"/>
      <c r="K276" s="45"/>
      <c r="L276" s="45"/>
      <c r="M276" s="84"/>
      <c r="N276" s="78"/>
      <c r="O276" s="78"/>
      <c r="P276" s="78"/>
      <c r="Q276" s="78"/>
      <c r="R276" s="78"/>
      <c r="S276" s="45"/>
      <c r="T276" s="78"/>
      <c r="U276" s="78"/>
      <c r="V276" s="79"/>
      <c r="W276" s="79"/>
      <c r="X276" s="80"/>
      <c r="Y276" s="81"/>
      <c r="Z276" s="81"/>
      <c r="AA276" s="80"/>
      <c r="AB276" s="78"/>
      <c r="AC276" s="78"/>
      <c r="AD276" s="79"/>
      <c r="AE276" s="78"/>
      <c r="AF276" s="79"/>
      <c r="AG276" s="79"/>
      <c r="AH276" s="79"/>
      <c r="AI276" s="78"/>
      <c r="AJ276" s="78"/>
      <c r="AK276" s="79"/>
      <c r="AL276" s="45"/>
      <c r="AM276" s="45"/>
      <c r="AN276" s="45"/>
      <c r="AO276" s="45"/>
      <c r="AP276" s="82"/>
      <c r="AQ276" s="45"/>
    </row>
    <row r="277" ht="14.25" customHeight="1">
      <c r="A277" s="45"/>
      <c r="B277" s="45"/>
      <c r="C277" s="45"/>
      <c r="D277" s="45"/>
      <c r="E277" s="45"/>
      <c r="F277" s="45"/>
      <c r="G277" s="45"/>
      <c r="H277" s="45"/>
      <c r="I277" s="45"/>
      <c r="J277" s="45"/>
      <c r="K277" s="45"/>
      <c r="L277" s="45"/>
      <c r="M277" s="84"/>
      <c r="N277" s="78"/>
      <c r="O277" s="78"/>
      <c r="P277" s="78"/>
      <c r="Q277" s="78"/>
      <c r="R277" s="78"/>
      <c r="S277" s="45"/>
      <c r="T277" s="78"/>
      <c r="U277" s="78"/>
      <c r="V277" s="79"/>
      <c r="W277" s="79"/>
      <c r="X277" s="80"/>
      <c r="Y277" s="81"/>
      <c r="Z277" s="81"/>
      <c r="AA277" s="80"/>
      <c r="AB277" s="78"/>
      <c r="AC277" s="78"/>
      <c r="AD277" s="79"/>
      <c r="AE277" s="78"/>
      <c r="AF277" s="79"/>
      <c r="AG277" s="79"/>
      <c r="AH277" s="79"/>
      <c r="AI277" s="78"/>
      <c r="AJ277" s="78"/>
      <c r="AK277" s="79"/>
      <c r="AL277" s="45"/>
      <c r="AM277" s="45"/>
      <c r="AN277" s="45"/>
      <c r="AO277" s="45"/>
      <c r="AP277" s="82"/>
      <c r="AQ277" s="45"/>
    </row>
    <row r="278" ht="14.25" customHeight="1">
      <c r="A278" s="45"/>
      <c r="B278" s="45"/>
      <c r="C278" s="45"/>
      <c r="D278" s="45"/>
      <c r="E278" s="45"/>
      <c r="F278" s="45"/>
      <c r="G278" s="45"/>
      <c r="H278" s="45"/>
      <c r="I278" s="45"/>
      <c r="J278" s="45"/>
      <c r="K278" s="45"/>
      <c r="L278" s="45"/>
      <c r="M278" s="84"/>
      <c r="N278" s="78"/>
      <c r="O278" s="78"/>
      <c r="P278" s="78"/>
      <c r="Q278" s="78"/>
      <c r="R278" s="78"/>
      <c r="S278" s="45"/>
      <c r="T278" s="78"/>
      <c r="U278" s="78"/>
      <c r="V278" s="79"/>
      <c r="W278" s="79"/>
      <c r="X278" s="80"/>
      <c r="Y278" s="81"/>
      <c r="Z278" s="81"/>
      <c r="AA278" s="80"/>
      <c r="AB278" s="78"/>
      <c r="AC278" s="78"/>
      <c r="AD278" s="79"/>
      <c r="AE278" s="78"/>
      <c r="AF278" s="79"/>
      <c r="AG278" s="79"/>
      <c r="AH278" s="79"/>
      <c r="AI278" s="78"/>
      <c r="AJ278" s="78"/>
      <c r="AK278" s="79"/>
      <c r="AL278" s="45"/>
      <c r="AM278" s="45"/>
      <c r="AN278" s="45"/>
      <c r="AO278" s="45"/>
      <c r="AP278" s="82"/>
      <c r="AQ278" s="45"/>
    </row>
    <row r="279" ht="14.25" customHeight="1">
      <c r="A279" s="45"/>
      <c r="B279" s="45"/>
      <c r="C279" s="45"/>
      <c r="D279" s="45"/>
      <c r="E279" s="45"/>
      <c r="F279" s="45"/>
      <c r="G279" s="45"/>
      <c r="H279" s="45"/>
      <c r="I279" s="45"/>
      <c r="J279" s="45"/>
      <c r="K279" s="45"/>
      <c r="L279" s="45"/>
      <c r="M279" s="84"/>
      <c r="N279" s="78"/>
      <c r="O279" s="78"/>
      <c r="P279" s="78"/>
      <c r="Q279" s="78"/>
      <c r="R279" s="78"/>
      <c r="S279" s="45"/>
      <c r="T279" s="78"/>
      <c r="U279" s="78"/>
      <c r="V279" s="79"/>
      <c r="W279" s="79"/>
      <c r="X279" s="80"/>
      <c r="Y279" s="81"/>
      <c r="Z279" s="81"/>
      <c r="AA279" s="80"/>
      <c r="AB279" s="78"/>
      <c r="AC279" s="78"/>
      <c r="AD279" s="79"/>
      <c r="AE279" s="78"/>
      <c r="AF279" s="79"/>
      <c r="AG279" s="79"/>
      <c r="AH279" s="79"/>
      <c r="AI279" s="78"/>
      <c r="AJ279" s="78"/>
      <c r="AK279" s="79"/>
      <c r="AL279" s="45"/>
      <c r="AM279" s="45"/>
      <c r="AN279" s="45"/>
      <c r="AO279" s="45"/>
      <c r="AP279" s="82"/>
      <c r="AQ279" s="45"/>
    </row>
    <row r="280" ht="14.25" customHeight="1">
      <c r="A280" s="45"/>
      <c r="B280" s="45"/>
      <c r="C280" s="45"/>
      <c r="D280" s="45"/>
      <c r="E280" s="45"/>
      <c r="F280" s="45"/>
      <c r="G280" s="45"/>
      <c r="H280" s="45"/>
      <c r="I280" s="45"/>
      <c r="J280" s="45"/>
      <c r="K280" s="45"/>
      <c r="L280" s="45"/>
      <c r="M280" s="84"/>
      <c r="N280" s="78"/>
      <c r="O280" s="78"/>
      <c r="P280" s="78"/>
      <c r="Q280" s="78"/>
      <c r="R280" s="78"/>
      <c r="S280" s="45"/>
      <c r="T280" s="78"/>
      <c r="U280" s="78"/>
      <c r="V280" s="79"/>
      <c r="W280" s="79"/>
      <c r="X280" s="80"/>
      <c r="Y280" s="81"/>
      <c r="Z280" s="81"/>
      <c r="AA280" s="80"/>
      <c r="AB280" s="78"/>
      <c r="AC280" s="78"/>
      <c r="AD280" s="79"/>
      <c r="AE280" s="78"/>
      <c r="AF280" s="79"/>
      <c r="AG280" s="79"/>
      <c r="AH280" s="79"/>
      <c r="AI280" s="78"/>
      <c r="AJ280" s="78"/>
      <c r="AK280" s="79"/>
      <c r="AL280" s="45"/>
      <c r="AM280" s="45"/>
      <c r="AN280" s="45"/>
      <c r="AO280" s="45"/>
      <c r="AP280" s="82"/>
      <c r="AQ280" s="45"/>
    </row>
    <row r="281" ht="14.25" customHeight="1">
      <c r="A281" s="45"/>
      <c r="B281" s="45"/>
      <c r="C281" s="45"/>
      <c r="D281" s="45"/>
      <c r="E281" s="45"/>
      <c r="F281" s="45"/>
      <c r="G281" s="45"/>
      <c r="H281" s="45"/>
      <c r="I281" s="45"/>
      <c r="J281" s="45"/>
      <c r="K281" s="45"/>
      <c r="L281" s="45"/>
      <c r="M281" s="84"/>
      <c r="N281" s="78"/>
      <c r="O281" s="78"/>
      <c r="P281" s="78"/>
      <c r="Q281" s="78"/>
      <c r="R281" s="78"/>
      <c r="S281" s="45"/>
      <c r="T281" s="78"/>
      <c r="U281" s="78"/>
      <c r="V281" s="79"/>
      <c r="W281" s="79"/>
      <c r="X281" s="80"/>
      <c r="Y281" s="81"/>
      <c r="Z281" s="81"/>
      <c r="AA281" s="80"/>
      <c r="AB281" s="78"/>
      <c r="AC281" s="78"/>
      <c r="AD281" s="79"/>
      <c r="AE281" s="78"/>
      <c r="AF281" s="79"/>
      <c r="AG281" s="79"/>
      <c r="AH281" s="79"/>
      <c r="AI281" s="78"/>
      <c r="AJ281" s="78"/>
      <c r="AK281" s="79"/>
      <c r="AL281" s="45"/>
      <c r="AM281" s="45"/>
      <c r="AN281" s="45"/>
      <c r="AO281" s="45"/>
      <c r="AP281" s="82"/>
      <c r="AQ281" s="45"/>
    </row>
    <row r="282" ht="14.25" customHeight="1">
      <c r="A282" s="45"/>
      <c r="B282" s="45"/>
      <c r="C282" s="45"/>
      <c r="D282" s="45"/>
      <c r="E282" s="45"/>
      <c r="F282" s="45"/>
      <c r="G282" s="45"/>
      <c r="H282" s="45"/>
      <c r="I282" s="45"/>
      <c r="J282" s="45"/>
      <c r="K282" s="45"/>
      <c r="L282" s="45"/>
      <c r="M282" s="84"/>
      <c r="N282" s="78"/>
      <c r="O282" s="78"/>
      <c r="P282" s="78"/>
      <c r="Q282" s="78"/>
      <c r="R282" s="78"/>
      <c r="S282" s="45"/>
      <c r="T282" s="78"/>
      <c r="U282" s="78"/>
      <c r="V282" s="79"/>
      <c r="W282" s="79"/>
      <c r="X282" s="80"/>
      <c r="Y282" s="81"/>
      <c r="Z282" s="81"/>
      <c r="AA282" s="80"/>
      <c r="AB282" s="78"/>
      <c r="AC282" s="78"/>
      <c r="AD282" s="79"/>
      <c r="AE282" s="78"/>
      <c r="AF282" s="79"/>
      <c r="AG282" s="79"/>
      <c r="AH282" s="79"/>
      <c r="AI282" s="78"/>
      <c r="AJ282" s="78"/>
      <c r="AK282" s="79"/>
      <c r="AL282" s="45"/>
      <c r="AM282" s="45"/>
      <c r="AN282" s="45"/>
      <c r="AO282" s="45"/>
      <c r="AP282" s="82"/>
      <c r="AQ282" s="45"/>
    </row>
    <row r="283" ht="14.25" customHeight="1">
      <c r="A283" s="45"/>
      <c r="B283" s="45"/>
      <c r="C283" s="45"/>
      <c r="D283" s="45"/>
      <c r="E283" s="45"/>
      <c r="F283" s="45"/>
      <c r="G283" s="45"/>
      <c r="H283" s="45"/>
      <c r="I283" s="45"/>
      <c r="J283" s="45"/>
      <c r="K283" s="45"/>
      <c r="L283" s="45"/>
      <c r="M283" s="84"/>
      <c r="N283" s="78"/>
      <c r="O283" s="78"/>
      <c r="P283" s="78"/>
      <c r="Q283" s="78"/>
      <c r="R283" s="78"/>
      <c r="S283" s="45"/>
      <c r="T283" s="78"/>
      <c r="U283" s="78"/>
      <c r="V283" s="79"/>
      <c r="W283" s="79"/>
      <c r="X283" s="80"/>
      <c r="Y283" s="81"/>
      <c r="Z283" s="81"/>
      <c r="AA283" s="80"/>
      <c r="AB283" s="78"/>
      <c r="AC283" s="78"/>
      <c r="AD283" s="79"/>
      <c r="AE283" s="78"/>
      <c r="AF283" s="79"/>
      <c r="AG283" s="79"/>
      <c r="AH283" s="79"/>
      <c r="AI283" s="78"/>
      <c r="AJ283" s="78"/>
      <c r="AK283" s="79"/>
      <c r="AL283" s="45"/>
      <c r="AM283" s="45"/>
      <c r="AN283" s="45"/>
      <c r="AO283" s="45"/>
      <c r="AP283" s="82"/>
      <c r="AQ283" s="45"/>
    </row>
    <row r="284" ht="14.25" customHeight="1">
      <c r="A284" s="45"/>
      <c r="B284" s="45"/>
      <c r="C284" s="45"/>
      <c r="D284" s="45"/>
      <c r="E284" s="45"/>
      <c r="F284" s="45"/>
      <c r="G284" s="45"/>
      <c r="H284" s="45"/>
      <c r="I284" s="45"/>
      <c r="J284" s="45"/>
      <c r="K284" s="45"/>
      <c r="L284" s="45"/>
      <c r="M284" s="84"/>
      <c r="N284" s="78"/>
      <c r="O284" s="78"/>
      <c r="P284" s="78"/>
      <c r="Q284" s="78"/>
      <c r="R284" s="78"/>
      <c r="S284" s="45"/>
      <c r="T284" s="78"/>
      <c r="U284" s="78"/>
      <c r="V284" s="79"/>
      <c r="W284" s="79"/>
      <c r="X284" s="80"/>
      <c r="Y284" s="81"/>
      <c r="Z284" s="81"/>
      <c r="AA284" s="80"/>
      <c r="AB284" s="78"/>
      <c r="AC284" s="78"/>
      <c r="AD284" s="79"/>
      <c r="AE284" s="78"/>
      <c r="AF284" s="79"/>
      <c r="AG284" s="79"/>
      <c r="AH284" s="79"/>
      <c r="AI284" s="78"/>
      <c r="AJ284" s="78"/>
      <c r="AK284" s="79"/>
      <c r="AL284" s="45"/>
      <c r="AM284" s="45"/>
      <c r="AN284" s="45"/>
      <c r="AO284" s="45"/>
      <c r="AP284" s="82"/>
      <c r="AQ284" s="45"/>
    </row>
    <row r="285" ht="14.25" customHeight="1">
      <c r="A285" s="45"/>
      <c r="B285" s="45"/>
      <c r="C285" s="45"/>
      <c r="D285" s="45"/>
      <c r="E285" s="45"/>
      <c r="F285" s="45"/>
      <c r="G285" s="45"/>
      <c r="H285" s="45"/>
      <c r="I285" s="45"/>
      <c r="J285" s="45"/>
      <c r="K285" s="45"/>
      <c r="L285" s="45"/>
      <c r="M285" s="84"/>
      <c r="N285" s="78"/>
      <c r="O285" s="78"/>
      <c r="P285" s="78"/>
      <c r="Q285" s="78"/>
      <c r="R285" s="78"/>
      <c r="S285" s="45"/>
      <c r="T285" s="78"/>
      <c r="U285" s="78"/>
      <c r="V285" s="79"/>
      <c r="W285" s="79"/>
      <c r="X285" s="80"/>
      <c r="Y285" s="81"/>
      <c r="Z285" s="81"/>
      <c r="AA285" s="80"/>
      <c r="AB285" s="78"/>
      <c r="AC285" s="78"/>
      <c r="AD285" s="79"/>
      <c r="AE285" s="78"/>
      <c r="AF285" s="79"/>
      <c r="AG285" s="79"/>
      <c r="AH285" s="79"/>
      <c r="AI285" s="78"/>
      <c r="AJ285" s="78"/>
      <c r="AK285" s="79"/>
      <c r="AL285" s="45"/>
      <c r="AM285" s="45"/>
      <c r="AN285" s="45"/>
      <c r="AO285" s="45"/>
      <c r="AP285" s="82"/>
      <c r="AQ285" s="45"/>
    </row>
    <row r="286" ht="14.25" customHeight="1">
      <c r="A286" s="45"/>
      <c r="B286" s="45"/>
      <c r="C286" s="45"/>
      <c r="D286" s="45"/>
      <c r="E286" s="45"/>
      <c r="F286" s="45"/>
      <c r="G286" s="45"/>
      <c r="H286" s="45"/>
      <c r="I286" s="45"/>
      <c r="J286" s="45"/>
      <c r="K286" s="45"/>
      <c r="L286" s="45"/>
      <c r="M286" s="84"/>
      <c r="N286" s="78"/>
      <c r="O286" s="78"/>
      <c r="P286" s="78"/>
      <c r="Q286" s="78"/>
      <c r="R286" s="78"/>
      <c r="S286" s="45"/>
      <c r="T286" s="78"/>
      <c r="U286" s="78"/>
      <c r="V286" s="79"/>
      <c r="W286" s="79"/>
      <c r="X286" s="80"/>
      <c r="Y286" s="81"/>
      <c r="Z286" s="81"/>
      <c r="AA286" s="80"/>
      <c r="AB286" s="78"/>
      <c r="AC286" s="78"/>
      <c r="AD286" s="79"/>
      <c r="AE286" s="78"/>
      <c r="AF286" s="79"/>
      <c r="AG286" s="79"/>
      <c r="AH286" s="79"/>
      <c r="AI286" s="78"/>
      <c r="AJ286" s="78"/>
      <c r="AK286" s="79"/>
      <c r="AL286" s="45"/>
      <c r="AM286" s="45"/>
      <c r="AN286" s="45"/>
      <c r="AO286" s="45"/>
      <c r="AP286" s="82"/>
      <c r="AQ286" s="45"/>
    </row>
    <row r="287" ht="14.25" customHeight="1">
      <c r="A287" s="45"/>
      <c r="B287" s="45"/>
      <c r="C287" s="45"/>
      <c r="D287" s="45"/>
      <c r="E287" s="45"/>
      <c r="F287" s="45"/>
      <c r="G287" s="45"/>
      <c r="H287" s="45"/>
      <c r="I287" s="45"/>
      <c r="J287" s="45"/>
      <c r="K287" s="45"/>
      <c r="L287" s="45"/>
      <c r="M287" s="84"/>
      <c r="N287" s="78"/>
      <c r="O287" s="78"/>
      <c r="P287" s="78"/>
      <c r="Q287" s="78"/>
      <c r="R287" s="78"/>
      <c r="S287" s="45"/>
      <c r="T287" s="78"/>
      <c r="U287" s="78"/>
      <c r="V287" s="79"/>
      <c r="W287" s="79"/>
      <c r="X287" s="80"/>
      <c r="Y287" s="81"/>
      <c r="Z287" s="81"/>
      <c r="AA287" s="80"/>
      <c r="AB287" s="78"/>
      <c r="AC287" s="78"/>
      <c r="AD287" s="79"/>
      <c r="AE287" s="78"/>
      <c r="AF287" s="79"/>
      <c r="AG287" s="79"/>
      <c r="AH287" s="79"/>
      <c r="AI287" s="78"/>
      <c r="AJ287" s="78"/>
      <c r="AK287" s="79"/>
      <c r="AL287" s="45"/>
      <c r="AM287" s="45"/>
      <c r="AN287" s="45"/>
      <c r="AO287" s="45"/>
      <c r="AP287" s="82"/>
      <c r="AQ287" s="45"/>
    </row>
    <row r="288" ht="14.25" customHeight="1">
      <c r="A288" s="45"/>
      <c r="B288" s="45"/>
      <c r="C288" s="45"/>
      <c r="D288" s="45"/>
      <c r="E288" s="45"/>
      <c r="F288" s="45"/>
      <c r="G288" s="45"/>
      <c r="H288" s="45"/>
      <c r="I288" s="45"/>
      <c r="J288" s="45"/>
      <c r="K288" s="45"/>
      <c r="L288" s="45"/>
      <c r="M288" s="84"/>
      <c r="N288" s="78"/>
      <c r="O288" s="78"/>
      <c r="P288" s="78"/>
      <c r="Q288" s="78"/>
      <c r="R288" s="78"/>
      <c r="S288" s="45"/>
      <c r="T288" s="78"/>
      <c r="U288" s="78"/>
      <c r="V288" s="79"/>
      <c r="W288" s="79"/>
      <c r="X288" s="80"/>
      <c r="Y288" s="81"/>
      <c r="Z288" s="81"/>
      <c r="AA288" s="80"/>
      <c r="AB288" s="78"/>
      <c r="AC288" s="78"/>
      <c r="AD288" s="79"/>
      <c r="AE288" s="78"/>
      <c r="AF288" s="79"/>
      <c r="AG288" s="79"/>
      <c r="AH288" s="79"/>
      <c r="AI288" s="78"/>
      <c r="AJ288" s="78"/>
      <c r="AK288" s="79"/>
      <c r="AL288" s="45"/>
      <c r="AM288" s="45"/>
      <c r="AN288" s="45"/>
      <c r="AO288" s="45"/>
      <c r="AP288" s="82"/>
      <c r="AQ288" s="45"/>
    </row>
    <row r="289" ht="14.25" customHeight="1">
      <c r="A289" s="45"/>
      <c r="B289" s="45"/>
      <c r="C289" s="45"/>
      <c r="D289" s="45"/>
      <c r="E289" s="45"/>
      <c r="F289" s="45"/>
      <c r="G289" s="45"/>
      <c r="H289" s="45"/>
      <c r="I289" s="45"/>
      <c r="J289" s="45"/>
      <c r="K289" s="45"/>
      <c r="L289" s="45"/>
      <c r="M289" s="84"/>
      <c r="N289" s="78"/>
      <c r="O289" s="78"/>
      <c r="P289" s="78"/>
      <c r="Q289" s="78"/>
      <c r="R289" s="78"/>
      <c r="S289" s="45"/>
      <c r="T289" s="78"/>
      <c r="U289" s="78"/>
      <c r="V289" s="79"/>
      <c r="W289" s="79"/>
      <c r="X289" s="80"/>
      <c r="Y289" s="81"/>
      <c r="Z289" s="81"/>
      <c r="AA289" s="80"/>
      <c r="AB289" s="78"/>
      <c r="AC289" s="78"/>
      <c r="AD289" s="79"/>
      <c r="AE289" s="78"/>
      <c r="AF289" s="79"/>
      <c r="AG289" s="79"/>
      <c r="AH289" s="79"/>
      <c r="AI289" s="78"/>
      <c r="AJ289" s="78"/>
      <c r="AK289" s="79"/>
      <c r="AL289" s="45"/>
      <c r="AM289" s="45"/>
      <c r="AN289" s="45"/>
      <c r="AO289" s="45"/>
      <c r="AP289" s="82"/>
      <c r="AQ289" s="45"/>
    </row>
    <row r="290" ht="14.25" customHeight="1">
      <c r="A290" s="45"/>
      <c r="B290" s="45"/>
      <c r="C290" s="45"/>
      <c r="D290" s="45"/>
      <c r="E290" s="45"/>
      <c r="F290" s="45"/>
      <c r="G290" s="45"/>
      <c r="H290" s="45"/>
      <c r="I290" s="45"/>
      <c r="J290" s="45"/>
      <c r="K290" s="45"/>
      <c r="L290" s="45"/>
      <c r="M290" s="84"/>
      <c r="N290" s="78"/>
      <c r="O290" s="78"/>
      <c r="P290" s="78"/>
      <c r="Q290" s="78"/>
      <c r="R290" s="78"/>
      <c r="S290" s="45"/>
      <c r="T290" s="78"/>
      <c r="U290" s="78"/>
      <c r="V290" s="79"/>
      <c r="W290" s="79"/>
      <c r="X290" s="80"/>
      <c r="Y290" s="81"/>
      <c r="Z290" s="81"/>
      <c r="AA290" s="80"/>
      <c r="AB290" s="78"/>
      <c r="AC290" s="78"/>
      <c r="AD290" s="79"/>
      <c r="AE290" s="78"/>
      <c r="AF290" s="79"/>
      <c r="AG290" s="79"/>
      <c r="AH290" s="79"/>
      <c r="AI290" s="78"/>
      <c r="AJ290" s="78"/>
      <c r="AK290" s="79"/>
      <c r="AL290" s="45"/>
      <c r="AM290" s="45"/>
      <c r="AN290" s="45"/>
      <c r="AO290" s="45"/>
      <c r="AP290" s="82"/>
      <c r="AQ290" s="45"/>
    </row>
    <row r="291" ht="14.25" customHeight="1">
      <c r="A291" s="45"/>
      <c r="B291" s="45"/>
      <c r="C291" s="45"/>
      <c r="D291" s="45"/>
      <c r="E291" s="45"/>
      <c r="F291" s="45"/>
      <c r="G291" s="45"/>
      <c r="H291" s="45"/>
      <c r="I291" s="45"/>
      <c r="J291" s="45"/>
      <c r="K291" s="45"/>
      <c r="L291" s="45"/>
      <c r="M291" s="84"/>
      <c r="N291" s="78"/>
      <c r="O291" s="78"/>
      <c r="P291" s="78"/>
      <c r="Q291" s="78"/>
      <c r="R291" s="78"/>
      <c r="S291" s="45"/>
      <c r="T291" s="78"/>
      <c r="U291" s="78"/>
      <c r="V291" s="79"/>
      <c r="W291" s="79"/>
      <c r="X291" s="80"/>
      <c r="Y291" s="81"/>
      <c r="Z291" s="81"/>
      <c r="AA291" s="80"/>
      <c r="AB291" s="78"/>
      <c r="AC291" s="78"/>
      <c r="AD291" s="79"/>
      <c r="AE291" s="78"/>
      <c r="AF291" s="79"/>
      <c r="AG291" s="79"/>
      <c r="AH291" s="79"/>
      <c r="AI291" s="78"/>
      <c r="AJ291" s="78"/>
      <c r="AK291" s="79"/>
      <c r="AL291" s="45"/>
      <c r="AM291" s="45"/>
      <c r="AN291" s="45"/>
      <c r="AO291" s="45"/>
      <c r="AP291" s="82"/>
      <c r="AQ291" s="45"/>
    </row>
    <row r="292" ht="14.25" customHeight="1">
      <c r="A292" s="45"/>
      <c r="B292" s="45"/>
      <c r="C292" s="45"/>
      <c r="D292" s="45"/>
      <c r="E292" s="45"/>
      <c r="F292" s="45"/>
      <c r="G292" s="45"/>
      <c r="H292" s="45"/>
      <c r="I292" s="45"/>
      <c r="J292" s="45"/>
      <c r="K292" s="45"/>
      <c r="L292" s="45"/>
      <c r="M292" s="84"/>
      <c r="N292" s="78"/>
      <c r="O292" s="78"/>
      <c r="P292" s="78"/>
      <c r="Q292" s="78"/>
      <c r="R292" s="78"/>
      <c r="S292" s="45"/>
      <c r="T292" s="78"/>
      <c r="U292" s="78"/>
      <c r="V292" s="79"/>
      <c r="W292" s="79"/>
      <c r="X292" s="80"/>
      <c r="Y292" s="81"/>
      <c r="Z292" s="81"/>
      <c r="AA292" s="80"/>
      <c r="AB292" s="78"/>
      <c r="AC292" s="78"/>
      <c r="AD292" s="79"/>
      <c r="AE292" s="78"/>
      <c r="AF292" s="79"/>
      <c r="AG292" s="79"/>
      <c r="AH292" s="79"/>
      <c r="AI292" s="78"/>
      <c r="AJ292" s="78"/>
      <c r="AK292" s="79"/>
      <c r="AL292" s="45"/>
      <c r="AM292" s="45"/>
      <c r="AN292" s="45"/>
      <c r="AO292" s="45"/>
      <c r="AP292" s="82"/>
      <c r="AQ292" s="45"/>
    </row>
    <row r="293" ht="14.25" customHeight="1">
      <c r="A293" s="45"/>
      <c r="B293" s="45"/>
      <c r="C293" s="45"/>
      <c r="D293" s="45"/>
      <c r="E293" s="45"/>
      <c r="F293" s="45"/>
      <c r="G293" s="45"/>
      <c r="H293" s="45"/>
      <c r="I293" s="45"/>
      <c r="J293" s="45"/>
      <c r="K293" s="45"/>
      <c r="L293" s="45"/>
      <c r="M293" s="84"/>
      <c r="N293" s="78"/>
      <c r="O293" s="78"/>
      <c r="P293" s="78"/>
      <c r="Q293" s="78"/>
      <c r="R293" s="78"/>
      <c r="S293" s="45"/>
      <c r="T293" s="78"/>
      <c r="U293" s="78"/>
      <c r="V293" s="79"/>
      <c r="W293" s="79"/>
      <c r="X293" s="80"/>
      <c r="Y293" s="81"/>
      <c r="Z293" s="81"/>
      <c r="AA293" s="80"/>
      <c r="AB293" s="78"/>
      <c r="AC293" s="78"/>
      <c r="AD293" s="79"/>
      <c r="AE293" s="78"/>
      <c r="AF293" s="79"/>
      <c r="AG293" s="79"/>
      <c r="AH293" s="79"/>
      <c r="AI293" s="78"/>
      <c r="AJ293" s="78"/>
      <c r="AK293" s="79"/>
      <c r="AL293" s="45"/>
      <c r="AM293" s="45"/>
      <c r="AN293" s="45"/>
      <c r="AO293" s="45"/>
      <c r="AP293" s="82"/>
      <c r="AQ293" s="45"/>
    </row>
    <row r="294" ht="14.25" customHeight="1">
      <c r="A294" s="45"/>
      <c r="B294" s="45"/>
      <c r="C294" s="45"/>
      <c r="D294" s="45"/>
      <c r="E294" s="45"/>
      <c r="F294" s="45"/>
      <c r="G294" s="45"/>
      <c r="H294" s="45"/>
      <c r="I294" s="45"/>
      <c r="J294" s="45"/>
      <c r="K294" s="45"/>
      <c r="L294" s="45"/>
      <c r="M294" s="84"/>
      <c r="N294" s="78"/>
      <c r="O294" s="78"/>
      <c r="P294" s="78"/>
      <c r="Q294" s="78"/>
      <c r="R294" s="78"/>
      <c r="S294" s="45"/>
      <c r="T294" s="78"/>
      <c r="U294" s="78"/>
      <c r="V294" s="79"/>
      <c r="W294" s="79"/>
      <c r="X294" s="80"/>
      <c r="Y294" s="81"/>
      <c r="Z294" s="81"/>
      <c r="AA294" s="80"/>
      <c r="AB294" s="78"/>
      <c r="AC294" s="78"/>
      <c r="AD294" s="79"/>
      <c r="AE294" s="78"/>
      <c r="AF294" s="79"/>
      <c r="AG294" s="79"/>
      <c r="AH294" s="79"/>
      <c r="AI294" s="78"/>
      <c r="AJ294" s="78"/>
      <c r="AK294" s="79"/>
      <c r="AL294" s="45"/>
      <c r="AM294" s="45"/>
      <c r="AN294" s="45"/>
      <c r="AO294" s="45"/>
      <c r="AP294" s="82"/>
      <c r="AQ294" s="45"/>
    </row>
    <row r="295" ht="14.25" customHeight="1">
      <c r="A295" s="45"/>
      <c r="B295" s="45"/>
      <c r="C295" s="45"/>
      <c r="D295" s="45"/>
      <c r="E295" s="45"/>
      <c r="F295" s="45"/>
      <c r="G295" s="45"/>
      <c r="H295" s="45"/>
      <c r="I295" s="45"/>
      <c r="J295" s="45"/>
      <c r="K295" s="45"/>
      <c r="L295" s="45"/>
      <c r="M295" s="84"/>
      <c r="N295" s="78"/>
      <c r="O295" s="78"/>
      <c r="P295" s="78"/>
      <c r="Q295" s="78"/>
      <c r="R295" s="78"/>
      <c r="S295" s="45"/>
      <c r="T295" s="78"/>
      <c r="U295" s="78"/>
      <c r="V295" s="79"/>
      <c r="W295" s="79"/>
      <c r="X295" s="80"/>
      <c r="Y295" s="81"/>
      <c r="Z295" s="81"/>
      <c r="AA295" s="80"/>
      <c r="AB295" s="78"/>
      <c r="AC295" s="78"/>
      <c r="AD295" s="79"/>
      <c r="AE295" s="78"/>
      <c r="AF295" s="79"/>
      <c r="AG295" s="79"/>
      <c r="AH295" s="79"/>
      <c r="AI295" s="78"/>
      <c r="AJ295" s="78"/>
      <c r="AK295" s="79"/>
      <c r="AL295" s="45"/>
      <c r="AM295" s="45"/>
      <c r="AN295" s="45"/>
      <c r="AO295" s="45"/>
      <c r="AP295" s="82"/>
      <c r="AQ295" s="45"/>
    </row>
    <row r="296" ht="14.25" customHeight="1">
      <c r="A296" s="45"/>
      <c r="B296" s="45"/>
      <c r="C296" s="45"/>
      <c r="D296" s="45"/>
      <c r="E296" s="45"/>
      <c r="F296" s="45"/>
      <c r="G296" s="45"/>
      <c r="H296" s="45"/>
      <c r="I296" s="45"/>
      <c r="J296" s="45"/>
      <c r="K296" s="45"/>
      <c r="L296" s="45"/>
      <c r="M296" s="84"/>
      <c r="N296" s="78"/>
      <c r="O296" s="78"/>
      <c r="P296" s="78"/>
      <c r="Q296" s="78"/>
      <c r="R296" s="78"/>
      <c r="S296" s="45"/>
      <c r="T296" s="78"/>
      <c r="U296" s="78"/>
      <c r="V296" s="79"/>
      <c r="W296" s="79"/>
      <c r="X296" s="80"/>
      <c r="Y296" s="81"/>
      <c r="Z296" s="81"/>
      <c r="AA296" s="80"/>
      <c r="AB296" s="78"/>
      <c r="AC296" s="78"/>
      <c r="AD296" s="79"/>
      <c r="AE296" s="78"/>
      <c r="AF296" s="79"/>
      <c r="AG296" s="79"/>
      <c r="AH296" s="79"/>
      <c r="AI296" s="78"/>
      <c r="AJ296" s="78"/>
      <c r="AK296" s="79"/>
      <c r="AL296" s="45"/>
      <c r="AM296" s="45"/>
      <c r="AN296" s="45"/>
      <c r="AO296" s="45"/>
      <c r="AP296" s="82"/>
      <c r="AQ296" s="45"/>
    </row>
    <row r="297" ht="14.25" customHeight="1">
      <c r="A297" s="45"/>
      <c r="B297" s="45"/>
      <c r="C297" s="45"/>
      <c r="D297" s="45"/>
      <c r="E297" s="45"/>
      <c r="F297" s="45"/>
      <c r="G297" s="45"/>
      <c r="H297" s="45"/>
      <c r="I297" s="45"/>
      <c r="J297" s="45"/>
      <c r="K297" s="45"/>
      <c r="L297" s="45"/>
      <c r="M297" s="84"/>
      <c r="N297" s="78"/>
      <c r="O297" s="78"/>
      <c r="P297" s="78"/>
      <c r="Q297" s="78"/>
      <c r="R297" s="78"/>
      <c r="S297" s="45"/>
      <c r="T297" s="78"/>
      <c r="U297" s="78"/>
      <c r="V297" s="79"/>
      <c r="W297" s="79"/>
      <c r="X297" s="80"/>
      <c r="Y297" s="81"/>
      <c r="Z297" s="81"/>
      <c r="AA297" s="80"/>
      <c r="AB297" s="78"/>
      <c r="AC297" s="78"/>
      <c r="AD297" s="79"/>
      <c r="AE297" s="78"/>
      <c r="AF297" s="79"/>
      <c r="AG297" s="79"/>
      <c r="AH297" s="79"/>
      <c r="AI297" s="78"/>
      <c r="AJ297" s="78"/>
      <c r="AK297" s="79"/>
      <c r="AL297" s="45"/>
      <c r="AM297" s="45"/>
      <c r="AN297" s="45"/>
      <c r="AO297" s="45"/>
      <c r="AP297" s="82"/>
      <c r="AQ297" s="45"/>
    </row>
    <row r="298" ht="14.25" customHeight="1">
      <c r="A298" s="45"/>
      <c r="B298" s="45"/>
      <c r="C298" s="45"/>
      <c r="D298" s="45"/>
      <c r="E298" s="45"/>
      <c r="F298" s="45"/>
      <c r="G298" s="45"/>
      <c r="H298" s="45"/>
      <c r="I298" s="45"/>
      <c r="J298" s="45"/>
      <c r="K298" s="45"/>
      <c r="L298" s="45"/>
      <c r="M298" s="84"/>
      <c r="N298" s="78"/>
      <c r="O298" s="78"/>
      <c r="P298" s="78"/>
      <c r="Q298" s="78"/>
      <c r="R298" s="78"/>
      <c r="S298" s="45"/>
      <c r="T298" s="78"/>
      <c r="U298" s="78"/>
      <c r="V298" s="79"/>
      <c r="W298" s="79"/>
      <c r="X298" s="80"/>
      <c r="Y298" s="81"/>
      <c r="Z298" s="81"/>
      <c r="AA298" s="80"/>
      <c r="AB298" s="78"/>
      <c r="AC298" s="78"/>
      <c r="AD298" s="79"/>
      <c r="AE298" s="78"/>
      <c r="AF298" s="79"/>
      <c r="AG298" s="79"/>
      <c r="AH298" s="79"/>
      <c r="AI298" s="78"/>
      <c r="AJ298" s="78"/>
      <c r="AK298" s="79"/>
      <c r="AL298" s="45"/>
      <c r="AM298" s="45"/>
      <c r="AN298" s="45"/>
      <c r="AO298" s="45"/>
      <c r="AP298" s="82"/>
      <c r="AQ298" s="45"/>
    </row>
    <row r="299" ht="14.25" customHeight="1">
      <c r="A299" s="45"/>
      <c r="B299" s="45"/>
      <c r="C299" s="45"/>
      <c r="D299" s="45"/>
      <c r="E299" s="45"/>
      <c r="F299" s="45"/>
      <c r="G299" s="45"/>
      <c r="H299" s="45"/>
      <c r="I299" s="45"/>
      <c r="J299" s="45"/>
      <c r="K299" s="45"/>
      <c r="L299" s="45"/>
      <c r="M299" s="84"/>
      <c r="N299" s="78"/>
      <c r="O299" s="78"/>
      <c r="P299" s="78"/>
      <c r="Q299" s="78"/>
      <c r="R299" s="78"/>
      <c r="S299" s="45"/>
      <c r="T299" s="78"/>
      <c r="U299" s="78"/>
      <c r="V299" s="79"/>
      <c r="W299" s="79"/>
      <c r="X299" s="80"/>
      <c r="Y299" s="81"/>
      <c r="Z299" s="81"/>
      <c r="AA299" s="80"/>
      <c r="AB299" s="78"/>
      <c r="AC299" s="78"/>
      <c r="AD299" s="79"/>
      <c r="AE299" s="78"/>
      <c r="AF299" s="79"/>
      <c r="AG299" s="79"/>
      <c r="AH299" s="79"/>
      <c r="AI299" s="78"/>
      <c r="AJ299" s="78"/>
      <c r="AK299" s="79"/>
      <c r="AL299" s="45"/>
      <c r="AM299" s="45"/>
      <c r="AN299" s="45"/>
      <c r="AO299" s="45"/>
      <c r="AP299" s="82"/>
      <c r="AQ299" s="45"/>
    </row>
    <row r="300" ht="14.25" customHeight="1">
      <c r="A300" s="45"/>
      <c r="B300" s="45"/>
      <c r="C300" s="45"/>
      <c r="D300" s="45"/>
      <c r="E300" s="45"/>
      <c r="F300" s="45"/>
      <c r="G300" s="45"/>
      <c r="H300" s="45"/>
      <c r="I300" s="45"/>
      <c r="J300" s="45"/>
      <c r="K300" s="45"/>
      <c r="L300" s="45"/>
      <c r="M300" s="84"/>
      <c r="N300" s="78"/>
      <c r="O300" s="78"/>
      <c r="P300" s="78"/>
      <c r="Q300" s="78"/>
      <c r="R300" s="78"/>
      <c r="S300" s="45"/>
      <c r="T300" s="78"/>
      <c r="U300" s="78"/>
      <c r="V300" s="79"/>
      <c r="W300" s="79"/>
      <c r="X300" s="80"/>
      <c r="Y300" s="81"/>
      <c r="Z300" s="81"/>
      <c r="AA300" s="80"/>
      <c r="AB300" s="78"/>
      <c r="AC300" s="78"/>
      <c r="AD300" s="79"/>
      <c r="AE300" s="78"/>
      <c r="AF300" s="79"/>
      <c r="AG300" s="79"/>
      <c r="AH300" s="79"/>
      <c r="AI300" s="78"/>
      <c r="AJ300" s="78"/>
      <c r="AK300" s="79"/>
      <c r="AL300" s="45"/>
      <c r="AM300" s="45"/>
      <c r="AN300" s="45"/>
      <c r="AO300" s="45"/>
      <c r="AP300" s="82"/>
      <c r="AQ300" s="45"/>
    </row>
    <row r="301" ht="14.25" customHeight="1">
      <c r="A301" s="45"/>
      <c r="B301" s="45"/>
      <c r="C301" s="45"/>
      <c r="D301" s="45"/>
      <c r="E301" s="45"/>
      <c r="F301" s="45"/>
      <c r="G301" s="45"/>
      <c r="H301" s="45"/>
      <c r="I301" s="45"/>
      <c r="J301" s="45"/>
      <c r="K301" s="45"/>
      <c r="L301" s="45"/>
      <c r="M301" s="84"/>
      <c r="N301" s="78"/>
      <c r="O301" s="78"/>
      <c r="P301" s="78"/>
      <c r="Q301" s="78"/>
      <c r="R301" s="78"/>
      <c r="S301" s="45"/>
      <c r="T301" s="78"/>
      <c r="U301" s="78"/>
      <c r="V301" s="79"/>
      <c r="W301" s="79"/>
      <c r="X301" s="80"/>
      <c r="Y301" s="81"/>
      <c r="Z301" s="81"/>
      <c r="AA301" s="80"/>
      <c r="AB301" s="78"/>
      <c r="AC301" s="78"/>
      <c r="AD301" s="79"/>
      <c r="AE301" s="78"/>
      <c r="AF301" s="79"/>
      <c r="AG301" s="79"/>
      <c r="AH301" s="79"/>
      <c r="AI301" s="78"/>
      <c r="AJ301" s="78"/>
      <c r="AK301" s="79"/>
      <c r="AL301" s="45"/>
      <c r="AM301" s="45"/>
      <c r="AN301" s="45"/>
      <c r="AO301" s="45"/>
      <c r="AP301" s="82"/>
      <c r="AQ301" s="45"/>
    </row>
    <row r="302" ht="14.25" customHeight="1">
      <c r="A302" s="45"/>
      <c r="B302" s="45"/>
      <c r="C302" s="45"/>
      <c r="D302" s="45"/>
      <c r="E302" s="45"/>
      <c r="F302" s="45"/>
      <c r="G302" s="45"/>
      <c r="H302" s="45"/>
      <c r="I302" s="45"/>
      <c r="J302" s="45"/>
      <c r="K302" s="45"/>
      <c r="L302" s="45"/>
      <c r="M302" s="84"/>
      <c r="N302" s="78"/>
      <c r="O302" s="78"/>
      <c r="P302" s="78"/>
      <c r="Q302" s="78"/>
      <c r="R302" s="78"/>
      <c r="S302" s="45"/>
      <c r="T302" s="78"/>
      <c r="U302" s="78"/>
      <c r="V302" s="79"/>
      <c r="W302" s="79"/>
      <c r="X302" s="80"/>
      <c r="Y302" s="81"/>
      <c r="Z302" s="81"/>
      <c r="AA302" s="80"/>
      <c r="AB302" s="78"/>
      <c r="AC302" s="78"/>
      <c r="AD302" s="79"/>
      <c r="AE302" s="78"/>
      <c r="AF302" s="79"/>
      <c r="AG302" s="79"/>
      <c r="AH302" s="79"/>
      <c r="AI302" s="78"/>
      <c r="AJ302" s="78"/>
      <c r="AK302" s="79"/>
      <c r="AL302" s="45"/>
      <c r="AM302" s="45"/>
      <c r="AN302" s="45"/>
      <c r="AO302" s="45"/>
      <c r="AP302" s="82"/>
      <c r="AQ302" s="45"/>
    </row>
    <row r="303" ht="14.25" customHeight="1">
      <c r="A303" s="45"/>
      <c r="B303" s="45"/>
      <c r="C303" s="45"/>
      <c r="D303" s="45"/>
      <c r="E303" s="45"/>
      <c r="F303" s="45"/>
      <c r="G303" s="45"/>
      <c r="H303" s="45"/>
      <c r="I303" s="45"/>
      <c r="J303" s="45"/>
      <c r="K303" s="45"/>
      <c r="L303" s="45"/>
      <c r="M303" s="84"/>
      <c r="N303" s="78"/>
      <c r="O303" s="78"/>
      <c r="P303" s="78"/>
      <c r="Q303" s="78"/>
      <c r="R303" s="78"/>
      <c r="S303" s="45"/>
      <c r="T303" s="78"/>
      <c r="U303" s="78"/>
      <c r="V303" s="79"/>
      <c r="W303" s="79"/>
      <c r="X303" s="80"/>
      <c r="Y303" s="81"/>
      <c r="Z303" s="81"/>
      <c r="AA303" s="80"/>
      <c r="AB303" s="78"/>
      <c r="AC303" s="78"/>
      <c r="AD303" s="79"/>
      <c r="AE303" s="78"/>
      <c r="AF303" s="79"/>
      <c r="AG303" s="79"/>
      <c r="AH303" s="79"/>
      <c r="AI303" s="78"/>
      <c r="AJ303" s="78"/>
      <c r="AK303" s="79"/>
      <c r="AL303" s="45"/>
      <c r="AM303" s="45"/>
      <c r="AN303" s="45"/>
      <c r="AO303" s="45"/>
      <c r="AP303" s="82"/>
      <c r="AQ303" s="45"/>
    </row>
    <row r="304" ht="14.25" customHeight="1">
      <c r="A304" s="45"/>
      <c r="B304" s="45"/>
      <c r="C304" s="45"/>
      <c r="D304" s="45"/>
      <c r="E304" s="45"/>
      <c r="F304" s="45"/>
      <c r="G304" s="45"/>
      <c r="H304" s="45"/>
      <c r="I304" s="45"/>
      <c r="J304" s="45"/>
      <c r="K304" s="45"/>
      <c r="L304" s="45"/>
      <c r="M304" s="84"/>
      <c r="N304" s="78"/>
      <c r="O304" s="78"/>
      <c r="P304" s="78"/>
      <c r="Q304" s="78"/>
      <c r="R304" s="78"/>
      <c r="S304" s="45"/>
      <c r="T304" s="78"/>
      <c r="U304" s="78"/>
      <c r="V304" s="79"/>
      <c r="W304" s="79"/>
      <c r="X304" s="80"/>
      <c r="Y304" s="81"/>
      <c r="Z304" s="81"/>
      <c r="AA304" s="80"/>
      <c r="AB304" s="78"/>
      <c r="AC304" s="78"/>
      <c r="AD304" s="79"/>
      <c r="AE304" s="78"/>
      <c r="AF304" s="79"/>
      <c r="AG304" s="79"/>
      <c r="AH304" s="79"/>
      <c r="AI304" s="78"/>
      <c r="AJ304" s="78"/>
      <c r="AK304" s="79"/>
      <c r="AL304" s="45"/>
      <c r="AM304" s="45"/>
      <c r="AN304" s="45"/>
      <c r="AO304" s="45"/>
      <c r="AP304" s="82"/>
      <c r="AQ304" s="45"/>
    </row>
    <row r="305" ht="14.25" customHeight="1">
      <c r="A305" s="45"/>
      <c r="B305" s="45"/>
      <c r="C305" s="45"/>
      <c r="D305" s="45"/>
      <c r="E305" s="45"/>
      <c r="F305" s="45"/>
      <c r="G305" s="45"/>
      <c r="H305" s="45"/>
      <c r="I305" s="45"/>
      <c r="J305" s="45"/>
      <c r="K305" s="45"/>
      <c r="L305" s="45"/>
      <c r="M305" s="84"/>
      <c r="N305" s="78"/>
      <c r="O305" s="78"/>
      <c r="P305" s="78"/>
      <c r="Q305" s="78"/>
      <c r="R305" s="78"/>
      <c r="S305" s="45"/>
      <c r="T305" s="78"/>
      <c r="U305" s="78"/>
      <c r="V305" s="79"/>
      <c r="W305" s="79"/>
      <c r="X305" s="80"/>
      <c r="Y305" s="81"/>
      <c r="Z305" s="81"/>
      <c r="AA305" s="80"/>
      <c r="AB305" s="78"/>
      <c r="AC305" s="78"/>
      <c r="AD305" s="79"/>
      <c r="AE305" s="78"/>
      <c r="AF305" s="79"/>
      <c r="AG305" s="79"/>
      <c r="AH305" s="79"/>
      <c r="AI305" s="78"/>
      <c r="AJ305" s="78"/>
      <c r="AK305" s="79"/>
      <c r="AL305" s="45"/>
      <c r="AM305" s="45"/>
      <c r="AN305" s="45"/>
      <c r="AO305" s="45"/>
      <c r="AP305" s="82"/>
      <c r="AQ305" s="45"/>
    </row>
    <row r="306" ht="14.25" customHeight="1">
      <c r="A306" s="45"/>
      <c r="B306" s="45"/>
      <c r="C306" s="45"/>
      <c r="D306" s="45"/>
      <c r="E306" s="45"/>
      <c r="F306" s="45"/>
      <c r="G306" s="45"/>
      <c r="H306" s="45"/>
      <c r="I306" s="45"/>
      <c r="J306" s="45"/>
      <c r="K306" s="45"/>
      <c r="L306" s="45"/>
      <c r="M306" s="84"/>
      <c r="N306" s="78"/>
      <c r="O306" s="78"/>
      <c r="P306" s="78"/>
      <c r="Q306" s="78"/>
      <c r="R306" s="78"/>
      <c r="S306" s="45"/>
      <c r="T306" s="78"/>
      <c r="U306" s="78"/>
      <c r="V306" s="79"/>
      <c r="W306" s="79"/>
      <c r="X306" s="80"/>
      <c r="Y306" s="81"/>
      <c r="Z306" s="81"/>
      <c r="AA306" s="80"/>
      <c r="AB306" s="78"/>
      <c r="AC306" s="78"/>
      <c r="AD306" s="79"/>
      <c r="AE306" s="78"/>
      <c r="AF306" s="79"/>
      <c r="AG306" s="79"/>
      <c r="AH306" s="79"/>
      <c r="AI306" s="78"/>
      <c r="AJ306" s="78"/>
      <c r="AK306" s="79"/>
      <c r="AL306" s="45"/>
      <c r="AM306" s="45"/>
      <c r="AN306" s="45"/>
      <c r="AO306" s="45"/>
      <c r="AP306" s="82"/>
      <c r="AQ306" s="45"/>
    </row>
    <row r="307" ht="14.25" customHeight="1">
      <c r="A307" s="45"/>
      <c r="B307" s="45"/>
      <c r="C307" s="45"/>
      <c r="D307" s="45"/>
      <c r="E307" s="45"/>
      <c r="F307" s="45"/>
      <c r="G307" s="45"/>
      <c r="H307" s="45"/>
      <c r="I307" s="45"/>
      <c r="J307" s="45"/>
      <c r="K307" s="45"/>
      <c r="L307" s="45"/>
      <c r="M307" s="84"/>
      <c r="N307" s="78"/>
      <c r="O307" s="78"/>
      <c r="P307" s="78"/>
      <c r="Q307" s="78"/>
      <c r="R307" s="78"/>
      <c r="S307" s="45"/>
      <c r="T307" s="78"/>
      <c r="U307" s="78"/>
      <c r="V307" s="79"/>
      <c r="W307" s="79"/>
      <c r="X307" s="80"/>
      <c r="Y307" s="81"/>
      <c r="Z307" s="81"/>
      <c r="AA307" s="80"/>
      <c r="AB307" s="78"/>
      <c r="AC307" s="78"/>
      <c r="AD307" s="79"/>
      <c r="AE307" s="78"/>
      <c r="AF307" s="79"/>
      <c r="AG307" s="79"/>
      <c r="AH307" s="79"/>
      <c r="AI307" s="78"/>
      <c r="AJ307" s="78"/>
      <c r="AK307" s="79"/>
      <c r="AL307" s="45"/>
      <c r="AM307" s="45"/>
      <c r="AN307" s="45"/>
      <c r="AO307" s="45"/>
      <c r="AP307" s="82"/>
      <c r="AQ307" s="45"/>
    </row>
    <row r="308" ht="14.25" customHeight="1">
      <c r="A308" s="45"/>
      <c r="B308" s="45"/>
      <c r="C308" s="45"/>
      <c r="D308" s="45"/>
      <c r="E308" s="45"/>
      <c r="F308" s="45"/>
      <c r="G308" s="45"/>
      <c r="H308" s="45"/>
      <c r="I308" s="45"/>
      <c r="J308" s="45"/>
      <c r="K308" s="45"/>
      <c r="L308" s="45"/>
      <c r="M308" s="84"/>
      <c r="N308" s="78"/>
      <c r="O308" s="78"/>
      <c r="P308" s="78"/>
      <c r="Q308" s="78"/>
      <c r="R308" s="78"/>
      <c r="S308" s="45"/>
      <c r="T308" s="78"/>
      <c r="U308" s="78"/>
      <c r="V308" s="79"/>
      <c r="W308" s="79"/>
      <c r="X308" s="80"/>
      <c r="Y308" s="81"/>
      <c r="Z308" s="81"/>
      <c r="AA308" s="80"/>
      <c r="AB308" s="78"/>
      <c r="AC308" s="78"/>
      <c r="AD308" s="79"/>
      <c r="AE308" s="78"/>
      <c r="AF308" s="79"/>
      <c r="AG308" s="79"/>
      <c r="AH308" s="79"/>
      <c r="AI308" s="78"/>
      <c r="AJ308" s="78"/>
      <c r="AK308" s="79"/>
      <c r="AL308" s="45"/>
      <c r="AM308" s="45"/>
      <c r="AN308" s="45"/>
      <c r="AO308" s="45"/>
      <c r="AP308" s="82"/>
      <c r="AQ308" s="45"/>
    </row>
    <row r="309" ht="14.25" customHeight="1">
      <c r="A309" s="45"/>
      <c r="B309" s="45"/>
      <c r="C309" s="45"/>
      <c r="D309" s="45"/>
      <c r="E309" s="45"/>
      <c r="F309" s="45"/>
      <c r="G309" s="45"/>
      <c r="H309" s="45"/>
      <c r="I309" s="45"/>
      <c r="J309" s="45"/>
      <c r="K309" s="45"/>
      <c r="L309" s="45"/>
      <c r="M309" s="84"/>
      <c r="N309" s="78"/>
      <c r="O309" s="78"/>
      <c r="P309" s="78"/>
      <c r="Q309" s="78"/>
      <c r="R309" s="78"/>
      <c r="S309" s="45"/>
      <c r="T309" s="78"/>
      <c r="U309" s="78"/>
      <c r="V309" s="79"/>
      <c r="W309" s="79"/>
      <c r="X309" s="80"/>
      <c r="Y309" s="81"/>
      <c r="Z309" s="81"/>
      <c r="AA309" s="80"/>
      <c r="AB309" s="78"/>
      <c r="AC309" s="78"/>
      <c r="AD309" s="79"/>
      <c r="AE309" s="78"/>
      <c r="AF309" s="79"/>
      <c r="AG309" s="79"/>
      <c r="AH309" s="79"/>
      <c r="AI309" s="78"/>
      <c r="AJ309" s="78"/>
      <c r="AK309" s="79"/>
      <c r="AL309" s="45"/>
      <c r="AM309" s="45"/>
      <c r="AN309" s="45"/>
      <c r="AO309" s="45"/>
      <c r="AP309" s="82"/>
      <c r="AQ309" s="45"/>
    </row>
    <row r="310" ht="14.25" customHeight="1">
      <c r="A310" s="45"/>
      <c r="B310" s="45"/>
      <c r="C310" s="45"/>
      <c r="D310" s="45"/>
      <c r="E310" s="45"/>
      <c r="F310" s="45"/>
      <c r="G310" s="45"/>
      <c r="H310" s="45"/>
      <c r="I310" s="45"/>
      <c r="J310" s="45"/>
      <c r="K310" s="45"/>
      <c r="L310" s="45"/>
      <c r="M310" s="84"/>
      <c r="N310" s="78"/>
      <c r="O310" s="78"/>
      <c r="P310" s="78"/>
      <c r="Q310" s="78"/>
      <c r="R310" s="78"/>
      <c r="S310" s="45"/>
      <c r="T310" s="78"/>
      <c r="U310" s="78"/>
      <c r="V310" s="79"/>
      <c r="W310" s="79"/>
      <c r="X310" s="80"/>
      <c r="Y310" s="81"/>
      <c r="Z310" s="81"/>
      <c r="AA310" s="80"/>
      <c r="AB310" s="78"/>
      <c r="AC310" s="78"/>
      <c r="AD310" s="79"/>
      <c r="AE310" s="78"/>
      <c r="AF310" s="79"/>
      <c r="AG310" s="79"/>
      <c r="AH310" s="79"/>
      <c r="AI310" s="78"/>
      <c r="AJ310" s="78"/>
      <c r="AK310" s="79"/>
      <c r="AL310" s="45"/>
      <c r="AM310" s="45"/>
      <c r="AN310" s="45"/>
      <c r="AO310" s="45"/>
      <c r="AP310" s="82"/>
      <c r="AQ310" s="45"/>
    </row>
    <row r="311" ht="14.25" customHeight="1">
      <c r="A311" s="45"/>
      <c r="B311" s="45"/>
      <c r="C311" s="45"/>
      <c r="D311" s="45"/>
      <c r="E311" s="45"/>
      <c r="F311" s="45"/>
      <c r="G311" s="45"/>
      <c r="H311" s="45"/>
      <c r="I311" s="45"/>
      <c r="J311" s="45"/>
      <c r="K311" s="45"/>
      <c r="L311" s="45"/>
      <c r="M311" s="84"/>
      <c r="N311" s="78"/>
      <c r="O311" s="78"/>
      <c r="P311" s="78"/>
      <c r="Q311" s="78"/>
      <c r="R311" s="78"/>
      <c r="S311" s="45"/>
      <c r="T311" s="78"/>
      <c r="U311" s="78"/>
      <c r="V311" s="79"/>
      <c r="W311" s="79"/>
      <c r="X311" s="80"/>
      <c r="Y311" s="81"/>
      <c r="Z311" s="81"/>
      <c r="AA311" s="80"/>
      <c r="AB311" s="78"/>
      <c r="AC311" s="78"/>
      <c r="AD311" s="79"/>
      <c r="AE311" s="78"/>
      <c r="AF311" s="79"/>
      <c r="AG311" s="79"/>
      <c r="AH311" s="79"/>
      <c r="AI311" s="78"/>
      <c r="AJ311" s="78"/>
      <c r="AK311" s="79"/>
      <c r="AL311" s="45"/>
      <c r="AM311" s="45"/>
      <c r="AN311" s="45"/>
      <c r="AO311" s="45"/>
      <c r="AP311" s="82"/>
      <c r="AQ311" s="45"/>
    </row>
    <row r="312" ht="14.25" customHeight="1">
      <c r="A312" s="45"/>
      <c r="B312" s="45"/>
      <c r="C312" s="45"/>
      <c r="D312" s="45"/>
      <c r="E312" s="45"/>
      <c r="F312" s="45"/>
      <c r="G312" s="45"/>
      <c r="H312" s="45"/>
      <c r="I312" s="45"/>
      <c r="J312" s="45"/>
      <c r="K312" s="45"/>
      <c r="L312" s="45"/>
      <c r="M312" s="84"/>
      <c r="N312" s="78"/>
      <c r="O312" s="78"/>
      <c r="P312" s="78"/>
      <c r="Q312" s="78"/>
      <c r="R312" s="78"/>
      <c r="S312" s="45"/>
      <c r="T312" s="78"/>
      <c r="U312" s="78"/>
      <c r="V312" s="79"/>
      <c r="W312" s="79"/>
      <c r="X312" s="80"/>
      <c r="Y312" s="81"/>
      <c r="Z312" s="81"/>
      <c r="AA312" s="80"/>
      <c r="AB312" s="78"/>
      <c r="AC312" s="78"/>
      <c r="AD312" s="79"/>
      <c r="AE312" s="78"/>
      <c r="AF312" s="79"/>
      <c r="AG312" s="79"/>
      <c r="AH312" s="79"/>
      <c r="AI312" s="78"/>
      <c r="AJ312" s="78"/>
      <c r="AK312" s="79"/>
      <c r="AL312" s="45"/>
      <c r="AM312" s="45"/>
      <c r="AN312" s="45"/>
      <c r="AO312" s="45"/>
      <c r="AP312" s="82"/>
      <c r="AQ312" s="45"/>
    </row>
    <row r="313" ht="14.25" customHeight="1">
      <c r="A313" s="45"/>
      <c r="B313" s="45"/>
      <c r="C313" s="45"/>
      <c r="D313" s="45"/>
      <c r="E313" s="45"/>
      <c r="F313" s="45"/>
      <c r="G313" s="45"/>
      <c r="H313" s="45"/>
      <c r="I313" s="45"/>
      <c r="J313" s="45"/>
      <c r="K313" s="45"/>
      <c r="L313" s="45"/>
      <c r="M313" s="84"/>
      <c r="N313" s="78"/>
      <c r="O313" s="78"/>
      <c r="P313" s="78"/>
      <c r="Q313" s="78"/>
      <c r="R313" s="78"/>
      <c r="S313" s="45"/>
      <c r="T313" s="78"/>
      <c r="U313" s="78"/>
      <c r="V313" s="79"/>
      <c r="W313" s="79"/>
      <c r="X313" s="80"/>
      <c r="Y313" s="81"/>
      <c r="Z313" s="81"/>
      <c r="AA313" s="80"/>
      <c r="AB313" s="78"/>
      <c r="AC313" s="78"/>
      <c r="AD313" s="79"/>
      <c r="AE313" s="78"/>
      <c r="AF313" s="79"/>
      <c r="AG313" s="79"/>
      <c r="AH313" s="79"/>
      <c r="AI313" s="78"/>
      <c r="AJ313" s="78"/>
      <c r="AK313" s="79"/>
      <c r="AL313" s="45"/>
      <c r="AM313" s="45"/>
      <c r="AN313" s="45"/>
      <c r="AO313" s="45"/>
      <c r="AP313" s="82"/>
      <c r="AQ313" s="45"/>
    </row>
    <row r="314" ht="14.25" customHeight="1">
      <c r="A314" s="45"/>
      <c r="B314" s="45"/>
      <c r="C314" s="45"/>
      <c r="D314" s="45"/>
      <c r="E314" s="45"/>
      <c r="F314" s="45"/>
      <c r="G314" s="45"/>
      <c r="H314" s="45"/>
      <c r="I314" s="45"/>
      <c r="J314" s="45"/>
      <c r="K314" s="45"/>
      <c r="L314" s="45"/>
      <c r="M314" s="84"/>
      <c r="N314" s="78"/>
      <c r="O314" s="78"/>
      <c r="P314" s="78"/>
      <c r="Q314" s="78"/>
      <c r="R314" s="78"/>
      <c r="S314" s="45"/>
      <c r="T314" s="78"/>
      <c r="U314" s="78"/>
      <c r="V314" s="79"/>
      <c r="W314" s="79"/>
      <c r="X314" s="80"/>
      <c r="Y314" s="81"/>
      <c r="Z314" s="81"/>
      <c r="AA314" s="80"/>
      <c r="AB314" s="78"/>
      <c r="AC314" s="78"/>
      <c r="AD314" s="79"/>
      <c r="AE314" s="78"/>
      <c r="AF314" s="79"/>
      <c r="AG314" s="79"/>
      <c r="AH314" s="79"/>
      <c r="AI314" s="78"/>
      <c r="AJ314" s="78"/>
      <c r="AK314" s="79"/>
      <c r="AL314" s="45"/>
      <c r="AM314" s="45"/>
      <c r="AN314" s="45"/>
      <c r="AO314" s="45"/>
      <c r="AP314" s="82"/>
      <c r="AQ314" s="45"/>
    </row>
    <row r="315" ht="14.25" customHeight="1">
      <c r="A315" s="45"/>
      <c r="B315" s="45"/>
      <c r="C315" s="45"/>
      <c r="D315" s="45"/>
      <c r="E315" s="45"/>
      <c r="F315" s="45"/>
      <c r="G315" s="45"/>
      <c r="H315" s="45"/>
      <c r="I315" s="45"/>
      <c r="J315" s="45"/>
      <c r="K315" s="45"/>
      <c r="L315" s="45"/>
      <c r="M315" s="84"/>
      <c r="N315" s="78"/>
      <c r="O315" s="78"/>
      <c r="P315" s="78"/>
      <c r="Q315" s="78"/>
      <c r="R315" s="78"/>
      <c r="S315" s="45"/>
      <c r="T315" s="78"/>
      <c r="U315" s="78"/>
      <c r="V315" s="79"/>
      <c r="W315" s="79"/>
      <c r="X315" s="80"/>
      <c r="Y315" s="81"/>
      <c r="Z315" s="81"/>
      <c r="AA315" s="80"/>
      <c r="AB315" s="78"/>
      <c r="AC315" s="78"/>
      <c r="AD315" s="79"/>
      <c r="AE315" s="78"/>
      <c r="AF315" s="79"/>
      <c r="AG315" s="79"/>
      <c r="AH315" s="79"/>
      <c r="AI315" s="78"/>
      <c r="AJ315" s="78"/>
      <c r="AK315" s="79"/>
      <c r="AL315" s="45"/>
      <c r="AM315" s="45"/>
      <c r="AN315" s="45"/>
      <c r="AO315" s="45"/>
      <c r="AP315" s="82"/>
      <c r="AQ315" s="45"/>
    </row>
    <row r="316" ht="14.25" customHeight="1">
      <c r="A316" s="45"/>
      <c r="B316" s="45"/>
      <c r="C316" s="45"/>
      <c r="D316" s="45"/>
      <c r="E316" s="45"/>
      <c r="F316" s="45"/>
      <c r="G316" s="45"/>
      <c r="H316" s="45"/>
      <c r="I316" s="45"/>
      <c r="J316" s="45"/>
      <c r="K316" s="45"/>
      <c r="L316" s="45"/>
      <c r="M316" s="84"/>
      <c r="N316" s="78"/>
      <c r="O316" s="78"/>
      <c r="P316" s="78"/>
      <c r="Q316" s="78"/>
      <c r="R316" s="78"/>
      <c r="S316" s="45"/>
      <c r="T316" s="78"/>
      <c r="U316" s="78"/>
      <c r="V316" s="79"/>
      <c r="W316" s="79"/>
      <c r="X316" s="80"/>
      <c r="Y316" s="81"/>
      <c r="Z316" s="81"/>
      <c r="AA316" s="80"/>
      <c r="AB316" s="78"/>
      <c r="AC316" s="78"/>
      <c r="AD316" s="79"/>
      <c r="AE316" s="78"/>
      <c r="AF316" s="79"/>
      <c r="AG316" s="79"/>
      <c r="AH316" s="79"/>
      <c r="AI316" s="78"/>
      <c r="AJ316" s="78"/>
      <c r="AK316" s="79"/>
      <c r="AL316" s="45"/>
      <c r="AM316" s="45"/>
      <c r="AN316" s="45"/>
      <c r="AO316" s="45"/>
      <c r="AP316" s="82"/>
      <c r="AQ316" s="45"/>
    </row>
    <row r="317" ht="14.25" customHeight="1">
      <c r="A317" s="45"/>
      <c r="B317" s="45"/>
      <c r="C317" s="45"/>
      <c r="D317" s="45"/>
      <c r="E317" s="45"/>
      <c r="F317" s="45"/>
      <c r="G317" s="45"/>
      <c r="H317" s="45"/>
      <c r="I317" s="45"/>
      <c r="J317" s="45"/>
      <c r="K317" s="45"/>
      <c r="L317" s="45"/>
      <c r="M317" s="84"/>
      <c r="N317" s="78"/>
      <c r="O317" s="78"/>
      <c r="P317" s="78"/>
      <c r="Q317" s="78"/>
      <c r="R317" s="78"/>
      <c r="S317" s="45"/>
      <c r="T317" s="78"/>
      <c r="U317" s="78"/>
      <c r="V317" s="79"/>
      <c r="W317" s="79"/>
      <c r="X317" s="80"/>
      <c r="Y317" s="81"/>
      <c r="Z317" s="81"/>
      <c r="AA317" s="80"/>
      <c r="AB317" s="78"/>
      <c r="AC317" s="78"/>
      <c r="AD317" s="79"/>
      <c r="AE317" s="78"/>
      <c r="AF317" s="79"/>
      <c r="AG317" s="79"/>
      <c r="AH317" s="79"/>
      <c r="AI317" s="78"/>
      <c r="AJ317" s="78"/>
      <c r="AK317" s="79"/>
      <c r="AL317" s="45"/>
      <c r="AM317" s="45"/>
      <c r="AN317" s="45"/>
      <c r="AO317" s="45"/>
      <c r="AP317" s="82"/>
      <c r="AQ317" s="45"/>
    </row>
    <row r="318" ht="14.25" customHeight="1">
      <c r="A318" s="45"/>
      <c r="B318" s="45"/>
      <c r="C318" s="45"/>
      <c r="D318" s="45"/>
      <c r="E318" s="45"/>
      <c r="F318" s="45"/>
      <c r="G318" s="45"/>
      <c r="H318" s="45"/>
      <c r="I318" s="45"/>
      <c r="J318" s="45"/>
      <c r="K318" s="45"/>
      <c r="L318" s="45"/>
      <c r="M318" s="84"/>
      <c r="N318" s="78"/>
      <c r="O318" s="78"/>
      <c r="P318" s="78"/>
      <c r="Q318" s="78"/>
      <c r="R318" s="78"/>
      <c r="S318" s="45"/>
      <c r="T318" s="78"/>
      <c r="U318" s="78"/>
      <c r="V318" s="79"/>
      <c r="W318" s="79"/>
      <c r="X318" s="80"/>
      <c r="Y318" s="81"/>
      <c r="Z318" s="81"/>
      <c r="AA318" s="80"/>
      <c r="AB318" s="78"/>
      <c r="AC318" s="78"/>
      <c r="AD318" s="79"/>
      <c r="AE318" s="78"/>
      <c r="AF318" s="79"/>
      <c r="AG318" s="79"/>
      <c r="AH318" s="79"/>
      <c r="AI318" s="78"/>
      <c r="AJ318" s="78"/>
      <c r="AK318" s="79"/>
      <c r="AL318" s="45"/>
      <c r="AM318" s="45"/>
      <c r="AN318" s="45"/>
      <c r="AO318" s="45"/>
      <c r="AP318" s="82"/>
      <c r="AQ318" s="45"/>
    </row>
    <row r="319" ht="14.25" customHeight="1">
      <c r="A319" s="45"/>
      <c r="B319" s="45"/>
      <c r="C319" s="45"/>
      <c r="D319" s="45"/>
      <c r="E319" s="45"/>
      <c r="F319" s="45"/>
      <c r="G319" s="45"/>
      <c r="H319" s="45"/>
      <c r="I319" s="45"/>
      <c r="J319" s="45"/>
      <c r="K319" s="45"/>
      <c r="L319" s="45"/>
      <c r="M319" s="84"/>
      <c r="N319" s="78"/>
      <c r="O319" s="78"/>
      <c r="P319" s="78"/>
      <c r="Q319" s="78"/>
      <c r="R319" s="78"/>
      <c r="S319" s="45"/>
      <c r="T319" s="78"/>
      <c r="U319" s="78"/>
      <c r="V319" s="79"/>
      <c r="W319" s="79"/>
      <c r="X319" s="80"/>
      <c r="Y319" s="81"/>
      <c r="Z319" s="81"/>
      <c r="AA319" s="80"/>
      <c r="AB319" s="78"/>
      <c r="AC319" s="78"/>
      <c r="AD319" s="79"/>
      <c r="AE319" s="78"/>
      <c r="AF319" s="79"/>
      <c r="AG319" s="79"/>
      <c r="AH319" s="79"/>
      <c r="AI319" s="78"/>
      <c r="AJ319" s="78"/>
      <c r="AK319" s="79"/>
      <c r="AL319" s="45"/>
      <c r="AM319" s="45"/>
      <c r="AN319" s="45"/>
      <c r="AO319" s="45"/>
      <c r="AP319" s="82"/>
      <c r="AQ319" s="45"/>
    </row>
    <row r="320" ht="14.25" customHeight="1">
      <c r="A320" s="45"/>
      <c r="B320" s="45"/>
      <c r="C320" s="45"/>
      <c r="D320" s="45"/>
      <c r="E320" s="45"/>
      <c r="F320" s="45"/>
      <c r="G320" s="45"/>
      <c r="H320" s="45"/>
      <c r="I320" s="45"/>
      <c r="J320" s="45"/>
      <c r="K320" s="45"/>
      <c r="L320" s="45"/>
      <c r="M320" s="84"/>
      <c r="N320" s="78"/>
      <c r="O320" s="78"/>
      <c r="P320" s="78"/>
      <c r="Q320" s="78"/>
      <c r="R320" s="78"/>
      <c r="S320" s="45"/>
      <c r="T320" s="78"/>
      <c r="U320" s="78"/>
      <c r="V320" s="79"/>
      <c r="W320" s="79"/>
      <c r="X320" s="80"/>
      <c r="Y320" s="81"/>
      <c r="Z320" s="81"/>
      <c r="AA320" s="80"/>
      <c r="AB320" s="78"/>
      <c r="AC320" s="78"/>
      <c r="AD320" s="79"/>
      <c r="AE320" s="78"/>
      <c r="AF320" s="79"/>
      <c r="AG320" s="79"/>
      <c r="AH320" s="79"/>
      <c r="AI320" s="78"/>
      <c r="AJ320" s="78"/>
      <c r="AK320" s="79"/>
      <c r="AL320" s="45"/>
      <c r="AM320" s="45"/>
      <c r="AN320" s="45"/>
      <c r="AO320" s="45"/>
      <c r="AP320" s="82"/>
      <c r="AQ320" s="45"/>
    </row>
    <row r="321" ht="14.25" customHeight="1">
      <c r="A321" s="45"/>
      <c r="B321" s="45"/>
      <c r="C321" s="45"/>
      <c r="D321" s="45"/>
      <c r="E321" s="45"/>
      <c r="F321" s="45"/>
      <c r="G321" s="45"/>
      <c r="H321" s="45"/>
      <c r="I321" s="45"/>
      <c r="J321" s="45"/>
      <c r="K321" s="45"/>
      <c r="L321" s="45"/>
      <c r="M321" s="84"/>
      <c r="N321" s="78"/>
      <c r="O321" s="78"/>
      <c r="P321" s="78"/>
      <c r="Q321" s="78"/>
      <c r="R321" s="78"/>
      <c r="S321" s="45"/>
      <c r="T321" s="78"/>
      <c r="U321" s="78"/>
      <c r="V321" s="79"/>
      <c r="W321" s="79"/>
      <c r="X321" s="80"/>
      <c r="Y321" s="81"/>
      <c r="Z321" s="81"/>
      <c r="AA321" s="80"/>
      <c r="AB321" s="78"/>
      <c r="AC321" s="78"/>
      <c r="AD321" s="79"/>
      <c r="AE321" s="78"/>
      <c r="AF321" s="79"/>
      <c r="AG321" s="79"/>
      <c r="AH321" s="79"/>
      <c r="AI321" s="78"/>
      <c r="AJ321" s="78"/>
      <c r="AK321" s="79"/>
      <c r="AL321" s="45"/>
      <c r="AM321" s="45"/>
      <c r="AN321" s="45"/>
      <c r="AO321" s="45"/>
      <c r="AP321" s="82"/>
      <c r="AQ321" s="45"/>
    </row>
    <row r="322" ht="14.25" customHeight="1">
      <c r="A322" s="45"/>
      <c r="B322" s="45"/>
      <c r="C322" s="45"/>
      <c r="D322" s="45"/>
      <c r="E322" s="45"/>
      <c r="F322" s="45"/>
      <c r="G322" s="45"/>
      <c r="H322" s="45"/>
      <c r="I322" s="45"/>
      <c r="J322" s="45"/>
      <c r="K322" s="45"/>
      <c r="L322" s="45"/>
      <c r="M322" s="84"/>
      <c r="N322" s="78"/>
      <c r="O322" s="78"/>
      <c r="P322" s="78"/>
      <c r="Q322" s="78"/>
      <c r="R322" s="78"/>
      <c r="S322" s="45"/>
      <c r="T322" s="78"/>
      <c r="U322" s="78"/>
      <c r="V322" s="79"/>
      <c r="W322" s="79"/>
      <c r="X322" s="80"/>
      <c r="Y322" s="81"/>
      <c r="Z322" s="81"/>
      <c r="AA322" s="80"/>
      <c r="AB322" s="78"/>
      <c r="AC322" s="78"/>
      <c r="AD322" s="79"/>
      <c r="AE322" s="78"/>
      <c r="AF322" s="79"/>
      <c r="AG322" s="79"/>
      <c r="AH322" s="79"/>
      <c r="AI322" s="78"/>
      <c r="AJ322" s="78"/>
      <c r="AK322" s="79"/>
      <c r="AL322" s="45"/>
      <c r="AM322" s="45"/>
      <c r="AN322" s="45"/>
      <c r="AO322" s="45"/>
      <c r="AP322" s="82"/>
      <c r="AQ322" s="45"/>
    </row>
    <row r="323" ht="14.25" customHeight="1">
      <c r="A323" s="45"/>
      <c r="B323" s="45"/>
      <c r="C323" s="45"/>
      <c r="D323" s="45"/>
      <c r="E323" s="45"/>
      <c r="F323" s="45"/>
      <c r="G323" s="45"/>
      <c r="H323" s="45"/>
      <c r="I323" s="45"/>
      <c r="J323" s="45"/>
      <c r="K323" s="45"/>
      <c r="L323" s="45"/>
      <c r="M323" s="84"/>
      <c r="N323" s="78"/>
      <c r="O323" s="78"/>
      <c r="P323" s="78"/>
      <c r="Q323" s="78"/>
      <c r="R323" s="78"/>
      <c r="S323" s="45"/>
      <c r="T323" s="78"/>
      <c r="U323" s="78"/>
      <c r="V323" s="79"/>
      <c r="W323" s="79"/>
      <c r="X323" s="80"/>
      <c r="Y323" s="81"/>
      <c r="Z323" s="81"/>
      <c r="AA323" s="80"/>
      <c r="AB323" s="78"/>
      <c r="AC323" s="78"/>
      <c r="AD323" s="79"/>
      <c r="AE323" s="78"/>
      <c r="AF323" s="79"/>
      <c r="AG323" s="79"/>
      <c r="AH323" s="79"/>
      <c r="AI323" s="78"/>
      <c r="AJ323" s="78"/>
      <c r="AK323" s="79"/>
      <c r="AL323" s="45"/>
      <c r="AM323" s="45"/>
      <c r="AN323" s="45"/>
      <c r="AO323" s="45"/>
      <c r="AP323" s="82"/>
      <c r="AQ323" s="45"/>
    </row>
    <row r="324" ht="14.25" customHeight="1">
      <c r="A324" s="45"/>
      <c r="B324" s="45"/>
      <c r="C324" s="45"/>
      <c r="D324" s="45"/>
      <c r="E324" s="45"/>
      <c r="F324" s="45"/>
      <c r="G324" s="45"/>
      <c r="H324" s="45"/>
      <c r="I324" s="45"/>
      <c r="J324" s="45"/>
      <c r="K324" s="45"/>
      <c r="L324" s="45"/>
      <c r="M324" s="84"/>
      <c r="N324" s="78"/>
      <c r="O324" s="78"/>
      <c r="P324" s="78"/>
      <c r="Q324" s="78"/>
      <c r="R324" s="78"/>
      <c r="S324" s="45"/>
      <c r="T324" s="78"/>
      <c r="U324" s="78"/>
      <c r="V324" s="79"/>
      <c r="W324" s="79"/>
      <c r="X324" s="80"/>
      <c r="Y324" s="81"/>
      <c r="Z324" s="81"/>
      <c r="AA324" s="80"/>
      <c r="AB324" s="78"/>
      <c r="AC324" s="78"/>
      <c r="AD324" s="79"/>
      <c r="AE324" s="78"/>
      <c r="AF324" s="79"/>
      <c r="AG324" s="79"/>
      <c r="AH324" s="79"/>
      <c r="AI324" s="78"/>
      <c r="AJ324" s="78"/>
      <c r="AK324" s="79"/>
      <c r="AL324" s="45"/>
      <c r="AM324" s="45"/>
      <c r="AN324" s="45"/>
      <c r="AO324" s="45"/>
      <c r="AP324" s="82"/>
      <c r="AQ324" s="45"/>
    </row>
    <row r="325" ht="14.25" customHeight="1">
      <c r="A325" s="45"/>
      <c r="B325" s="45"/>
      <c r="C325" s="45"/>
      <c r="D325" s="45"/>
      <c r="E325" s="45"/>
      <c r="F325" s="45"/>
      <c r="G325" s="45"/>
      <c r="H325" s="45"/>
      <c r="I325" s="45"/>
      <c r="J325" s="45"/>
      <c r="K325" s="45"/>
      <c r="L325" s="45"/>
      <c r="M325" s="84"/>
      <c r="N325" s="78"/>
      <c r="O325" s="78"/>
      <c r="P325" s="78"/>
      <c r="Q325" s="78"/>
      <c r="R325" s="78"/>
      <c r="S325" s="45"/>
      <c r="T325" s="78"/>
      <c r="U325" s="78"/>
      <c r="V325" s="79"/>
      <c r="W325" s="79"/>
      <c r="X325" s="80"/>
      <c r="Y325" s="81"/>
      <c r="Z325" s="81"/>
      <c r="AA325" s="80"/>
      <c r="AB325" s="78"/>
      <c r="AC325" s="78"/>
      <c r="AD325" s="79"/>
      <c r="AE325" s="78"/>
      <c r="AF325" s="79"/>
      <c r="AG325" s="79"/>
      <c r="AH325" s="79"/>
      <c r="AI325" s="78"/>
      <c r="AJ325" s="78"/>
      <c r="AK325" s="79"/>
      <c r="AL325" s="45"/>
      <c r="AM325" s="45"/>
      <c r="AN325" s="45"/>
      <c r="AO325" s="45"/>
      <c r="AP325" s="82"/>
      <c r="AQ325" s="45"/>
    </row>
    <row r="326" ht="14.25" customHeight="1">
      <c r="A326" s="45"/>
      <c r="B326" s="45"/>
      <c r="C326" s="45"/>
      <c r="D326" s="45"/>
      <c r="E326" s="45"/>
      <c r="F326" s="45"/>
      <c r="G326" s="45"/>
      <c r="H326" s="45"/>
      <c r="I326" s="45"/>
      <c r="J326" s="45"/>
      <c r="K326" s="45"/>
      <c r="L326" s="45"/>
      <c r="M326" s="84"/>
      <c r="N326" s="78"/>
      <c r="O326" s="78"/>
      <c r="P326" s="78"/>
      <c r="Q326" s="78"/>
      <c r="R326" s="78"/>
      <c r="S326" s="45"/>
      <c r="T326" s="78"/>
      <c r="U326" s="78"/>
      <c r="V326" s="79"/>
      <c r="W326" s="79"/>
      <c r="X326" s="80"/>
      <c r="Y326" s="81"/>
      <c r="Z326" s="81"/>
      <c r="AA326" s="80"/>
      <c r="AB326" s="78"/>
      <c r="AC326" s="78"/>
      <c r="AD326" s="79"/>
      <c r="AE326" s="78"/>
      <c r="AF326" s="79"/>
      <c r="AG326" s="79"/>
      <c r="AH326" s="79"/>
      <c r="AI326" s="78"/>
      <c r="AJ326" s="78"/>
      <c r="AK326" s="79"/>
      <c r="AL326" s="45"/>
      <c r="AM326" s="45"/>
      <c r="AN326" s="45"/>
      <c r="AO326" s="45"/>
      <c r="AP326" s="82"/>
      <c r="AQ326" s="45"/>
    </row>
    <row r="327" ht="15.75" customHeight="1">
      <c r="V327" s="86"/>
      <c r="W327" s="86"/>
      <c r="X327" s="87"/>
      <c r="AA327" s="87"/>
      <c r="AD327" s="86"/>
      <c r="AF327" s="86"/>
      <c r="AN327" s="88"/>
    </row>
    <row r="328" ht="15.75" customHeight="1">
      <c r="V328" s="86"/>
      <c r="W328" s="86"/>
      <c r="X328" s="87"/>
      <c r="AA328" s="87"/>
      <c r="AD328" s="86"/>
      <c r="AF328" s="86"/>
      <c r="AN328" s="88"/>
    </row>
    <row r="329" ht="15.75" customHeight="1">
      <c r="V329" s="86"/>
      <c r="W329" s="86"/>
      <c r="X329" s="87"/>
      <c r="AA329" s="87"/>
      <c r="AD329" s="86"/>
      <c r="AF329" s="86"/>
      <c r="AN329" s="88"/>
    </row>
    <row r="330" ht="15.75" customHeight="1">
      <c r="V330" s="86"/>
      <c r="W330" s="86"/>
      <c r="X330" s="87"/>
      <c r="AA330" s="87"/>
      <c r="AD330" s="86"/>
      <c r="AF330" s="86"/>
      <c r="AN330" s="88"/>
    </row>
    <row r="331" ht="15.75" customHeight="1">
      <c r="V331" s="86"/>
      <c r="W331" s="86"/>
      <c r="X331" s="87"/>
      <c r="AA331" s="87"/>
      <c r="AD331" s="86"/>
      <c r="AF331" s="86"/>
      <c r="AN331" s="88"/>
    </row>
    <row r="332" ht="15.75" customHeight="1">
      <c r="V332" s="86"/>
      <c r="W332" s="86"/>
      <c r="X332" s="87"/>
      <c r="AA332" s="87"/>
      <c r="AD332" s="86"/>
      <c r="AF332" s="86"/>
      <c r="AN332" s="88"/>
    </row>
    <row r="333" ht="15.75" customHeight="1">
      <c r="V333" s="86"/>
      <c r="W333" s="86"/>
      <c r="X333" s="87"/>
      <c r="AA333" s="87"/>
      <c r="AD333" s="86"/>
      <c r="AF333" s="86"/>
      <c r="AN333" s="88"/>
    </row>
    <row r="334" ht="15.75" customHeight="1">
      <c r="V334" s="86"/>
      <c r="W334" s="86"/>
      <c r="X334" s="87"/>
      <c r="AA334" s="87"/>
      <c r="AD334" s="86"/>
      <c r="AF334" s="86"/>
      <c r="AN334" s="88"/>
    </row>
    <row r="335" ht="15.75" customHeight="1">
      <c r="V335" s="86"/>
      <c r="W335" s="86"/>
      <c r="X335" s="87"/>
      <c r="AA335" s="87"/>
      <c r="AD335" s="86"/>
      <c r="AF335" s="86"/>
      <c r="AN335" s="88"/>
    </row>
    <row r="336" ht="15.75" customHeight="1">
      <c r="V336" s="86"/>
      <c r="W336" s="86"/>
      <c r="X336" s="87"/>
      <c r="AA336" s="87"/>
      <c r="AD336" s="86"/>
      <c r="AF336" s="86"/>
      <c r="AN336" s="88"/>
    </row>
    <row r="337" ht="15.75" customHeight="1">
      <c r="V337" s="86"/>
      <c r="W337" s="86"/>
      <c r="X337" s="87"/>
      <c r="AA337" s="87"/>
      <c r="AD337" s="86"/>
      <c r="AF337" s="86"/>
      <c r="AN337" s="88"/>
    </row>
    <row r="338" ht="15.75" customHeight="1">
      <c r="V338" s="86"/>
      <c r="W338" s="86"/>
      <c r="X338" s="87"/>
      <c r="AA338" s="87"/>
      <c r="AD338" s="86"/>
      <c r="AF338" s="86"/>
      <c r="AN338" s="88"/>
    </row>
    <row r="339" ht="15.75" customHeight="1">
      <c r="V339" s="86"/>
      <c r="W339" s="86"/>
      <c r="X339" s="87"/>
      <c r="AA339" s="87"/>
      <c r="AD339" s="86"/>
      <c r="AF339" s="86"/>
      <c r="AN339" s="88"/>
    </row>
    <row r="340" ht="15.75" customHeight="1">
      <c r="V340" s="86"/>
      <c r="W340" s="86"/>
      <c r="X340" s="87"/>
      <c r="AA340" s="87"/>
      <c r="AD340" s="86"/>
      <c r="AF340" s="86"/>
      <c r="AN340" s="88"/>
    </row>
    <row r="341" ht="15.75" customHeight="1">
      <c r="V341" s="86"/>
      <c r="W341" s="86"/>
      <c r="X341" s="87"/>
      <c r="AA341" s="87"/>
      <c r="AD341" s="86"/>
      <c r="AF341" s="86"/>
      <c r="AN341" s="88"/>
    </row>
    <row r="342" ht="15.75" customHeight="1">
      <c r="V342" s="86"/>
      <c r="W342" s="86"/>
      <c r="X342" s="87"/>
      <c r="AA342" s="87"/>
      <c r="AD342" s="86"/>
      <c r="AF342" s="86"/>
      <c r="AN342" s="88"/>
    </row>
    <row r="343" ht="15.75" customHeight="1">
      <c r="V343" s="86"/>
      <c r="W343" s="86"/>
      <c r="X343" s="87"/>
      <c r="AA343" s="87"/>
      <c r="AD343" s="86"/>
      <c r="AF343" s="86"/>
      <c r="AN343" s="88"/>
    </row>
    <row r="344" ht="15.75" customHeight="1">
      <c r="V344" s="86"/>
      <c r="W344" s="86"/>
      <c r="X344" s="87"/>
      <c r="AA344" s="87"/>
      <c r="AD344" s="86"/>
      <c r="AF344" s="86"/>
      <c r="AN344" s="88"/>
    </row>
    <row r="345" ht="15.75" customHeight="1">
      <c r="V345" s="86"/>
      <c r="W345" s="86"/>
      <c r="X345" s="87"/>
      <c r="AA345" s="87"/>
      <c r="AD345" s="86"/>
      <c r="AF345" s="86"/>
      <c r="AN345" s="88"/>
    </row>
    <row r="346" ht="15.75" customHeight="1">
      <c r="V346" s="86"/>
      <c r="W346" s="86"/>
      <c r="X346" s="87"/>
      <c r="AA346" s="87"/>
      <c r="AD346" s="86"/>
      <c r="AF346" s="86"/>
      <c r="AN346" s="88"/>
    </row>
    <row r="347" ht="15.75" customHeight="1">
      <c r="V347" s="86"/>
      <c r="W347" s="86"/>
      <c r="X347" s="87"/>
      <c r="AA347" s="87"/>
      <c r="AD347" s="86"/>
      <c r="AF347" s="86"/>
      <c r="AN347" s="88"/>
    </row>
    <row r="348" ht="15.75" customHeight="1">
      <c r="V348" s="86"/>
      <c r="W348" s="86"/>
      <c r="X348" s="87"/>
      <c r="AA348" s="87"/>
      <c r="AD348" s="86"/>
      <c r="AF348" s="86"/>
      <c r="AN348" s="88"/>
    </row>
    <row r="349" ht="15.75" customHeight="1">
      <c r="V349" s="86"/>
      <c r="W349" s="86"/>
      <c r="X349" s="87"/>
      <c r="AA349" s="87"/>
      <c r="AD349" s="86"/>
      <c r="AF349" s="86"/>
      <c r="AN349" s="88"/>
    </row>
    <row r="350" ht="15.75" customHeight="1">
      <c r="V350" s="86"/>
      <c r="W350" s="86"/>
      <c r="X350" s="87"/>
      <c r="AA350" s="87"/>
      <c r="AD350" s="86"/>
      <c r="AF350" s="86"/>
      <c r="AN350" s="88"/>
    </row>
    <row r="351" ht="15.75" customHeight="1">
      <c r="V351" s="86"/>
      <c r="W351" s="86"/>
      <c r="X351" s="87"/>
      <c r="AA351" s="87"/>
      <c r="AD351" s="86"/>
      <c r="AF351" s="86"/>
      <c r="AN351" s="88"/>
    </row>
    <row r="352" ht="15.75" customHeight="1">
      <c r="V352" s="86"/>
      <c r="W352" s="86"/>
      <c r="X352" s="87"/>
      <c r="AA352" s="87"/>
      <c r="AD352" s="86"/>
      <c r="AF352" s="86"/>
      <c r="AN352" s="88"/>
    </row>
    <row r="353" ht="15.75" customHeight="1">
      <c r="V353" s="86"/>
      <c r="W353" s="86"/>
      <c r="X353" s="87"/>
      <c r="AA353" s="87"/>
      <c r="AD353" s="86"/>
      <c r="AF353" s="86"/>
      <c r="AN353" s="88"/>
    </row>
    <row r="354" ht="15.75" customHeight="1">
      <c r="V354" s="86"/>
      <c r="W354" s="86"/>
      <c r="X354" s="87"/>
      <c r="AA354" s="87"/>
      <c r="AD354" s="86"/>
      <c r="AF354" s="86"/>
      <c r="AN354" s="88"/>
    </row>
    <row r="355" ht="15.75" customHeight="1">
      <c r="V355" s="86"/>
      <c r="W355" s="86"/>
      <c r="X355" s="87"/>
      <c r="AA355" s="87"/>
      <c r="AD355" s="86"/>
      <c r="AF355" s="86"/>
      <c r="AN355" s="88"/>
    </row>
    <row r="356" ht="15.75" customHeight="1">
      <c r="V356" s="86"/>
      <c r="W356" s="86"/>
      <c r="X356" s="87"/>
      <c r="AA356" s="87"/>
      <c r="AD356" s="86"/>
      <c r="AF356" s="86"/>
      <c r="AN356" s="88"/>
    </row>
    <row r="357" ht="15.75" customHeight="1">
      <c r="V357" s="86"/>
      <c r="W357" s="86"/>
      <c r="X357" s="87"/>
      <c r="AA357" s="87"/>
      <c r="AD357" s="86"/>
      <c r="AF357" s="86"/>
      <c r="AN357" s="88"/>
    </row>
    <row r="358" ht="15.75" customHeight="1">
      <c r="V358" s="86"/>
      <c r="W358" s="86"/>
      <c r="X358" s="87"/>
      <c r="AA358" s="87"/>
      <c r="AD358" s="86"/>
      <c r="AF358" s="86"/>
      <c r="AN358" s="88"/>
    </row>
    <row r="359" ht="15.75" customHeight="1">
      <c r="V359" s="86"/>
      <c r="W359" s="86"/>
      <c r="X359" s="87"/>
      <c r="AA359" s="87"/>
      <c r="AD359" s="86"/>
      <c r="AF359" s="86"/>
      <c r="AN359" s="88"/>
    </row>
    <row r="360" ht="15.75" customHeight="1">
      <c r="V360" s="86"/>
      <c r="W360" s="86"/>
      <c r="X360" s="87"/>
      <c r="AA360" s="87"/>
      <c r="AD360" s="86"/>
      <c r="AF360" s="86"/>
      <c r="AN360" s="88"/>
    </row>
    <row r="361" ht="15.75" customHeight="1">
      <c r="V361" s="86"/>
      <c r="W361" s="86"/>
      <c r="X361" s="87"/>
      <c r="AA361" s="87"/>
      <c r="AD361" s="86"/>
      <c r="AF361" s="86"/>
      <c r="AN361" s="88"/>
    </row>
    <row r="362" ht="15.75" customHeight="1">
      <c r="V362" s="86"/>
      <c r="W362" s="86"/>
      <c r="X362" s="87"/>
      <c r="AA362" s="87"/>
      <c r="AD362" s="86"/>
      <c r="AF362" s="86"/>
      <c r="AN362" s="88"/>
    </row>
    <row r="363" ht="15.75" customHeight="1">
      <c r="V363" s="86"/>
      <c r="W363" s="86"/>
      <c r="X363" s="87"/>
      <c r="AA363" s="87"/>
      <c r="AD363" s="86"/>
      <c r="AF363" s="86"/>
      <c r="AN363" s="88"/>
    </row>
    <row r="364" ht="15.75" customHeight="1">
      <c r="V364" s="86"/>
      <c r="W364" s="86"/>
      <c r="X364" s="87"/>
      <c r="AA364" s="87"/>
      <c r="AD364" s="86"/>
      <c r="AF364" s="86"/>
      <c r="AN364" s="88"/>
    </row>
    <row r="365" ht="15.75" customHeight="1">
      <c r="V365" s="86"/>
      <c r="W365" s="86"/>
      <c r="X365" s="87"/>
      <c r="AA365" s="87"/>
      <c r="AD365" s="86"/>
      <c r="AF365" s="86"/>
      <c r="AN365" s="88"/>
    </row>
    <row r="366" ht="15.75" customHeight="1">
      <c r="V366" s="86"/>
      <c r="W366" s="86"/>
      <c r="X366" s="87"/>
      <c r="AA366" s="87"/>
      <c r="AD366" s="86"/>
      <c r="AF366" s="86"/>
      <c r="AN366" s="88"/>
    </row>
    <row r="367" ht="15.75" customHeight="1">
      <c r="V367" s="86"/>
      <c r="W367" s="86"/>
      <c r="X367" s="87"/>
      <c r="AA367" s="87"/>
      <c r="AD367" s="86"/>
      <c r="AF367" s="86"/>
      <c r="AN367" s="88"/>
    </row>
    <row r="368" ht="15.75" customHeight="1">
      <c r="V368" s="86"/>
      <c r="W368" s="86"/>
      <c r="X368" s="87"/>
      <c r="AA368" s="87"/>
      <c r="AD368" s="86"/>
      <c r="AF368" s="86"/>
      <c r="AN368" s="88"/>
    </row>
    <row r="369" ht="15.75" customHeight="1">
      <c r="V369" s="86"/>
      <c r="W369" s="86"/>
      <c r="X369" s="87"/>
      <c r="AA369" s="87"/>
      <c r="AD369" s="86"/>
      <c r="AF369" s="86"/>
      <c r="AN369" s="88"/>
    </row>
    <row r="370" ht="15.75" customHeight="1">
      <c r="V370" s="86"/>
      <c r="W370" s="86"/>
      <c r="X370" s="87"/>
      <c r="AA370" s="87"/>
      <c r="AD370" s="86"/>
      <c r="AF370" s="86"/>
      <c r="AN370" s="88"/>
    </row>
    <row r="371" ht="15.75" customHeight="1">
      <c r="V371" s="86"/>
      <c r="W371" s="86"/>
      <c r="X371" s="87"/>
      <c r="AA371" s="87"/>
      <c r="AD371" s="86"/>
      <c r="AF371" s="86"/>
      <c r="AN371" s="88"/>
    </row>
    <row r="372" ht="15.75" customHeight="1">
      <c r="V372" s="86"/>
      <c r="W372" s="86"/>
      <c r="X372" s="87"/>
      <c r="AA372" s="87"/>
      <c r="AD372" s="86"/>
      <c r="AF372" s="86"/>
      <c r="AN372" s="88"/>
    </row>
    <row r="373" ht="15.75" customHeight="1">
      <c r="V373" s="86"/>
      <c r="W373" s="86"/>
      <c r="X373" s="87"/>
      <c r="AA373" s="87"/>
      <c r="AD373" s="86"/>
      <c r="AF373" s="86"/>
      <c r="AN373" s="88"/>
    </row>
    <row r="374" ht="15.75" customHeight="1">
      <c r="V374" s="86"/>
      <c r="W374" s="86"/>
      <c r="X374" s="87"/>
      <c r="AA374" s="87"/>
      <c r="AD374" s="86"/>
      <c r="AF374" s="86"/>
      <c r="AN374" s="88"/>
    </row>
    <row r="375" ht="15.75" customHeight="1">
      <c r="V375" s="86"/>
      <c r="W375" s="86"/>
      <c r="X375" s="87"/>
      <c r="AA375" s="87"/>
      <c r="AD375" s="86"/>
      <c r="AF375" s="86"/>
      <c r="AN375" s="88"/>
    </row>
    <row r="376" ht="15.75" customHeight="1">
      <c r="V376" s="86"/>
      <c r="W376" s="86"/>
      <c r="X376" s="87"/>
      <c r="AA376" s="87"/>
      <c r="AD376" s="86"/>
      <c r="AF376" s="86"/>
      <c r="AN376" s="88"/>
    </row>
    <row r="377" ht="15.75" customHeight="1">
      <c r="V377" s="86"/>
      <c r="W377" s="86"/>
      <c r="X377" s="87"/>
      <c r="AA377" s="87"/>
      <c r="AD377" s="86"/>
      <c r="AF377" s="86"/>
      <c r="AN377" s="88"/>
    </row>
    <row r="378" ht="15.75" customHeight="1">
      <c r="V378" s="86"/>
      <c r="W378" s="86"/>
      <c r="X378" s="87"/>
      <c r="AA378" s="87"/>
      <c r="AD378" s="86"/>
      <c r="AF378" s="86"/>
      <c r="AN378" s="88"/>
    </row>
    <row r="379" ht="15.75" customHeight="1">
      <c r="V379" s="86"/>
      <c r="W379" s="86"/>
      <c r="X379" s="87"/>
      <c r="AA379" s="87"/>
      <c r="AD379" s="86"/>
      <c r="AF379" s="86"/>
      <c r="AN379" s="88"/>
    </row>
    <row r="380" ht="15.75" customHeight="1">
      <c r="V380" s="86"/>
      <c r="W380" s="86"/>
      <c r="X380" s="87"/>
      <c r="AA380" s="87"/>
      <c r="AD380" s="86"/>
      <c r="AF380" s="86"/>
      <c r="AN380" s="88"/>
    </row>
    <row r="381" ht="15.75" customHeight="1">
      <c r="V381" s="86"/>
      <c r="W381" s="86"/>
      <c r="X381" s="87"/>
      <c r="AA381" s="87"/>
      <c r="AD381" s="86"/>
      <c r="AF381" s="86"/>
      <c r="AN381" s="88"/>
    </row>
    <row r="382" ht="15.75" customHeight="1">
      <c r="V382" s="86"/>
      <c r="W382" s="86"/>
      <c r="X382" s="87"/>
      <c r="AA382" s="87"/>
      <c r="AD382" s="86"/>
      <c r="AF382" s="86"/>
      <c r="AN382" s="88"/>
    </row>
    <row r="383" ht="15.75" customHeight="1">
      <c r="V383" s="86"/>
      <c r="W383" s="86"/>
      <c r="X383" s="87"/>
      <c r="AA383" s="87"/>
      <c r="AD383" s="86"/>
      <c r="AF383" s="86"/>
      <c r="AN383" s="88"/>
    </row>
    <row r="384" ht="15.75" customHeight="1">
      <c r="V384" s="86"/>
      <c r="W384" s="86"/>
      <c r="X384" s="87"/>
      <c r="AA384" s="87"/>
      <c r="AD384" s="86"/>
      <c r="AF384" s="86"/>
      <c r="AN384" s="88"/>
    </row>
    <row r="385" ht="15.75" customHeight="1">
      <c r="V385" s="86"/>
      <c r="W385" s="86"/>
      <c r="X385" s="87"/>
      <c r="AA385" s="87"/>
      <c r="AD385" s="86"/>
      <c r="AF385" s="86"/>
      <c r="AN385" s="88"/>
    </row>
    <row r="386" ht="15.75" customHeight="1">
      <c r="V386" s="86"/>
      <c r="W386" s="86"/>
      <c r="X386" s="87"/>
      <c r="AA386" s="87"/>
      <c r="AD386" s="86"/>
      <c r="AF386" s="86"/>
      <c r="AN386" s="88"/>
    </row>
    <row r="387" ht="15.75" customHeight="1">
      <c r="V387" s="86"/>
      <c r="W387" s="86"/>
      <c r="X387" s="87"/>
      <c r="AA387" s="87"/>
      <c r="AD387" s="86"/>
      <c r="AF387" s="86"/>
      <c r="AN387" s="88"/>
    </row>
    <row r="388" ht="15.75" customHeight="1">
      <c r="V388" s="86"/>
      <c r="W388" s="86"/>
      <c r="X388" s="87"/>
      <c r="AA388" s="87"/>
      <c r="AD388" s="86"/>
      <c r="AF388" s="86"/>
      <c r="AN388" s="88"/>
    </row>
    <row r="389" ht="15.75" customHeight="1">
      <c r="V389" s="86"/>
      <c r="W389" s="86"/>
      <c r="X389" s="87"/>
      <c r="AA389" s="87"/>
      <c r="AD389" s="86"/>
      <c r="AF389" s="86"/>
      <c r="AN389" s="88"/>
    </row>
    <row r="390" ht="15.75" customHeight="1">
      <c r="V390" s="86"/>
      <c r="W390" s="86"/>
      <c r="X390" s="87"/>
      <c r="AA390" s="87"/>
      <c r="AD390" s="86"/>
      <c r="AF390" s="86"/>
      <c r="AN390" s="88"/>
    </row>
    <row r="391" ht="15.75" customHeight="1">
      <c r="V391" s="86"/>
      <c r="W391" s="86"/>
      <c r="X391" s="87"/>
      <c r="AA391" s="87"/>
      <c r="AD391" s="86"/>
      <c r="AF391" s="86"/>
      <c r="AN391" s="88"/>
    </row>
    <row r="392" ht="15.75" customHeight="1">
      <c r="V392" s="86"/>
      <c r="W392" s="86"/>
      <c r="X392" s="87"/>
      <c r="AA392" s="87"/>
      <c r="AD392" s="86"/>
      <c r="AF392" s="86"/>
      <c r="AN392" s="88"/>
    </row>
    <row r="393" ht="15.75" customHeight="1">
      <c r="V393" s="86"/>
      <c r="W393" s="86"/>
      <c r="X393" s="87"/>
      <c r="AA393" s="87"/>
      <c r="AD393" s="86"/>
      <c r="AF393" s="86"/>
      <c r="AN393" s="88"/>
    </row>
    <row r="394" ht="15.75" customHeight="1">
      <c r="V394" s="86"/>
      <c r="W394" s="86"/>
      <c r="X394" s="87"/>
      <c r="AA394" s="87"/>
      <c r="AD394" s="86"/>
      <c r="AF394" s="86"/>
      <c r="AN394" s="88"/>
    </row>
    <row r="395" ht="15.75" customHeight="1">
      <c r="V395" s="86"/>
      <c r="W395" s="86"/>
      <c r="X395" s="87"/>
      <c r="AA395" s="87"/>
      <c r="AD395" s="86"/>
      <c r="AF395" s="86"/>
      <c r="AN395" s="88"/>
    </row>
    <row r="396" ht="15.75" customHeight="1">
      <c r="V396" s="86"/>
      <c r="W396" s="86"/>
      <c r="X396" s="87"/>
      <c r="AA396" s="87"/>
      <c r="AD396" s="86"/>
      <c r="AF396" s="86"/>
      <c r="AN396" s="88"/>
    </row>
    <row r="397" ht="15.75" customHeight="1">
      <c r="V397" s="86"/>
      <c r="W397" s="86"/>
      <c r="X397" s="87"/>
      <c r="AA397" s="87"/>
      <c r="AD397" s="86"/>
      <c r="AF397" s="86"/>
      <c r="AN397" s="88"/>
    </row>
    <row r="398" ht="15.75" customHeight="1">
      <c r="V398" s="86"/>
      <c r="W398" s="86"/>
      <c r="X398" s="87"/>
      <c r="AA398" s="87"/>
      <c r="AD398" s="86"/>
      <c r="AF398" s="86"/>
      <c r="AN398" s="88"/>
    </row>
    <row r="399" ht="15.75" customHeight="1">
      <c r="V399" s="86"/>
      <c r="W399" s="86"/>
      <c r="X399" s="87"/>
      <c r="AA399" s="87"/>
      <c r="AD399" s="86"/>
      <c r="AF399" s="86"/>
      <c r="AN399" s="88"/>
    </row>
    <row r="400" ht="15.75" customHeight="1">
      <c r="V400" s="86"/>
      <c r="W400" s="86"/>
      <c r="X400" s="87"/>
      <c r="AA400" s="87"/>
      <c r="AD400" s="86"/>
      <c r="AF400" s="86"/>
      <c r="AN400" s="88"/>
    </row>
    <row r="401" ht="15.75" customHeight="1">
      <c r="V401" s="86"/>
      <c r="W401" s="86"/>
      <c r="X401" s="87"/>
      <c r="AA401" s="87"/>
      <c r="AD401" s="86"/>
      <c r="AF401" s="86"/>
      <c r="AN401" s="88"/>
    </row>
    <row r="402" ht="15.75" customHeight="1">
      <c r="V402" s="86"/>
      <c r="W402" s="86"/>
      <c r="X402" s="87"/>
      <c r="AA402" s="87"/>
      <c r="AD402" s="86"/>
      <c r="AF402" s="86"/>
      <c r="AN402" s="88"/>
    </row>
    <row r="403" ht="15.75" customHeight="1">
      <c r="V403" s="86"/>
      <c r="W403" s="86"/>
      <c r="X403" s="87"/>
      <c r="AA403" s="87"/>
      <c r="AD403" s="86"/>
      <c r="AF403" s="86"/>
      <c r="AN403" s="88"/>
    </row>
    <row r="404" ht="15.75" customHeight="1">
      <c r="V404" s="86"/>
      <c r="W404" s="86"/>
      <c r="X404" s="87"/>
      <c r="AA404" s="87"/>
      <c r="AD404" s="86"/>
      <c r="AF404" s="86"/>
      <c r="AN404" s="88"/>
    </row>
    <row r="405" ht="15.75" customHeight="1">
      <c r="V405" s="86"/>
      <c r="W405" s="86"/>
      <c r="X405" s="87"/>
      <c r="AA405" s="87"/>
      <c r="AD405" s="86"/>
      <c r="AF405" s="86"/>
      <c r="AN405" s="88"/>
    </row>
    <row r="406" ht="15.75" customHeight="1">
      <c r="V406" s="86"/>
      <c r="W406" s="86"/>
      <c r="X406" s="87"/>
      <c r="AA406" s="87"/>
      <c r="AD406" s="86"/>
      <c r="AF406" s="86"/>
      <c r="AN406" s="88"/>
    </row>
    <row r="407" ht="15.75" customHeight="1">
      <c r="V407" s="86"/>
      <c r="W407" s="86"/>
      <c r="X407" s="87"/>
      <c r="AA407" s="87"/>
      <c r="AD407" s="86"/>
      <c r="AF407" s="86"/>
      <c r="AN407" s="88"/>
    </row>
    <row r="408" ht="15.75" customHeight="1">
      <c r="V408" s="86"/>
      <c r="W408" s="86"/>
      <c r="X408" s="87"/>
      <c r="AA408" s="87"/>
      <c r="AD408" s="86"/>
      <c r="AF408" s="86"/>
      <c r="AN408" s="88"/>
    </row>
    <row r="409" ht="15.75" customHeight="1">
      <c r="V409" s="86"/>
      <c r="W409" s="86"/>
      <c r="X409" s="87"/>
      <c r="AA409" s="87"/>
      <c r="AD409" s="86"/>
      <c r="AF409" s="86"/>
      <c r="AN409" s="88"/>
    </row>
    <row r="410" ht="15.75" customHeight="1">
      <c r="V410" s="86"/>
      <c r="W410" s="86"/>
      <c r="X410" s="87"/>
      <c r="AA410" s="87"/>
      <c r="AD410" s="86"/>
      <c r="AF410" s="86"/>
      <c r="AN410" s="88"/>
    </row>
    <row r="411" ht="15.75" customHeight="1">
      <c r="V411" s="86"/>
      <c r="W411" s="86"/>
      <c r="X411" s="87"/>
      <c r="AA411" s="87"/>
      <c r="AD411" s="86"/>
      <c r="AF411" s="86"/>
      <c r="AN411" s="88"/>
    </row>
    <row r="412" ht="15.75" customHeight="1">
      <c r="V412" s="86"/>
      <c r="W412" s="86"/>
      <c r="X412" s="87"/>
      <c r="AA412" s="87"/>
      <c r="AD412" s="86"/>
      <c r="AF412" s="86"/>
      <c r="AN412" s="88"/>
    </row>
    <row r="413" ht="15.75" customHeight="1">
      <c r="V413" s="86"/>
      <c r="W413" s="86"/>
      <c r="X413" s="87"/>
      <c r="AA413" s="87"/>
      <c r="AD413" s="86"/>
      <c r="AF413" s="86"/>
      <c r="AN413" s="88"/>
    </row>
    <row r="414" ht="15.75" customHeight="1">
      <c r="V414" s="86"/>
      <c r="W414" s="86"/>
      <c r="X414" s="87"/>
      <c r="AA414" s="87"/>
      <c r="AD414" s="86"/>
      <c r="AF414" s="86"/>
      <c r="AN414" s="88"/>
    </row>
    <row r="415" ht="15.75" customHeight="1">
      <c r="V415" s="86"/>
      <c r="W415" s="86"/>
      <c r="X415" s="87"/>
      <c r="AA415" s="87"/>
      <c r="AD415" s="86"/>
      <c r="AF415" s="86"/>
      <c r="AN415" s="88"/>
    </row>
    <row r="416" ht="15.75" customHeight="1">
      <c r="V416" s="86"/>
      <c r="W416" s="86"/>
      <c r="X416" s="87"/>
      <c r="AA416" s="87"/>
      <c r="AD416" s="86"/>
      <c r="AF416" s="86"/>
      <c r="AN416" s="88"/>
    </row>
    <row r="417" ht="15.75" customHeight="1">
      <c r="V417" s="86"/>
      <c r="W417" s="86"/>
      <c r="X417" s="87"/>
      <c r="AA417" s="87"/>
      <c r="AD417" s="86"/>
      <c r="AF417" s="86"/>
      <c r="AN417" s="88"/>
    </row>
    <row r="418" ht="15.75" customHeight="1">
      <c r="V418" s="86"/>
      <c r="W418" s="86"/>
      <c r="X418" s="87"/>
      <c r="AA418" s="87"/>
      <c r="AD418" s="86"/>
      <c r="AF418" s="86"/>
      <c r="AN418" s="88"/>
    </row>
    <row r="419" ht="15.75" customHeight="1">
      <c r="V419" s="86"/>
      <c r="W419" s="86"/>
      <c r="X419" s="87"/>
      <c r="AA419" s="87"/>
      <c r="AD419" s="86"/>
      <c r="AF419" s="86"/>
      <c r="AN419" s="88"/>
    </row>
    <row r="420" ht="15.75" customHeight="1">
      <c r="V420" s="86"/>
      <c r="W420" s="86"/>
      <c r="X420" s="87"/>
      <c r="AA420" s="87"/>
      <c r="AD420" s="86"/>
      <c r="AF420" s="86"/>
      <c r="AN420" s="88"/>
    </row>
    <row r="421" ht="15.75" customHeight="1">
      <c r="V421" s="86"/>
      <c r="W421" s="86"/>
      <c r="X421" s="87"/>
      <c r="AA421" s="87"/>
      <c r="AD421" s="86"/>
      <c r="AF421" s="86"/>
      <c r="AN421" s="88"/>
    </row>
    <row r="422" ht="15.75" customHeight="1">
      <c r="V422" s="86"/>
      <c r="W422" s="86"/>
      <c r="X422" s="87"/>
      <c r="AA422" s="87"/>
      <c r="AD422" s="86"/>
      <c r="AF422" s="86"/>
      <c r="AN422" s="88"/>
    </row>
    <row r="423" ht="15.75" customHeight="1">
      <c r="V423" s="86"/>
      <c r="W423" s="86"/>
      <c r="X423" s="87"/>
      <c r="AA423" s="87"/>
      <c r="AD423" s="86"/>
      <c r="AF423" s="86"/>
      <c r="AN423" s="88"/>
    </row>
    <row r="424" ht="15.75" customHeight="1">
      <c r="V424" s="86"/>
      <c r="W424" s="86"/>
      <c r="X424" s="87"/>
      <c r="AA424" s="87"/>
      <c r="AD424" s="86"/>
      <c r="AF424" s="86"/>
      <c r="AN424" s="88"/>
    </row>
    <row r="425" ht="15.75" customHeight="1">
      <c r="V425" s="86"/>
      <c r="W425" s="86"/>
      <c r="X425" s="87"/>
      <c r="AA425" s="87"/>
      <c r="AD425" s="86"/>
      <c r="AF425" s="86"/>
      <c r="AN425" s="88"/>
    </row>
    <row r="426" ht="15.75" customHeight="1">
      <c r="V426" s="86"/>
      <c r="W426" s="86"/>
      <c r="X426" s="87"/>
      <c r="AA426" s="87"/>
      <c r="AD426" s="86"/>
      <c r="AF426" s="86"/>
      <c r="AN426" s="88"/>
    </row>
    <row r="427" ht="15.75" customHeight="1">
      <c r="V427" s="86"/>
      <c r="W427" s="86"/>
      <c r="X427" s="87"/>
      <c r="AA427" s="87"/>
      <c r="AD427" s="86"/>
      <c r="AF427" s="86"/>
      <c r="AN427" s="88"/>
    </row>
    <row r="428" ht="15.75" customHeight="1">
      <c r="V428" s="86"/>
      <c r="W428" s="86"/>
      <c r="X428" s="87"/>
      <c r="AA428" s="87"/>
      <c r="AD428" s="86"/>
      <c r="AF428" s="86"/>
      <c r="AN428" s="88"/>
    </row>
    <row r="429" ht="15.75" customHeight="1">
      <c r="V429" s="86"/>
      <c r="W429" s="86"/>
      <c r="X429" s="87"/>
      <c r="AA429" s="87"/>
      <c r="AD429" s="86"/>
      <c r="AF429" s="86"/>
      <c r="AN429" s="88"/>
    </row>
    <row r="430" ht="15.75" customHeight="1">
      <c r="V430" s="86"/>
      <c r="W430" s="86"/>
      <c r="X430" s="87"/>
      <c r="AA430" s="87"/>
      <c r="AD430" s="86"/>
      <c r="AF430" s="86"/>
      <c r="AN430" s="88"/>
    </row>
    <row r="431" ht="15.75" customHeight="1">
      <c r="V431" s="86"/>
      <c r="W431" s="86"/>
      <c r="X431" s="87"/>
      <c r="AA431" s="87"/>
      <c r="AD431" s="86"/>
      <c r="AF431" s="86"/>
      <c r="AN431" s="88"/>
    </row>
    <row r="432" ht="15.75" customHeight="1">
      <c r="V432" s="86"/>
      <c r="W432" s="86"/>
      <c r="X432" s="87"/>
      <c r="AA432" s="87"/>
      <c r="AD432" s="86"/>
      <c r="AF432" s="86"/>
      <c r="AN432" s="88"/>
    </row>
    <row r="433" ht="15.75" customHeight="1">
      <c r="V433" s="86"/>
      <c r="W433" s="86"/>
      <c r="X433" s="87"/>
      <c r="AA433" s="87"/>
      <c r="AD433" s="86"/>
      <c r="AF433" s="86"/>
      <c r="AN433" s="88"/>
    </row>
    <row r="434" ht="15.75" customHeight="1">
      <c r="V434" s="86"/>
      <c r="W434" s="86"/>
      <c r="X434" s="87"/>
      <c r="AA434" s="87"/>
      <c r="AD434" s="86"/>
      <c r="AF434" s="86"/>
      <c r="AN434" s="88"/>
    </row>
    <row r="435" ht="15.75" customHeight="1">
      <c r="V435" s="86"/>
      <c r="W435" s="86"/>
      <c r="X435" s="87"/>
      <c r="AA435" s="87"/>
      <c r="AD435" s="86"/>
      <c r="AF435" s="86"/>
      <c r="AN435" s="88"/>
    </row>
    <row r="436" ht="15.75" customHeight="1">
      <c r="V436" s="86"/>
      <c r="W436" s="86"/>
      <c r="X436" s="87"/>
      <c r="AA436" s="87"/>
      <c r="AD436" s="86"/>
      <c r="AF436" s="86"/>
      <c r="AN436" s="88"/>
    </row>
    <row r="437" ht="15.75" customHeight="1">
      <c r="V437" s="86"/>
      <c r="W437" s="86"/>
      <c r="X437" s="87"/>
      <c r="AA437" s="87"/>
      <c r="AD437" s="86"/>
      <c r="AF437" s="86"/>
      <c r="AN437" s="88"/>
    </row>
    <row r="438" ht="15.75" customHeight="1">
      <c r="V438" s="86"/>
      <c r="W438" s="86"/>
      <c r="X438" s="87"/>
      <c r="AA438" s="87"/>
      <c r="AD438" s="86"/>
      <c r="AF438" s="86"/>
      <c r="AN438" s="88"/>
    </row>
    <row r="439" ht="15.75" customHeight="1">
      <c r="V439" s="86"/>
      <c r="W439" s="86"/>
      <c r="X439" s="87"/>
      <c r="AA439" s="87"/>
      <c r="AD439" s="86"/>
      <c r="AF439" s="86"/>
      <c r="AN439" s="88"/>
    </row>
    <row r="440" ht="15.75" customHeight="1">
      <c r="V440" s="86"/>
      <c r="W440" s="86"/>
      <c r="X440" s="87"/>
      <c r="AA440" s="87"/>
      <c r="AD440" s="86"/>
      <c r="AF440" s="86"/>
      <c r="AN440" s="88"/>
    </row>
    <row r="441" ht="15.75" customHeight="1">
      <c r="V441" s="86"/>
      <c r="W441" s="86"/>
      <c r="X441" s="87"/>
      <c r="AA441" s="87"/>
      <c r="AD441" s="86"/>
      <c r="AF441" s="86"/>
      <c r="AN441" s="88"/>
    </row>
    <row r="442" ht="15.75" customHeight="1">
      <c r="V442" s="86"/>
      <c r="W442" s="86"/>
      <c r="X442" s="87"/>
      <c r="AA442" s="87"/>
      <c r="AD442" s="86"/>
      <c r="AF442" s="86"/>
      <c r="AN442" s="88"/>
    </row>
    <row r="443" ht="15.75" customHeight="1">
      <c r="V443" s="86"/>
      <c r="W443" s="86"/>
      <c r="X443" s="87"/>
      <c r="AA443" s="87"/>
      <c r="AD443" s="86"/>
      <c r="AF443" s="86"/>
      <c r="AN443" s="88"/>
    </row>
    <row r="444" ht="15.75" customHeight="1">
      <c r="V444" s="86"/>
      <c r="W444" s="86"/>
      <c r="X444" s="87"/>
      <c r="AA444" s="87"/>
      <c r="AD444" s="86"/>
      <c r="AF444" s="86"/>
      <c r="AN444" s="88"/>
    </row>
    <row r="445" ht="15.75" customHeight="1">
      <c r="V445" s="86"/>
      <c r="W445" s="86"/>
      <c r="X445" s="87"/>
      <c r="AA445" s="87"/>
      <c r="AD445" s="86"/>
      <c r="AF445" s="86"/>
      <c r="AN445" s="88"/>
    </row>
    <row r="446" ht="15.75" customHeight="1">
      <c r="V446" s="86"/>
      <c r="W446" s="86"/>
      <c r="X446" s="87"/>
      <c r="AA446" s="87"/>
      <c r="AD446" s="86"/>
      <c r="AF446" s="86"/>
      <c r="AN446" s="88"/>
    </row>
    <row r="447" ht="15.75" customHeight="1">
      <c r="V447" s="86"/>
      <c r="W447" s="86"/>
      <c r="X447" s="87"/>
      <c r="AA447" s="87"/>
      <c r="AD447" s="86"/>
      <c r="AF447" s="86"/>
      <c r="AN447" s="88"/>
    </row>
    <row r="448" ht="15.75" customHeight="1">
      <c r="V448" s="86"/>
      <c r="W448" s="86"/>
      <c r="X448" s="87"/>
      <c r="AA448" s="87"/>
      <c r="AD448" s="86"/>
      <c r="AF448" s="86"/>
      <c r="AN448" s="88"/>
    </row>
    <row r="449" ht="15.75" customHeight="1">
      <c r="V449" s="86"/>
      <c r="W449" s="86"/>
      <c r="X449" s="87"/>
      <c r="AA449" s="87"/>
      <c r="AD449" s="86"/>
      <c r="AF449" s="86"/>
      <c r="AN449" s="88"/>
    </row>
    <row r="450" ht="15.75" customHeight="1">
      <c r="V450" s="86"/>
      <c r="W450" s="86"/>
      <c r="X450" s="87"/>
      <c r="AA450" s="87"/>
      <c r="AD450" s="86"/>
      <c r="AF450" s="86"/>
      <c r="AN450" s="88"/>
    </row>
    <row r="451" ht="15.75" customHeight="1">
      <c r="V451" s="86"/>
      <c r="W451" s="86"/>
      <c r="X451" s="87"/>
      <c r="AA451" s="87"/>
      <c r="AD451" s="86"/>
      <c r="AF451" s="86"/>
      <c r="AN451" s="88"/>
    </row>
    <row r="452" ht="15.75" customHeight="1">
      <c r="V452" s="86"/>
      <c r="W452" s="86"/>
      <c r="X452" s="87"/>
      <c r="AA452" s="87"/>
      <c r="AD452" s="86"/>
      <c r="AF452" s="86"/>
      <c r="AN452" s="88"/>
    </row>
    <row r="453" ht="15.75" customHeight="1">
      <c r="V453" s="86"/>
      <c r="W453" s="86"/>
      <c r="X453" s="87"/>
      <c r="AA453" s="87"/>
      <c r="AD453" s="86"/>
      <c r="AF453" s="86"/>
      <c r="AN453" s="88"/>
    </row>
    <row r="454" ht="15.75" customHeight="1">
      <c r="V454" s="86"/>
      <c r="W454" s="86"/>
      <c r="X454" s="87"/>
      <c r="AA454" s="87"/>
      <c r="AD454" s="86"/>
      <c r="AF454" s="86"/>
      <c r="AN454" s="88"/>
    </row>
    <row r="455" ht="15.75" customHeight="1">
      <c r="V455" s="86"/>
      <c r="W455" s="86"/>
      <c r="X455" s="87"/>
      <c r="AA455" s="87"/>
      <c r="AD455" s="86"/>
      <c r="AF455" s="86"/>
      <c r="AN455" s="88"/>
    </row>
    <row r="456" ht="15.75" customHeight="1">
      <c r="V456" s="86"/>
      <c r="W456" s="86"/>
      <c r="X456" s="87"/>
      <c r="AA456" s="87"/>
      <c r="AD456" s="86"/>
      <c r="AF456" s="86"/>
      <c r="AN456" s="88"/>
    </row>
    <row r="457" ht="15.75" customHeight="1">
      <c r="V457" s="86"/>
      <c r="W457" s="86"/>
      <c r="X457" s="87"/>
      <c r="AA457" s="87"/>
      <c r="AD457" s="86"/>
      <c r="AF457" s="86"/>
      <c r="AN457" s="88"/>
    </row>
    <row r="458" ht="15.75" customHeight="1">
      <c r="V458" s="86"/>
      <c r="W458" s="86"/>
      <c r="X458" s="87"/>
      <c r="AA458" s="87"/>
      <c r="AD458" s="86"/>
      <c r="AF458" s="86"/>
      <c r="AN458" s="88"/>
    </row>
    <row r="459" ht="15.75" customHeight="1">
      <c r="V459" s="86"/>
      <c r="W459" s="86"/>
      <c r="X459" s="87"/>
      <c r="AA459" s="87"/>
      <c r="AD459" s="86"/>
      <c r="AF459" s="86"/>
      <c r="AN459" s="88"/>
    </row>
    <row r="460" ht="15.75" customHeight="1">
      <c r="V460" s="86"/>
      <c r="W460" s="86"/>
      <c r="X460" s="87"/>
      <c r="AA460" s="87"/>
      <c r="AD460" s="86"/>
      <c r="AF460" s="86"/>
      <c r="AN460" s="88"/>
    </row>
    <row r="461" ht="15.75" customHeight="1">
      <c r="V461" s="86"/>
      <c r="W461" s="86"/>
      <c r="X461" s="87"/>
      <c r="AA461" s="87"/>
      <c r="AD461" s="86"/>
      <c r="AF461" s="86"/>
      <c r="AN461" s="88"/>
    </row>
    <row r="462" ht="15.75" customHeight="1">
      <c r="V462" s="86"/>
      <c r="W462" s="86"/>
      <c r="X462" s="87"/>
      <c r="AA462" s="87"/>
      <c r="AD462" s="86"/>
      <c r="AF462" s="86"/>
      <c r="AN462" s="88"/>
    </row>
    <row r="463" ht="15.75" customHeight="1">
      <c r="V463" s="86"/>
      <c r="W463" s="86"/>
      <c r="X463" s="87"/>
      <c r="AA463" s="87"/>
      <c r="AD463" s="86"/>
      <c r="AF463" s="86"/>
      <c r="AN463" s="88"/>
    </row>
    <row r="464" ht="15.75" customHeight="1">
      <c r="V464" s="86"/>
      <c r="W464" s="86"/>
      <c r="X464" s="87"/>
      <c r="AA464" s="87"/>
      <c r="AD464" s="86"/>
      <c r="AF464" s="86"/>
      <c r="AN464" s="88"/>
    </row>
    <row r="465" ht="15.75" customHeight="1">
      <c r="V465" s="86"/>
      <c r="W465" s="86"/>
      <c r="X465" s="87"/>
      <c r="AA465" s="87"/>
      <c r="AD465" s="86"/>
      <c r="AF465" s="86"/>
      <c r="AN465" s="88"/>
    </row>
    <row r="466" ht="15.75" customHeight="1">
      <c r="V466" s="86"/>
      <c r="W466" s="86"/>
      <c r="X466" s="87"/>
      <c r="AA466" s="87"/>
      <c r="AD466" s="86"/>
      <c r="AF466" s="86"/>
      <c r="AN466" s="88"/>
    </row>
    <row r="467" ht="15.75" customHeight="1">
      <c r="V467" s="86"/>
      <c r="W467" s="86"/>
      <c r="X467" s="87"/>
      <c r="AA467" s="87"/>
      <c r="AD467" s="86"/>
      <c r="AF467" s="86"/>
      <c r="AN467" s="88"/>
    </row>
    <row r="468" ht="15.75" customHeight="1">
      <c r="V468" s="86"/>
      <c r="W468" s="86"/>
      <c r="X468" s="87"/>
      <c r="AA468" s="87"/>
      <c r="AD468" s="86"/>
      <c r="AF468" s="86"/>
      <c r="AN468" s="88"/>
    </row>
    <row r="469" ht="15.75" customHeight="1">
      <c r="V469" s="86"/>
      <c r="W469" s="86"/>
      <c r="X469" s="87"/>
      <c r="AA469" s="87"/>
      <c r="AD469" s="86"/>
      <c r="AF469" s="86"/>
      <c r="AN469" s="88"/>
    </row>
    <row r="470" ht="15.75" customHeight="1">
      <c r="V470" s="86"/>
      <c r="W470" s="86"/>
      <c r="X470" s="87"/>
      <c r="AA470" s="87"/>
      <c r="AD470" s="86"/>
      <c r="AF470" s="86"/>
      <c r="AN470" s="88"/>
    </row>
    <row r="471" ht="15.75" customHeight="1">
      <c r="V471" s="86"/>
      <c r="W471" s="86"/>
      <c r="X471" s="87"/>
      <c r="AA471" s="87"/>
      <c r="AD471" s="86"/>
      <c r="AF471" s="86"/>
      <c r="AN471" s="88"/>
    </row>
    <row r="472" ht="15.75" customHeight="1">
      <c r="V472" s="86"/>
      <c r="W472" s="86"/>
      <c r="X472" s="87"/>
      <c r="AA472" s="87"/>
      <c r="AD472" s="86"/>
      <c r="AF472" s="86"/>
      <c r="AN472" s="88"/>
    </row>
    <row r="473" ht="15.75" customHeight="1">
      <c r="V473" s="86"/>
      <c r="W473" s="86"/>
      <c r="X473" s="87"/>
      <c r="AA473" s="87"/>
      <c r="AD473" s="86"/>
      <c r="AF473" s="86"/>
      <c r="AN473" s="88"/>
    </row>
    <row r="474" ht="15.75" customHeight="1">
      <c r="V474" s="86"/>
      <c r="W474" s="86"/>
      <c r="X474" s="87"/>
      <c r="AA474" s="87"/>
      <c r="AD474" s="86"/>
      <c r="AF474" s="86"/>
      <c r="AN474" s="88"/>
    </row>
    <row r="475" ht="15.75" customHeight="1">
      <c r="V475" s="86"/>
      <c r="W475" s="86"/>
      <c r="X475" s="87"/>
      <c r="AA475" s="87"/>
      <c r="AD475" s="86"/>
      <c r="AF475" s="86"/>
      <c r="AN475" s="88"/>
    </row>
    <row r="476" ht="15.75" customHeight="1">
      <c r="V476" s="86"/>
      <c r="W476" s="86"/>
      <c r="X476" s="87"/>
      <c r="AA476" s="87"/>
      <c r="AD476" s="86"/>
      <c r="AF476" s="86"/>
      <c r="AN476" s="88"/>
    </row>
    <row r="477" ht="15.75" customHeight="1">
      <c r="V477" s="86"/>
      <c r="W477" s="86"/>
      <c r="X477" s="87"/>
      <c r="AA477" s="87"/>
      <c r="AD477" s="86"/>
      <c r="AF477" s="86"/>
      <c r="AN477" s="88"/>
    </row>
    <row r="478" ht="15.75" customHeight="1">
      <c r="V478" s="86"/>
      <c r="W478" s="86"/>
      <c r="X478" s="87"/>
      <c r="AA478" s="87"/>
      <c r="AD478" s="86"/>
      <c r="AF478" s="86"/>
      <c r="AN478" s="88"/>
    </row>
    <row r="479" ht="15.75" customHeight="1">
      <c r="V479" s="86"/>
      <c r="W479" s="86"/>
      <c r="X479" s="87"/>
      <c r="AA479" s="87"/>
      <c r="AD479" s="86"/>
      <c r="AF479" s="86"/>
      <c r="AN479" s="88"/>
    </row>
    <row r="480" ht="15.75" customHeight="1">
      <c r="V480" s="86"/>
      <c r="W480" s="86"/>
      <c r="X480" s="87"/>
      <c r="AA480" s="87"/>
      <c r="AD480" s="86"/>
      <c r="AF480" s="86"/>
      <c r="AN480" s="88"/>
    </row>
    <row r="481" ht="15.75" customHeight="1">
      <c r="V481" s="86"/>
      <c r="W481" s="86"/>
      <c r="X481" s="87"/>
      <c r="AA481" s="87"/>
      <c r="AD481" s="86"/>
      <c r="AF481" s="86"/>
      <c r="AN481" s="88"/>
    </row>
    <row r="482" ht="15.75" customHeight="1">
      <c r="V482" s="86"/>
      <c r="W482" s="86"/>
      <c r="X482" s="87"/>
      <c r="AA482" s="87"/>
      <c r="AD482" s="86"/>
      <c r="AF482" s="86"/>
      <c r="AN482" s="88"/>
    </row>
    <row r="483" ht="15.75" customHeight="1">
      <c r="V483" s="86"/>
      <c r="W483" s="86"/>
      <c r="X483" s="87"/>
      <c r="AA483" s="87"/>
      <c r="AD483" s="86"/>
      <c r="AF483" s="86"/>
      <c r="AN483" s="88"/>
    </row>
    <row r="484" ht="15.75" customHeight="1">
      <c r="V484" s="86"/>
      <c r="W484" s="86"/>
      <c r="X484" s="87"/>
      <c r="AA484" s="87"/>
      <c r="AD484" s="86"/>
      <c r="AF484" s="86"/>
      <c r="AN484" s="88"/>
    </row>
    <row r="485" ht="15.75" customHeight="1">
      <c r="V485" s="86"/>
      <c r="W485" s="86"/>
      <c r="X485" s="87"/>
      <c r="AA485" s="87"/>
      <c r="AD485" s="86"/>
      <c r="AF485" s="86"/>
      <c r="AN485" s="88"/>
    </row>
    <row r="486" ht="15.75" customHeight="1">
      <c r="V486" s="86"/>
      <c r="W486" s="86"/>
      <c r="X486" s="87"/>
      <c r="AA486" s="87"/>
      <c r="AD486" s="86"/>
      <c r="AF486" s="86"/>
      <c r="AN486" s="88"/>
    </row>
    <row r="487" ht="15.75" customHeight="1">
      <c r="V487" s="86"/>
      <c r="W487" s="86"/>
      <c r="X487" s="87"/>
      <c r="AA487" s="87"/>
      <c r="AD487" s="86"/>
      <c r="AF487" s="86"/>
      <c r="AN487" s="88"/>
    </row>
    <row r="488" ht="15.75" customHeight="1">
      <c r="V488" s="86"/>
      <c r="W488" s="86"/>
      <c r="X488" s="87"/>
      <c r="AA488" s="87"/>
      <c r="AD488" s="86"/>
      <c r="AF488" s="86"/>
      <c r="AN488" s="88"/>
    </row>
    <row r="489" ht="15.75" customHeight="1">
      <c r="V489" s="86"/>
      <c r="W489" s="86"/>
      <c r="X489" s="87"/>
      <c r="AA489" s="87"/>
      <c r="AD489" s="86"/>
      <c r="AF489" s="86"/>
      <c r="AN489" s="88"/>
    </row>
    <row r="490" ht="15.75" customHeight="1">
      <c r="V490" s="86"/>
      <c r="W490" s="86"/>
      <c r="X490" s="87"/>
      <c r="AA490" s="87"/>
      <c r="AD490" s="86"/>
      <c r="AF490" s="86"/>
      <c r="AN490" s="88"/>
    </row>
    <row r="491" ht="15.75" customHeight="1">
      <c r="V491" s="86"/>
      <c r="W491" s="86"/>
      <c r="X491" s="87"/>
      <c r="AA491" s="87"/>
      <c r="AD491" s="86"/>
      <c r="AF491" s="86"/>
      <c r="AN491" s="88"/>
    </row>
    <row r="492" ht="15.75" customHeight="1">
      <c r="V492" s="86"/>
      <c r="W492" s="86"/>
      <c r="X492" s="87"/>
      <c r="AA492" s="87"/>
      <c r="AD492" s="86"/>
      <c r="AF492" s="86"/>
      <c r="AN492" s="88"/>
    </row>
    <row r="493" ht="15.75" customHeight="1">
      <c r="V493" s="86"/>
      <c r="W493" s="86"/>
      <c r="X493" s="87"/>
      <c r="AA493" s="87"/>
      <c r="AD493" s="86"/>
      <c r="AF493" s="86"/>
      <c r="AN493" s="88"/>
    </row>
    <row r="494" ht="15.75" customHeight="1">
      <c r="V494" s="86"/>
      <c r="W494" s="86"/>
      <c r="X494" s="87"/>
      <c r="AA494" s="87"/>
      <c r="AD494" s="86"/>
      <c r="AF494" s="86"/>
      <c r="AN494" s="88"/>
    </row>
    <row r="495" ht="15.75" customHeight="1">
      <c r="V495" s="86"/>
      <c r="W495" s="86"/>
      <c r="X495" s="87"/>
      <c r="AA495" s="87"/>
      <c r="AD495" s="86"/>
      <c r="AF495" s="86"/>
      <c r="AN495" s="88"/>
    </row>
    <row r="496" ht="15.75" customHeight="1">
      <c r="V496" s="86"/>
      <c r="W496" s="86"/>
      <c r="X496" s="87"/>
      <c r="AA496" s="87"/>
      <c r="AD496" s="86"/>
      <c r="AF496" s="86"/>
      <c r="AN496" s="88"/>
    </row>
    <row r="497" ht="15.75" customHeight="1">
      <c r="V497" s="86"/>
      <c r="W497" s="86"/>
      <c r="X497" s="87"/>
      <c r="AA497" s="87"/>
      <c r="AD497" s="86"/>
      <c r="AF497" s="86"/>
      <c r="AN497" s="88"/>
    </row>
    <row r="498" ht="15.75" customHeight="1">
      <c r="V498" s="86"/>
      <c r="W498" s="86"/>
      <c r="X498" s="87"/>
      <c r="AA498" s="87"/>
      <c r="AD498" s="86"/>
      <c r="AF498" s="86"/>
      <c r="AN498" s="88"/>
    </row>
    <row r="499" ht="15.75" customHeight="1">
      <c r="V499" s="86"/>
      <c r="W499" s="86"/>
      <c r="X499" s="87"/>
      <c r="AA499" s="87"/>
      <c r="AD499" s="86"/>
      <c r="AF499" s="86"/>
      <c r="AN499" s="88"/>
    </row>
    <row r="500" ht="15.75" customHeight="1">
      <c r="V500" s="86"/>
      <c r="W500" s="86"/>
      <c r="X500" s="87"/>
      <c r="AA500" s="87"/>
      <c r="AD500" s="86"/>
      <c r="AF500" s="86"/>
      <c r="AN500" s="88"/>
    </row>
    <row r="501" ht="15.75" customHeight="1">
      <c r="V501" s="86"/>
      <c r="W501" s="86"/>
      <c r="X501" s="87"/>
      <c r="AA501" s="87"/>
      <c r="AD501" s="86"/>
      <c r="AF501" s="86"/>
      <c r="AN501" s="88"/>
    </row>
    <row r="502" ht="15.75" customHeight="1">
      <c r="V502" s="86"/>
      <c r="W502" s="86"/>
      <c r="X502" s="87"/>
      <c r="AA502" s="87"/>
      <c r="AD502" s="86"/>
      <c r="AF502" s="86"/>
      <c r="AN502" s="88"/>
    </row>
    <row r="503" ht="15.75" customHeight="1">
      <c r="V503" s="86"/>
      <c r="W503" s="86"/>
      <c r="X503" s="87"/>
      <c r="AA503" s="87"/>
      <c r="AD503" s="86"/>
      <c r="AF503" s="86"/>
      <c r="AN503" s="88"/>
    </row>
    <row r="504" ht="15.75" customHeight="1">
      <c r="V504" s="86"/>
      <c r="W504" s="86"/>
      <c r="X504" s="87"/>
      <c r="AA504" s="87"/>
      <c r="AD504" s="86"/>
      <c r="AF504" s="86"/>
      <c r="AN504" s="88"/>
    </row>
    <row r="505" ht="15.75" customHeight="1">
      <c r="V505" s="86"/>
      <c r="W505" s="86"/>
      <c r="X505" s="87"/>
      <c r="AA505" s="87"/>
      <c r="AD505" s="86"/>
      <c r="AF505" s="86"/>
      <c r="AN505" s="88"/>
    </row>
    <row r="506" ht="15.75" customHeight="1">
      <c r="V506" s="86"/>
      <c r="W506" s="86"/>
      <c r="X506" s="87"/>
      <c r="AA506" s="87"/>
      <c r="AD506" s="86"/>
      <c r="AF506" s="86"/>
      <c r="AN506" s="88"/>
    </row>
    <row r="507" ht="15.75" customHeight="1">
      <c r="V507" s="86"/>
      <c r="W507" s="86"/>
      <c r="X507" s="87"/>
      <c r="AA507" s="87"/>
      <c r="AD507" s="86"/>
      <c r="AF507" s="86"/>
      <c r="AN507" s="88"/>
    </row>
    <row r="508" ht="15.75" customHeight="1">
      <c r="V508" s="86"/>
      <c r="W508" s="86"/>
      <c r="X508" s="87"/>
      <c r="AA508" s="87"/>
      <c r="AD508" s="86"/>
      <c r="AF508" s="86"/>
      <c r="AN508" s="88"/>
    </row>
    <row r="509" ht="15.75" customHeight="1">
      <c r="V509" s="86"/>
      <c r="W509" s="86"/>
      <c r="X509" s="87"/>
      <c r="AA509" s="87"/>
      <c r="AD509" s="86"/>
      <c r="AF509" s="86"/>
      <c r="AN509" s="88"/>
    </row>
    <row r="510" ht="15.75" customHeight="1">
      <c r="V510" s="86"/>
      <c r="W510" s="86"/>
      <c r="X510" s="87"/>
      <c r="AA510" s="87"/>
      <c r="AD510" s="86"/>
      <c r="AF510" s="86"/>
      <c r="AN510" s="88"/>
    </row>
    <row r="511" ht="15.75" customHeight="1">
      <c r="V511" s="86"/>
      <c r="W511" s="86"/>
      <c r="X511" s="87"/>
      <c r="AA511" s="87"/>
      <c r="AD511" s="86"/>
      <c r="AF511" s="86"/>
      <c r="AN511" s="88"/>
    </row>
    <row r="512" ht="15.75" customHeight="1">
      <c r="V512" s="86"/>
      <c r="W512" s="86"/>
      <c r="X512" s="87"/>
      <c r="AA512" s="87"/>
      <c r="AD512" s="86"/>
      <c r="AF512" s="86"/>
      <c r="AN512" s="88"/>
    </row>
    <row r="513" ht="15.75" customHeight="1">
      <c r="V513" s="86"/>
      <c r="W513" s="86"/>
      <c r="X513" s="87"/>
      <c r="AA513" s="87"/>
      <c r="AD513" s="86"/>
      <c r="AF513" s="86"/>
      <c r="AN513" s="88"/>
    </row>
    <row r="514" ht="15.75" customHeight="1">
      <c r="V514" s="86"/>
      <c r="W514" s="86"/>
      <c r="X514" s="87"/>
      <c r="AA514" s="87"/>
      <c r="AD514" s="86"/>
      <c r="AF514" s="86"/>
      <c r="AN514" s="88"/>
    </row>
    <row r="515" ht="15.75" customHeight="1">
      <c r="V515" s="86"/>
      <c r="W515" s="86"/>
      <c r="X515" s="87"/>
      <c r="AA515" s="87"/>
      <c r="AD515" s="86"/>
      <c r="AF515" s="86"/>
      <c r="AN515" s="88"/>
    </row>
    <row r="516" ht="15.75" customHeight="1">
      <c r="V516" s="86"/>
      <c r="W516" s="86"/>
      <c r="X516" s="87"/>
      <c r="AA516" s="87"/>
      <c r="AD516" s="86"/>
      <c r="AF516" s="86"/>
      <c r="AN516" s="88"/>
    </row>
    <row r="517" ht="15.75" customHeight="1">
      <c r="V517" s="86"/>
      <c r="W517" s="86"/>
      <c r="X517" s="87"/>
      <c r="AA517" s="87"/>
      <c r="AD517" s="86"/>
      <c r="AF517" s="86"/>
      <c r="AN517" s="88"/>
    </row>
    <row r="518" ht="15.75" customHeight="1">
      <c r="V518" s="86"/>
      <c r="W518" s="86"/>
      <c r="X518" s="87"/>
      <c r="AA518" s="87"/>
      <c r="AD518" s="86"/>
      <c r="AF518" s="86"/>
      <c r="AN518" s="88"/>
    </row>
    <row r="519" ht="15.75" customHeight="1">
      <c r="V519" s="86"/>
      <c r="W519" s="86"/>
      <c r="X519" s="87"/>
      <c r="AA519" s="87"/>
      <c r="AD519" s="86"/>
      <c r="AF519" s="86"/>
      <c r="AN519" s="88"/>
    </row>
    <row r="520" ht="15.75" customHeight="1">
      <c r="V520" s="86"/>
      <c r="W520" s="86"/>
      <c r="X520" s="87"/>
      <c r="AA520" s="87"/>
      <c r="AD520" s="86"/>
      <c r="AF520" s="86"/>
      <c r="AN520" s="88"/>
    </row>
    <row r="521" ht="15.75" customHeight="1">
      <c r="V521" s="86"/>
      <c r="W521" s="86"/>
      <c r="X521" s="87"/>
      <c r="AA521" s="87"/>
      <c r="AD521" s="86"/>
      <c r="AF521" s="86"/>
      <c r="AN521" s="88"/>
    </row>
    <row r="522" ht="15.75" customHeight="1">
      <c r="V522" s="86"/>
      <c r="W522" s="86"/>
      <c r="X522" s="87"/>
      <c r="AA522" s="87"/>
      <c r="AD522" s="86"/>
      <c r="AF522" s="86"/>
      <c r="AN522" s="88"/>
    </row>
    <row r="523" ht="15.75" customHeight="1">
      <c r="V523" s="86"/>
      <c r="W523" s="86"/>
      <c r="X523" s="87"/>
      <c r="AA523" s="87"/>
      <c r="AD523" s="86"/>
      <c r="AF523" s="86"/>
      <c r="AN523" s="88"/>
    </row>
    <row r="524" ht="15.75" customHeight="1">
      <c r="V524" s="86"/>
      <c r="W524" s="86"/>
      <c r="X524" s="87"/>
      <c r="AA524" s="87"/>
      <c r="AD524" s="86"/>
      <c r="AF524" s="86"/>
      <c r="AN524" s="88"/>
    </row>
    <row r="525" ht="15.75" customHeight="1">
      <c r="V525" s="86"/>
      <c r="W525" s="86"/>
      <c r="X525" s="87"/>
      <c r="AA525" s="87"/>
      <c r="AD525" s="86"/>
      <c r="AF525" s="86"/>
      <c r="AN525" s="88"/>
    </row>
    <row r="526" ht="15.75" customHeight="1">
      <c r="V526" s="86"/>
      <c r="W526" s="86"/>
      <c r="X526" s="87"/>
      <c r="AA526" s="87"/>
      <c r="AD526" s="86"/>
      <c r="AF526" s="86"/>
      <c r="AN526" s="88"/>
    </row>
    <row r="527" ht="15.75" customHeight="1">
      <c r="V527" s="86"/>
      <c r="W527" s="86"/>
      <c r="X527" s="87"/>
      <c r="AA527" s="87"/>
      <c r="AD527" s="86"/>
      <c r="AF527" s="86"/>
      <c r="AN527" s="88"/>
    </row>
    <row r="528" ht="15.75" customHeight="1">
      <c r="V528" s="86"/>
      <c r="W528" s="86"/>
      <c r="X528" s="87"/>
      <c r="AA528" s="87"/>
      <c r="AD528" s="86"/>
      <c r="AF528" s="86"/>
      <c r="AN528" s="88"/>
    </row>
    <row r="529" ht="15.75" customHeight="1">
      <c r="V529" s="86"/>
      <c r="W529" s="86"/>
      <c r="X529" s="87"/>
      <c r="AA529" s="87"/>
      <c r="AD529" s="86"/>
      <c r="AF529" s="86"/>
      <c r="AN529" s="88"/>
    </row>
    <row r="530" ht="15.75" customHeight="1">
      <c r="V530" s="86"/>
      <c r="W530" s="86"/>
      <c r="X530" s="87"/>
      <c r="AA530" s="87"/>
      <c r="AD530" s="86"/>
      <c r="AF530" s="86"/>
      <c r="AN530" s="88"/>
    </row>
    <row r="531" ht="15.75" customHeight="1">
      <c r="V531" s="86"/>
      <c r="W531" s="86"/>
      <c r="X531" s="87"/>
      <c r="AA531" s="87"/>
      <c r="AD531" s="86"/>
      <c r="AF531" s="86"/>
      <c r="AN531" s="88"/>
    </row>
    <row r="532" ht="15.75" customHeight="1">
      <c r="V532" s="86"/>
      <c r="W532" s="86"/>
      <c r="X532" s="87"/>
      <c r="AA532" s="87"/>
      <c r="AD532" s="86"/>
      <c r="AF532" s="86"/>
      <c r="AN532" s="88"/>
    </row>
    <row r="533" ht="15.75" customHeight="1">
      <c r="V533" s="86"/>
      <c r="W533" s="86"/>
      <c r="X533" s="87"/>
      <c r="AA533" s="87"/>
      <c r="AD533" s="86"/>
      <c r="AF533" s="86"/>
      <c r="AN533" s="88"/>
    </row>
    <row r="534" ht="15.75" customHeight="1">
      <c r="V534" s="86"/>
      <c r="W534" s="86"/>
      <c r="X534" s="87"/>
      <c r="AA534" s="87"/>
      <c r="AD534" s="86"/>
      <c r="AF534" s="86"/>
      <c r="AN534" s="88"/>
    </row>
    <row r="535" ht="15.75" customHeight="1">
      <c r="V535" s="86"/>
      <c r="W535" s="86"/>
      <c r="X535" s="87"/>
      <c r="AA535" s="87"/>
      <c r="AD535" s="86"/>
      <c r="AF535" s="86"/>
      <c r="AN535" s="88"/>
    </row>
    <row r="536" ht="15.75" customHeight="1">
      <c r="V536" s="86"/>
      <c r="W536" s="86"/>
      <c r="X536" s="87"/>
      <c r="AA536" s="87"/>
      <c r="AD536" s="86"/>
      <c r="AF536" s="86"/>
      <c r="AN536" s="88"/>
    </row>
    <row r="537" ht="15.75" customHeight="1">
      <c r="V537" s="86"/>
      <c r="W537" s="86"/>
      <c r="X537" s="87"/>
      <c r="AA537" s="87"/>
      <c r="AD537" s="86"/>
      <c r="AF537" s="86"/>
      <c r="AN537" s="88"/>
    </row>
    <row r="538" ht="15.75" customHeight="1">
      <c r="V538" s="86"/>
      <c r="W538" s="86"/>
      <c r="X538" s="87"/>
      <c r="AA538" s="87"/>
      <c r="AD538" s="86"/>
      <c r="AF538" s="86"/>
      <c r="AN538" s="88"/>
    </row>
    <row r="539" ht="15.75" customHeight="1">
      <c r="V539" s="86"/>
      <c r="W539" s="86"/>
      <c r="X539" s="87"/>
      <c r="AA539" s="87"/>
      <c r="AD539" s="86"/>
      <c r="AF539" s="86"/>
      <c r="AN539" s="88"/>
    </row>
    <row r="540" ht="15.75" customHeight="1">
      <c r="V540" s="86"/>
      <c r="W540" s="86"/>
      <c r="X540" s="87"/>
      <c r="AA540" s="87"/>
      <c r="AD540" s="86"/>
      <c r="AF540" s="86"/>
      <c r="AN540" s="88"/>
    </row>
    <row r="541" ht="15.75" customHeight="1">
      <c r="V541" s="86"/>
      <c r="W541" s="86"/>
      <c r="X541" s="87"/>
      <c r="AA541" s="87"/>
      <c r="AD541" s="86"/>
      <c r="AF541" s="86"/>
      <c r="AN541" s="88"/>
    </row>
    <row r="542" ht="15.75" customHeight="1">
      <c r="V542" s="86"/>
      <c r="W542" s="86"/>
      <c r="X542" s="87"/>
      <c r="AA542" s="87"/>
      <c r="AD542" s="86"/>
      <c r="AF542" s="86"/>
      <c r="AN542" s="88"/>
    </row>
    <row r="543" ht="15.75" customHeight="1">
      <c r="V543" s="86"/>
      <c r="W543" s="86"/>
      <c r="X543" s="87"/>
      <c r="AA543" s="87"/>
      <c r="AD543" s="86"/>
      <c r="AF543" s="86"/>
      <c r="AN543" s="88"/>
    </row>
    <row r="544" ht="15.75" customHeight="1">
      <c r="V544" s="86"/>
      <c r="W544" s="86"/>
      <c r="X544" s="87"/>
      <c r="AA544" s="87"/>
      <c r="AD544" s="86"/>
      <c r="AF544" s="86"/>
      <c r="AN544" s="88"/>
    </row>
    <row r="545" ht="15.75" customHeight="1">
      <c r="V545" s="86"/>
      <c r="W545" s="86"/>
      <c r="X545" s="87"/>
      <c r="AA545" s="87"/>
      <c r="AD545" s="86"/>
      <c r="AF545" s="86"/>
      <c r="AN545" s="88"/>
    </row>
    <row r="546" ht="15.75" customHeight="1">
      <c r="V546" s="86"/>
      <c r="W546" s="86"/>
      <c r="X546" s="87"/>
      <c r="AA546" s="87"/>
      <c r="AD546" s="86"/>
      <c r="AF546" s="86"/>
      <c r="AN546" s="88"/>
    </row>
    <row r="547" ht="15.75" customHeight="1">
      <c r="V547" s="86"/>
      <c r="W547" s="86"/>
      <c r="X547" s="87"/>
      <c r="AA547" s="87"/>
      <c r="AD547" s="86"/>
      <c r="AF547" s="86"/>
      <c r="AN547" s="88"/>
    </row>
    <row r="548" ht="15.75" customHeight="1">
      <c r="V548" s="86"/>
      <c r="W548" s="86"/>
      <c r="X548" s="87"/>
      <c r="AA548" s="87"/>
      <c r="AD548" s="86"/>
      <c r="AF548" s="86"/>
      <c r="AN548" s="88"/>
    </row>
    <row r="549" ht="15.75" customHeight="1">
      <c r="V549" s="86"/>
      <c r="W549" s="86"/>
      <c r="X549" s="87"/>
      <c r="AA549" s="87"/>
      <c r="AD549" s="86"/>
      <c r="AF549" s="86"/>
      <c r="AN549" s="88"/>
    </row>
    <row r="550" ht="15.75" customHeight="1">
      <c r="V550" s="86"/>
      <c r="W550" s="86"/>
      <c r="X550" s="87"/>
      <c r="AA550" s="87"/>
      <c r="AD550" s="86"/>
      <c r="AF550" s="86"/>
      <c r="AN550" s="88"/>
    </row>
    <row r="551" ht="15.75" customHeight="1">
      <c r="V551" s="86"/>
      <c r="W551" s="86"/>
      <c r="X551" s="87"/>
      <c r="AA551" s="87"/>
      <c r="AD551" s="86"/>
      <c r="AF551" s="86"/>
      <c r="AN551" s="88"/>
    </row>
    <row r="552" ht="15.75" customHeight="1">
      <c r="V552" s="86"/>
      <c r="W552" s="86"/>
      <c r="X552" s="87"/>
      <c r="AA552" s="87"/>
      <c r="AD552" s="86"/>
      <c r="AF552" s="86"/>
      <c r="AN552" s="88"/>
    </row>
    <row r="553" ht="15.75" customHeight="1">
      <c r="V553" s="86"/>
      <c r="W553" s="86"/>
      <c r="X553" s="87"/>
      <c r="AA553" s="87"/>
      <c r="AD553" s="86"/>
      <c r="AF553" s="86"/>
      <c r="AN553" s="88"/>
    </row>
    <row r="554" ht="15.75" customHeight="1">
      <c r="V554" s="86"/>
      <c r="W554" s="86"/>
      <c r="X554" s="87"/>
      <c r="AA554" s="87"/>
      <c r="AD554" s="86"/>
      <c r="AF554" s="86"/>
      <c r="AN554" s="88"/>
    </row>
    <row r="555" ht="15.75" customHeight="1">
      <c r="V555" s="86"/>
      <c r="W555" s="86"/>
      <c r="X555" s="87"/>
      <c r="AA555" s="87"/>
      <c r="AD555" s="86"/>
      <c r="AF555" s="86"/>
      <c r="AN555" s="88"/>
    </row>
    <row r="556" ht="15.75" customHeight="1">
      <c r="V556" s="86"/>
      <c r="W556" s="86"/>
      <c r="X556" s="87"/>
      <c r="AA556" s="87"/>
      <c r="AD556" s="86"/>
      <c r="AF556" s="86"/>
      <c r="AN556" s="88"/>
    </row>
    <row r="557" ht="15.75" customHeight="1">
      <c r="V557" s="86"/>
      <c r="W557" s="86"/>
      <c r="X557" s="87"/>
      <c r="AA557" s="87"/>
      <c r="AD557" s="86"/>
      <c r="AF557" s="86"/>
      <c r="AN557" s="88"/>
    </row>
    <row r="558" ht="15.75" customHeight="1">
      <c r="V558" s="86"/>
      <c r="W558" s="86"/>
      <c r="X558" s="87"/>
      <c r="AA558" s="87"/>
      <c r="AD558" s="86"/>
      <c r="AF558" s="86"/>
      <c r="AN558" s="88"/>
    </row>
    <row r="559" ht="15.75" customHeight="1">
      <c r="V559" s="86"/>
      <c r="W559" s="86"/>
      <c r="X559" s="87"/>
      <c r="AA559" s="87"/>
      <c r="AD559" s="86"/>
      <c r="AF559" s="86"/>
      <c r="AN559" s="88"/>
    </row>
    <row r="560" ht="15.75" customHeight="1">
      <c r="V560" s="86"/>
      <c r="W560" s="86"/>
      <c r="X560" s="87"/>
      <c r="AA560" s="87"/>
      <c r="AD560" s="86"/>
      <c r="AF560" s="86"/>
      <c r="AN560" s="88"/>
    </row>
    <row r="561" ht="15.75" customHeight="1">
      <c r="V561" s="86"/>
      <c r="W561" s="86"/>
      <c r="X561" s="87"/>
      <c r="AA561" s="87"/>
      <c r="AD561" s="86"/>
      <c r="AF561" s="86"/>
      <c r="AN561" s="88"/>
    </row>
    <row r="562" ht="15.75" customHeight="1">
      <c r="V562" s="86"/>
      <c r="W562" s="86"/>
      <c r="X562" s="87"/>
      <c r="AA562" s="87"/>
      <c r="AD562" s="86"/>
      <c r="AF562" s="86"/>
      <c r="AN562" s="88"/>
    </row>
    <row r="563" ht="15.75" customHeight="1">
      <c r="V563" s="86"/>
      <c r="W563" s="86"/>
      <c r="X563" s="87"/>
      <c r="AA563" s="87"/>
      <c r="AD563" s="86"/>
      <c r="AF563" s="86"/>
      <c r="AN563" s="88"/>
    </row>
    <row r="564" ht="15.75" customHeight="1">
      <c r="V564" s="86"/>
      <c r="W564" s="86"/>
      <c r="X564" s="87"/>
      <c r="AA564" s="87"/>
      <c r="AD564" s="86"/>
      <c r="AF564" s="86"/>
      <c r="AN564" s="88"/>
    </row>
    <row r="565" ht="15.75" customHeight="1">
      <c r="V565" s="86"/>
      <c r="W565" s="86"/>
      <c r="X565" s="87"/>
      <c r="AA565" s="87"/>
      <c r="AD565" s="86"/>
      <c r="AF565" s="86"/>
      <c r="AN565" s="88"/>
    </row>
    <row r="566" ht="15.75" customHeight="1">
      <c r="V566" s="86"/>
      <c r="W566" s="86"/>
      <c r="X566" s="87"/>
      <c r="AA566" s="87"/>
      <c r="AD566" s="86"/>
      <c r="AF566" s="86"/>
      <c r="AN566" s="88"/>
    </row>
    <row r="567" ht="15.75" customHeight="1">
      <c r="V567" s="86"/>
      <c r="W567" s="86"/>
      <c r="X567" s="87"/>
      <c r="AA567" s="87"/>
      <c r="AD567" s="86"/>
      <c r="AF567" s="86"/>
      <c r="AN567" s="88"/>
    </row>
    <row r="568" ht="15.75" customHeight="1">
      <c r="V568" s="86"/>
      <c r="W568" s="86"/>
      <c r="X568" s="87"/>
      <c r="AA568" s="87"/>
      <c r="AD568" s="86"/>
      <c r="AF568" s="86"/>
      <c r="AN568" s="88"/>
    </row>
    <row r="569" ht="15.75" customHeight="1">
      <c r="V569" s="86"/>
      <c r="W569" s="86"/>
      <c r="X569" s="87"/>
      <c r="AA569" s="87"/>
      <c r="AD569" s="86"/>
      <c r="AF569" s="86"/>
      <c r="AN569" s="88"/>
    </row>
    <row r="570" ht="15.75" customHeight="1">
      <c r="V570" s="86"/>
      <c r="W570" s="86"/>
      <c r="X570" s="87"/>
      <c r="AA570" s="87"/>
      <c r="AD570" s="86"/>
      <c r="AF570" s="86"/>
      <c r="AN570" s="88"/>
    </row>
    <row r="571" ht="15.75" customHeight="1">
      <c r="V571" s="86"/>
      <c r="W571" s="86"/>
      <c r="X571" s="87"/>
      <c r="AA571" s="87"/>
      <c r="AD571" s="86"/>
      <c r="AF571" s="86"/>
      <c r="AN571" s="88"/>
    </row>
    <row r="572" ht="15.75" customHeight="1">
      <c r="V572" s="86"/>
      <c r="W572" s="86"/>
      <c r="X572" s="87"/>
      <c r="AA572" s="87"/>
      <c r="AD572" s="86"/>
      <c r="AF572" s="86"/>
      <c r="AN572" s="88"/>
    </row>
    <row r="573" ht="15.75" customHeight="1">
      <c r="V573" s="86"/>
      <c r="W573" s="86"/>
      <c r="X573" s="87"/>
      <c r="AA573" s="87"/>
      <c r="AD573" s="86"/>
      <c r="AF573" s="86"/>
      <c r="AN573" s="88"/>
    </row>
    <row r="574" ht="15.75" customHeight="1">
      <c r="V574" s="86"/>
      <c r="W574" s="86"/>
      <c r="X574" s="87"/>
      <c r="AA574" s="87"/>
      <c r="AD574" s="86"/>
      <c r="AF574" s="86"/>
      <c r="AN574" s="88"/>
    </row>
    <row r="575" ht="15.75" customHeight="1">
      <c r="V575" s="86"/>
      <c r="W575" s="86"/>
      <c r="X575" s="87"/>
      <c r="AA575" s="87"/>
      <c r="AD575" s="86"/>
      <c r="AF575" s="86"/>
      <c r="AN575" s="88"/>
    </row>
    <row r="576" ht="15.75" customHeight="1">
      <c r="V576" s="86"/>
      <c r="W576" s="86"/>
      <c r="X576" s="87"/>
      <c r="AA576" s="87"/>
      <c r="AD576" s="86"/>
      <c r="AF576" s="86"/>
      <c r="AN576" s="88"/>
    </row>
    <row r="577" ht="15.75" customHeight="1">
      <c r="V577" s="86"/>
      <c r="W577" s="86"/>
      <c r="X577" s="87"/>
      <c r="AA577" s="87"/>
      <c r="AD577" s="86"/>
      <c r="AF577" s="86"/>
      <c r="AN577" s="88"/>
    </row>
    <row r="578" ht="15.75" customHeight="1">
      <c r="V578" s="86"/>
      <c r="W578" s="86"/>
      <c r="X578" s="87"/>
      <c r="AA578" s="87"/>
      <c r="AD578" s="86"/>
      <c r="AF578" s="86"/>
      <c r="AN578" s="88"/>
    </row>
    <row r="579" ht="15.75" customHeight="1">
      <c r="V579" s="86"/>
      <c r="W579" s="86"/>
      <c r="X579" s="87"/>
      <c r="AA579" s="87"/>
      <c r="AD579" s="86"/>
      <c r="AF579" s="86"/>
      <c r="AN579" s="88"/>
    </row>
    <row r="580" ht="15.75" customHeight="1">
      <c r="V580" s="86"/>
      <c r="W580" s="86"/>
      <c r="X580" s="87"/>
      <c r="AA580" s="87"/>
      <c r="AD580" s="86"/>
      <c r="AF580" s="86"/>
      <c r="AN580" s="88"/>
    </row>
    <row r="581" ht="15.75" customHeight="1">
      <c r="V581" s="86"/>
      <c r="W581" s="86"/>
      <c r="X581" s="87"/>
      <c r="AA581" s="87"/>
      <c r="AD581" s="86"/>
      <c r="AF581" s="86"/>
      <c r="AN581" s="88"/>
    </row>
    <row r="582" ht="15.75" customHeight="1">
      <c r="V582" s="86"/>
      <c r="W582" s="86"/>
      <c r="X582" s="87"/>
      <c r="AA582" s="87"/>
      <c r="AD582" s="86"/>
      <c r="AF582" s="86"/>
      <c r="AN582" s="88"/>
    </row>
    <row r="583" ht="15.75" customHeight="1">
      <c r="V583" s="86"/>
      <c r="W583" s="86"/>
      <c r="X583" s="87"/>
      <c r="AA583" s="87"/>
      <c r="AD583" s="86"/>
      <c r="AF583" s="86"/>
      <c r="AN583" s="88"/>
    </row>
    <row r="584" ht="15.75" customHeight="1">
      <c r="V584" s="86"/>
      <c r="W584" s="86"/>
      <c r="X584" s="87"/>
      <c r="AA584" s="87"/>
      <c r="AD584" s="86"/>
      <c r="AF584" s="86"/>
      <c r="AN584" s="88"/>
    </row>
    <row r="585" ht="15.75" customHeight="1">
      <c r="V585" s="86"/>
      <c r="W585" s="86"/>
      <c r="X585" s="87"/>
      <c r="AA585" s="87"/>
      <c r="AD585" s="86"/>
      <c r="AF585" s="86"/>
      <c r="AN585" s="88"/>
    </row>
    <row r="586" ht="15.75" customHeight="1">
      <c r="V586" s="86"/>
      <c r="W586" s="86"/>
      <c r="X586" s="87"/>
      <c r="AA586" s="87"/>
      <c r="AD586" s="86"/>
      <c r="AF586" s="86"/>
      <c r="AN586" s="88"/>
    </row>
    <row r="587" ht="15.75" customHeight="1">
      <c r="V587" s="86"/>
      <c r="W587" s="86"/>
      <c r="X587" s="87"/>
      <c r="AA587" s="87"/>
      <c r="AD587" s="86"/>
      <c r="AF587" s="86"/>
      <c r="AN587" s="88"/>
    </row>
    <row r="588" ht="15.75" customHeight="1">
      <c r="V588" s="86"/>
      <c r="W588" s="86"/>
      <c r="X588" s="87"/>
      <c r="AA588" s="87"/>
      <c r="AD588" s="86"/>
      <c r="AF588" s="86"/>
      <c r="AN588" s="88"/>
    </row>
    <row r="589" ht="15.75" customHeight="1">
      <c r="V589" s="86"/>
      <c r="W589" s="86"/>
      <c r="X589" s="87"/>
      <c r="AA589" s="87"/>
      <c r="AD589" s="86"/>
      <c r="AF589" s="86"/>
      <c r="AN589" s="88"/>
    </row>
    <row r="590" ht="15.75" customHeight="1">
      <c r="V590" s="86"/>
      <c r="W590" s="86"/>
      <c r="X590" s="87"/>
      <c r="AA590" s="87"/>
      <c r="AD590" s="86"/>
      <c r="AF590" s="86"/>
      <c r="AN590" s="88"/>
    </row>
    <row r="591" ht="15.75" customHeight="1">
      <c r="V591" s="86"/>
      <c r="W591" s="86"/>
      <c r="X591" s="87"/>
      <c r="AA591" s="87"/>
      <c r="AD591" s="86"/>
      <c r="AF591" s="86"/>
      <c r="AN591" s="88"/>
    </row>
    <row r="592" ht="15.75" customHeight="1">
      <c r="V592" s="86"/>
      <c r="W592" s="86"/>
      <c r="X592" s="87"/>
      <c r="AA592" s="87"/>
      <c r="AD592" s="86"/>
      <c r="AF592" s="86"/>
      <c r="AN592" s="88"/>
    </row>
    <row r="593" ht="15.75" customHeight="1">
      <c r="V593" s="86"/>
      <c r="W593" s="86"/>
      <c r="X593" s="87"/>
      <c r="AA593" s="87"/>
      <c r="AD593" s="86"/>
      <c r="AF593" s="86"/>
      <c r="AN593" s="88"/>
    </row>
    <row r="594" ht="15.75" customHeight="1">
      <c r="V594" s="86"/>
      <c r="W594" s="86"/>
      <c r="X594" s="87"/>
      <c r="AA594" s="87"/>
      <c r="AD594" s="86"/>
      <c r="AF594" s="86"/>
      <c r="AN594" s="88"/>
    </row>
    <row r="595" ht="15.75" customHeight="1">
      <c r="V595" s="86"/>
      <c r="W595" s="86"/>
      <c r="X595" s="87"/>
      <c r="AA595" s="87"/>
      <c r="AD595" s="86"/>
      <c r="AF595" s="86"/>
      <c r="AN595" s="88"/>
    </row>
    <row r="596" ht="15.75" customHeight="1">
      <c r="V596" s="86"/>
      <c r="W596" s="86"/>
      <c r="X596" s="87"/>
      <c r="AA596" s="87"/>
      <c r="AD596" s="86"/>
      <c r="AF596" s="86"/>
      <c r="AN596" s="88"/>
    </row>
    <row r="597" ht="15.75" customHeight="1">
      <c r="V597" s="86"/>
      <c r="W597" s="86"/>
      <c r="X597" s="87"/>
      <c r="AA597" s="87"/>
      <c r="AD597" s="86"/>
      <c r="AF597" s="86"/>
      <c r="AN597" s="88"/>
    </row>
    <row r="598" ht="15.75" customHeight="1">
      <c r="V598" s="86"/>
      <c r="W598" s="86"/>
      <c r="X598" s="87"/>
      <c r="AA598" s="87"/>
      <c r="AD598" s="86"/>
      <c r="AF598" s="86"/>
      <c r="AN598" s="88"/>
    </row>
    <row r="599" ht="15.75" customHeight="1">
      <c r="V599" s="86"/>
      <c r="W599" s="86"/>
      <c r="X599" s="87"/>
      <c r="AA599" s="87"/>
      <c r="AD599" s="86"/>
      <c r="AF599" s="86"/>
      <c r="AN599" s="88"/>
    </row>
    <row r="600" ht="15.75" customHeight="1">
      <c r="V600" s="86"/>
      <c r="W600" s="86"/>
      <c r="X600" s="87"/>
      <c r="AA600" s="87"/>
      <c r="AD600" s="86"/>
      <c r="AF600" s="86"/>
      <c r="AN600" s="88"/>
    </row>
    <row r="601" ht="15.75" customHeight="1">
      <c r="V601" s="86"/>
      <c r="W601" s="86"/>
      <c r="X601" s="87"/>
      <c r="AA601" s="87"/>
      <c r="AD601" s="86"/>
      <c r="AF601" s="86"/>
      <c r="AN601" s="88"/>
    </row>
    <row r="602" ht="15.75" customHeight="1">
      <c r="V602" s="86"/>
      <c r="W602" s="86"/>
      <c r="X602" s="87"/>
      <c r="AA602" s="87"/>
      <c r="AD602" s="86"/>
      <c r="AF602" s="86"/>
      <c r="AN602" s="88"/>
    </row>
    <row r="603" ht="15.75" customHeight="1">
      <c r="V603" s="86"/>
      <c r="W603" s="86"/>
      <c r="X603" s="87"/>
      <c r="AA603" s="87"/>
      <c r="AD603" s="86"/>
      <c r="AF603" s="86"/>
      <c r="AN603" s="88"/>
    </row>
    <row r="604" ht="15.75" customHeight="1">
      <c r="V604" s="86"/>
      <c r="W604" s="86"/>
      <c r="X604" s="87"/>
      <c r="AA604" s="87"/>
      <c r="AD604" s="86"/>
      <c r="AF604" s="86"/>
      <c r="AN604" s="88"/>
    </row>
    <row r="605" ht="15.75" customHeight="1">
      <c r="V605" s="86"/>
      <c r="W605" s="86"/>
      <c r="X605" s="87"/>
      <c r="AA605" s="87"/>
      <c r="AD605" s="86"/>
      <c r="AF605" s="86"/>
      <c r="AN605" s="88"/>
    </row>
    <row r="606" ht="15.75" customHeight="1">
      <c r="V606" s="86"/>
      <c r="W606" s="86"/>
      <c r="X606" s="87"/>
      <c r="AA606" s="87"/>
      <c r="AD606" s="86"/>
      <c r="AF606" s="86"/>
      <c r="AN606" s="88"/>
    </row>
    <row r="607" ht="15.75" customHeight="1">
      <c r="V607" s="86"/>
      <c r="W607" s="86"/>
      <c r="X607" s="87"/>
      <c r="AA607" s="87"/>
      <c r="AD607" s="86"/>
      <c r="AF607" s="86"/>
      <c r="AN607" s="88"/>
    </row>
    <row r="608" ht="15.75" customHeight="1">
      <c r="V608" s="86"/>
      <c r="W608" s="86"/>
      <c r="X608" s="87"/>
      <c r="AA608" s="87"/>
      <c r="AD608" s="86"/>
      <c r="AF608" s="86"/>
      <c r="AN608" s="88"/>
    </row>
    <row r="609" ht="15.75" customHeight="1">
      <c r="V609" s="86"/>
      <c r="W609" s="86"/>
      <c r="X609" s="87"/>
      <c r="AA609" s="87"/>
      <c r="AD609" s="86"/>
      <c r="AF609" s="86"/>
      <c r="AN609" s="88"/>
    </row>
    <row r="610" ht="15.75" customHeight="1">
      <c r="V610" s="86"/>
      <c r="W610" s="86"/>
      <c r="X610" s="87"/>
      <c r="AA610" s="87"/>
      <c r="AD610" s="86"/>
      <c r="AF610" s="86"/>
      <c r="AN610" s="88"/>
    </row>
    <row r="611" ht="15.75" customHeight="1">
      <c r="V611" s="86"/>
      <c r="W611" s="86"/>
      <c r="X611" s="87"/>
      <c r="AA611" s="87"/>
      <c r="AD611" s="86"/>
      <c r="AF611" s="86"/>
      <c r="AN611" s="88"/>
    </row>
    <row r="612" ht="15.75" customHeight="1">
      <c r="V612" s="86"/>
      <c r="W612" s="86"/>
      <c r="X612" s="87"/>
      <c r="AA612" s="87"/>
      <c r="AD612" s="86"/>
      <c r="AF612" s="86"/>
      <c r="AN612" s="88"/>
    </row>
    <row r="613" ht="15.75" customHeight="1">
      <c r="V613" s="86"/>
      <c r="W613" s="86"/>
      <c r="X613" s="87"/>
      <c r="AA613" s="87"/>
      <c r="AD613" s="86"/>
      <c r="AF613" s="86"/>
      <c r="AN613" s="88"/>
    </row>
    <row r="614" ht="15.75" customHeight="1">
      <c r="V614" s="86"/>
      <c r="W614" s="86"/>
      <c r="X614" s="87"/>
      <c r="AA614" s="87"/>
      <c r="AD614" s="86"/>
      <c r="AF614" s="86"/>
      <c r="AN614" s="88"/>
    </row>
    <row r="615" ht="15.75" customHeight="1">
      <c r="V615" s="86"/>
      <c r="W615" s="86"/>
      <c r="X615" s="87"/>
      <c r="AA615" s="87"/>
      <c r="AD615" s="86"/>
      <c r="AF615" s="86"/>
      <c r="AN615" s="88"/>
    </row>
    <row r="616" ht="15.75" customHeight="1">
      <c r="V616" s="86"/>
      <c r="W616" s="86"/>
      <c r="X616" s="87"/>
      <c r="AA616" s="87"/>
      <c r="AD616" s="86"/>
      <c r="AF616" s="86"/>
      <c r="AN616" s="88"/>
    </row>
    <row r="617" ht="15.75" customHeight="1">
      <c r="V617" s="86"/>
      <c r="W617" s="86"/>
      <c r="X617" s="87"/>
      <c r="AA617" s="87"/>
      <c r="AD617" s="86"/>
      <c r="AF617" s="86"/>
      <c r="AN617" s="88"/>
    </row>
    <row r="618" ht="15.75" customHeight="1">
      <c r="V618" s="86"/>
      <c r="W618" s="86"/>
      <c r="X618" s="87"/>
      <c r="AA618" s="87"/>
      <c r="AD618" s="86"/>
      <c r="AF618" s="86"/>
      <c r="AN618" s="88"/>
    </row>
    <row r="619" ht="15.75" customHeight="1">
      <c r="V619" s="86"/>
      <c r="W619" s="86"/>
      <c r="X619" s="87"/>
      <c r="AA619" s="87"/>
      <c r="AD619" s="86"/>
      <c r="AF619" s="86"/>
      <c r="AN619" s="88"/>
    </row>
    <row r="620" ht="15.75" customHeight="1">
      <c r="V620" s="86"/>
      <c r="W620" s="86"/>
      <c r="X620" s="87"/>
      <c r="AA620" s="87"/>
      <c r="AD620" s="86"/>
      <c r="AF620" s="86"/>
      <c r="AN620" s="88"/>
    </row>
    <row r="621" ht="15.75" customHeight="1">
      <c r="V621" s="86"/>
      <c r="W621" s="86"/>
      <c r="X621" s="87"/>
      <c r="AA621" s="87"/>
      <c r="AD621" s="86"/>
      <c r="AF621" s="86"/>
      <c r="AN621" s="88"/>
    </row>
    <row r="622" ht="15.75" customHeight="1">
      <c r="V622" s="86"/>
      <c r="W622" s="86"/>
      <c r="X622" s="87"/>
      <c r="AA622" s="87"/>
      <c r="AD622" s="86"/>
      <c r="AF622" s="86"/>
      <c r="AN622" s="88"/>
    </row>
    <row r="623" ht="15.75" customHeight="1">
      <c r="V623" s="86"/>
      <c r="W623" s="86"/>
      <c r="X623" s="87"/>
      <c r="AA623" s="87"/>
      <c r="AD623" s="86"/>
      <c r="AF623" s="86"/>
      <c r="AN623" s="88"/>
    </row>
    <row r="624" ht="15.75" customHeight="1">
      <c r="V624" s="86"/>
      <c r="W624" s="86"/>
      <c r="X624" s="87"/>
      <c r="AA624" s="87"/>
      <c r="AD624" s="86"/>
      <c r="AF624" s="86"/>
      <c r="AN624" s="88"/>
    </row>
    <row r="625" ht="15.75" customHeight="1">
      <c r="V625" s="86"/>
      <c r="W625" s="86"/>
      <c r="X625" s="87"/>
      <c r="AA625" s="87"/>
      <c r="AD625" s="86"/>
      <c r="AF625" s="86"/>
      <c r="AN625" s="88"/>
    </row>
    <row r="626" ht="15.75" customHeight="1">
      <c r="V626" s="86"/>
      <c r="W626" s="86"/>
      <c r="X626" s="87"/>
      <c r="AA626" s="87"/>
      <c r="AD626" s="86"/>
      <c r="AF626" s="86"/>
      <c r="AN626" s="88"/>
    </row>
    <row r="627" ht="15.75" customHeight="1">
      <c r="V627" s="86"/>
      <c r="W627" s="86"/>
      <c r="X627" s="87"/>
      <c r="AA627" s="87"/>
      <c r="AD627" s="86"/>
      <c r="AF627" s="86"/>
      <c r="AN627" s="88"/>
    </row>
    <row r="628" ht="15.75" customHeight="1">
      <c r="V628" s="86"/>
      <c r="W628" s="86"/>
      <c r="X628" s="87"/>
      <c r="AA628" s="87"/>
      <c r="AD628" s="86"/>
      <c r="AF628" s="86"/>
      <c r="AN628" s="88"/>
    </row>
    <row r="629" ht="15.75" customHeight="1">
      <c r="V629" s="86"/>
      <c r="W629" s="86"/>
      <c r="X629" s="87"/>
      <c r="AA629" s="87"/>
      <c r="AD629" s="86"/>
      <c r="AF629" s="86"/>
      <c r="AN629" s="88"/>
    </row>
    <row r="630" ht="15.75" customHeight="1">
      <c r="V630" s="86"/>
      <c r="W630" s="86"/>
      <c r="X630" s="87"/>
      <c r="AA630" s="87"/>
      <c r="AD630" s="86"/>
      <c r="AF630" s="86"/>
      <c r="AN630" s="88"/>
    </row>
    <row r="631" ht="15.75" customHeight="1">
      <c r="V631" s="86"/>
      <c r="W631" s="86"/>
      <c r="X631" s="87"/>
      <c r="AA631" s="87"/>
      <c r="AD631" s="86"/>
      <c r="AF631" s="86"/>
      <c r="AN631" s="88"/>
    </row>
    <row r="632" ht="15.75" customHeight="1">
      <c r="V632" s="86"/>
      <c r="W632" s="86"/>
      <c r="X632" s="87"/>
      <c r="AA632" s="87"/>
      <c r="AD632" s="86"/>
      <c r="AF632" s="86"/>
      <c r="AN632" s="88"/>
    </row>
    <row r="633" ht="15.75" customHeight="1">
      <c r="V633" s="86"/>
      <c r="W633" s="86"/>
      <c r="X633" s="87"/>
      <c r="AA633" s="87"/>
      <c r="AD633" s="86"/>
      <c r="AF633" s="86"/>
      <c r="AN633" s="88"/>
    </row>
    <row r="634" ht="15.75" customHeight="1">
      <c r="V634" s="86"/>
      <c r="W634" s="86"/>
      <c r="X634" s="87"/>
      <c r="AA634" s="87"/>
      <c r="AD634" s="86"/>
      <c r="AF634" s="86"/>
      <c r="AN634" s="88"/>
    </row>
    <row r="635" ht="15.75" customHeight="1">
      <c r="V635" s="86"/>
      <c r="W635" s="86"/>
      <c r="X635" s="87"/>
      <c r="AA635" s="87"/>
      <c r="AD635" s="86"/>
      <c r="AF635" s="86"/>
      <c r="AN635" s="88"/>
    </row>
    <row r="636" ht="15.75" customHeight="1">
      <c r="V636" s="86"/>
      <c r="W636" s="86"/>
      <c r="X636" s="87"/>
      <c r="AA636" s="87"/>
      <c r="AD636" s="86"/>
      <c r="AF636" s="86"/>
      <c r="AN636" s="88"/>
    </row>
    <row r="637" ht="15.75" customHeight="1">
      <c r="V637" s="86"/>
      <c r="W637" s="86"/>
      <c r="X637" s="87"/>
      <c r="AA637" s="87"/>
      <c r="AD637" s="86"/>
      <c r="AF637" s="86"/>
      <c r="AN637" s="88"/>
    </row>
    <row r="638" ht="15.75" customHeight="1">
      <c r="V638" s="86"/>
      <c r="W638" s="86"/>
      <c r="X638" s="87"/>
      <c r="AA638" s="87"/>
      <c r="AD638" s="86"/>
      <c r="AF638" s="86"/>
      <c r="AN638" s="88"/>
    </row>
    <row r="639" ht="15.75" customHeight="1">
      <c r="V639" s="86"/>
      <c r="W639" s="86"/>
      <c r="X639" s="87"/>
      <c r="AA639" s="87"/>
      <c r="AD639" s="86"/>
      <c r="AF639" s="86"/>
      <c r="AN639" s="88"/>
    </row>
    <row r="640" ht="15.75" customHeight="1">
      <c r="V640" s="86"/>
      <c r="W640" s="86"/>
      <c r="X640" s="87"/>
      <c r="AA640" s="87"/>
      <c r="AD640" s="86"/>
      <c r="AF640" s="86"/>
      <c r="AN640" s="88"/>
    </row>
    <row r="641" ht="15.75" customHeight="1">
      <c r="V641" s="86"/>
      <c r="W641" s="86"/>
      <c r="X641" s="87"/>
      <c r="AA641" s="87"/>
      <c r="AD641" s="86"/>
      <c r="AF641" s="86"/>
      <c r="AN641" s="88"/>
    </row>
    <row r="642" ht="15.75" customHeight="1">
      <c r="V642" s="86"/>
      <c r="W642" s="86"/>
      <c r="X642" s="87"/>
      <c r="AA642" s="87"/>
      <c r="AD642" s="86"/>
      <c r="AF642" s="86"/>
      <c r="AN642" s="88"/>
    </row>
    <row r="643" ht="15.75" customHeight="1">
      <c r="V643" s="86"/>
      <c r="W643" s="86"/>
      <c r="X643" s="87"/>
      <c r="AA643" s="87"/>
      <c r="AD643" s="86"/>
      <c r="AF643" s="86"/>
      <c r="AN643" s="88"/>
    </row>
    <row r="644" ht="15.75" customHeight="1">
      <c r="V644" s="86"/>
      <c r="W644" s="86"/>
      <c r="X644" s="87"/>
      <c r="AA644" s="87"/>
      <c r="AD644" s="86"/>
      <c r="AF644" s="86"/>
      <c r="AN644" s="88"/>
    </row>
    <row r="645" ht="15.75" customHeight="1">
      <c r="V645" s="86"/>
      <c r="W645" s="86"/>
      <c r="X645" s="87"/>
      <c r="AA645" s="87"/>
      <c r="AD645" s="86"/>
      <c r="AF645" s="86"/>
      <c r="AN645" s="88"/>
    </row>
    <row r="646" ht="15.75" customHeight="1">
      <c r="V646" s="86"/>
      <c r="W646" s="86"/>
      <c r="X646" s="87"/>
      <c r="AA646" s="87"/>
      <c r="AD646" s="86"/>
      <c r="AF646" s="86"/>
      <c r="AN646" s="88"/>
    </row>
    <row r="647" ht="15.75" customHeight="1">
      <c r="V647" s="86"/>
      <c r="W647" s="86"/>
      <c r="X647" s="87"/>
      <c r="AA647" s="87"/>
      <c r="AD647" s="86"/>
      <c r="AF647" s="86"/>
      <c r="AN647" s="88"/>
    </row>
    <row r="648" ht="15.75" customHeight="1">
      <c r="V648" s="86"/>
      <c r="W648" s="86"/>
      <c r="X648" s="87"/>
      <c r="AA648" s="87"/>
      <c r="AD648" s="86"/>
      <c r="AF648" s="86"/>
      <c r="AN648" s="88"/>
    </row>
    <row r="649" ht="15.75" customHeight="1">
      <c r="V649" s="86"/>
      <c r="W649" s="86"/>
      <c r="X649" s="87"/>
      <c r="AA649" s="87"/>
      <c r="AD649" s="86"/>
      <c r="AF649" s="86"/>
      <c r="AN649" s="88"/>
    </row>
    <row r="650" ht="15.75" customHeight="1">
      <c r="V650" s="86"/>
      <c r="W650" s="86"/>
      <c r="X650" s="87"/>
      <c r="AA650" s="87"/>
      <c r="AD650" s="86"/>
      <c r="AF650" s="86"/>
      <c r="AN650" s="88"/>
    </row>
    <row r="651" ht="15.75" customHeight="1">
      <c r="V651" s="86"/>
      <c r="W651" s="86"/>
      <c r="X651" s="87"/>
      <c r="AA651" s="87"/>
      <c r="AD651" s="86"/>
      <c r="AF651" s="86"/>
      <c r="AN651" s="88"/>
    </row>
    <row r="652" ht="15.75" customHeight="1">
      <c r="V652" s="86"/>
      <c r="W652" s="86"/>
      <c r="X652" s="87"/>
      <c r="AA652" s="87"/>
      <c r="AD652" s="86"/>
      <c r="AF652" s="86"/>
      <c r="AN652" s="88"/>
    </row>
    <row r="653" ht="15.75" customHeight="1">
      <c r="V653" s="86"/>
      <c r="W653" s="86"/>
      <c r="X653" s="87"/>
      <c r="AA653" s="87"/>
      <c r="AD653" s="86"/>
      <c r="AF653" s="86"/>
      <c r="AN653" s="88"/>
    </row>
    <row r="654" ht="15.75" customHeight="1">
      <c r="V654" s="86"/>
      <c r="W654" s="86"/>
      <c r="X654" s="87"/>
      <c r="AA654" s="87"/>
      <c r="AD654" s="86"/>
      <c r="AF654" s="86"/>
      <c r="AN654" s="88"/>
    </row>
    <row r="655" ht="15.75" customHeight="1">
      <c r="V655" s="86"/>
      <c r="W655" s="86"/>
      <c r="X655" s="87"/>
      <c r="AA655" s="87"/>
      <c r="AD655" s="86"/>
      <c r="AF655" s="86"/>
      <c r="AN655" s="88"/>
    </row>
    <row r="656" ht="15.75" customHeight="1">
      <c r="V656" s="86"/>
      <c r="W656" s="86"/>
      <c r="X656" s="87"/>
      <c r="AA656" s="87"/>
      <c r="AD656" s="86"/>
      <c r="AF656" s="86"/>
      <c r="AN656" s="88"/>
    </row>
    <row r="657" ht="15.75" customHeight="1">
      <c r="V657" s="86"/>
      <c r="W657" s="86"/>
      <c r="X657" s="87"/>
      <c r="AA657" s="87"/>
      <c r="AD657" s="86"/>
      <c r="AF657" s="86"/>
      <c r="AN657" s="88"/>
    </row>
    <row r="658" ht="15.75" customHeight="1">
      <c r="V658" s="86"/>
      <c r="W658" s="86"/>
      <c r="X658" s="87"/>
      <c r="AA658" s="87"/>
      <c r="AD658" s="86"/>
      <c r="AF658" s="86"/>
      <c r="AN658" s="88"/>
    </row>
    <row r="659" ht="15.75" customHeight="1">
      <c r="V659" s="86"/>
      <c r="W659" s="86"/>
      <c r="X659" s="87"/>
      <c r="AA659" s="87"/>
      <c r="AD659" s="86"/>
      <c r="AF659" s="86"/>
      <c r="AN659" s="88"/>
    </row>
    <row r="660" ht="15.75" customHeight="1">
      <c r="V660" s="86"/>
      <c r="W660" s="86"/>
      <c r="X660" s="87"/>
      <c r="AA660" s="87"/>
      <c r="AD660" s="86"/>
      <c r="AF660" s="86"/>
      <c r="AN660" s="88"/>
    </row>
    <row r="661" ht="15.75" customHeight="1">
      <c r="V661" s="86"/>
      <c r="W661" s="86"/>
      <c r="X661" s="87"/>
      <c r="AA661" s="87"/>
      <c r="AD661" s="86"/>
      <c r="AF661" s="86"/>
      <c r="AN661" s="88"/>
    </row>
    <row r="662" ht="15.75" customHeight="1">
      <c r="V662" s="86"/>
      <c r="W662" s="86"/>
      <c r="X662" s="87"/>
      <c r="AA662" s="87"/>
      <c r="AD662" s="86"/>
      <c r="AF662" s="86"/>
      <c r="AN662" s="88"/>
    </row>
    <row r="663" ht="15.75" customHeight="1">
      <c r="V663" s="86"/>
      <c r="W663" s="86"/>
      <c r="X663" s="87"/>
      <c r="AA663" s="87"/>
      <c r="AD663" s="86"/>
      <c r="AF663" s="86"/>
      <c r="AN663" s="88"/>
    </row>
    <row r="664" ht="15.75" customHeight="1">
      <c r="V664" s="86"/>
      <c r="W664" s="86"/>
      <c r="X664" s="87"/>
      <c r="AA664" s="87"/>
      <c r="AD664" s="86"/>
      <c r="AF664" s="86"/>
      <c r="AN664" s="88"/>
    </row>
    <row r="665" ht="15.75" customHeight="1">
      <c r="V665" s="86"/>
      <c r="W665" s="86"/>
      <c r="X665" s="87"/>
      <c r="AA665" s="87"/>
      <c r="AD665" s="86"/>
      <c r="AF665" s="86"/>
      <c r="AN665" s="88"/>
    </row>
    <row r="666" ht="15.75" customHeight="1">
      <c r="V666" s="86"/>
      <c r="W666" s="86"/>
      <c r="X666" s="87"/>
      <c r="AA666" s="87"/>
      <c r="AD666" s="86"/>
      <c r="AF666" s="86"/>
      <c r="AN666" s="88"/>
    </row>
    <row r="667" ht="15.75" customHeight="1">
      <c r="V667" s="86"/>
      <c r="W667" s="86"/>
      <c r="X667" s="87"/>
      <c r="AA667" s="87"/>
      <c r="AD667" s="86"/>
      <c r="AF667" s="86"/>
      <c r="AN667" s="88"/>
    </row>
    <row r="668" ht="15.75" customHeight="1">
      <c r="V668" s="86"/>
      <c r="W668" s="86"/>
      <c r="X668" s="87"/>
      <c r="AA668" s="87"/>
      <c r="AD668" s="86"/>
      <c r="AF668" s="86"/>
      <c r="AN668" s="88"/>
    </row>
    <row r="669" ht="15.75" customHeight="1">
      <c r="V669" s="86"/>
      <c r="W669" s="86"/>
      <c r="X669" s="87"/>
      <c r="AA669" s="87"/>
      <c r="AD669" s="86"/>
      <c r="AF669" s="86"/>
      <c r="AN669" s="88"/>
    </row>
    <row r="670" ht="15.75" customHeight="1">
      <c r="V670" s="86"/>
      <c r="W670" s="86"/>
      <c r="X670" s="87"/>
      <c r="AA670" s="87"/>
      <c r="AD670" s="86"/>
      <c r="AF670" s="86"/>
      <c r="AN670" s="88"/>
    </row>
    <row r="671" ht="15.75" customHeight="1">
      <c r="V671" s="86"/>
      <c r="W671" s="86"/>
      <c r="X671" s="87"/>
      <c r="AA671" s="87"/>
      <c r="AD671" s="86"/>
      <c r="AF671" s="86"/>
      <c r="AN671" s="88"/>
    </row>
    <row r="672" ht="15.75" customHeight="1">
      <c r="V672" s="86"/>
      <c r="W672" s="86"/>
      <c r="X672" s="87"/>
      <c r="AA672" s="87"/>
      <c r="AD672" s="86"/>
      <c r="AF672" s="86"/>
      <c r="AN672" s="88"/>
    </row>
    <row r="673" ht="15.75" customHeight="1">
      <c r="V673" s="86"/>
      <c r="W673" s="86"/>
      <c r="X673" s="87"/>
      <c r="AA673" s="87"/>
      <c r="AD673" s="86"/>
      <c r="AF673" s="86"/>
      <c r="AN673" s="88"/>
    </row>
    <row r="674" ht="15.75" customHeight="1">
      <c r="V674" s="86"/>
      <c r="W674" s="86"/>
      <c r="X674" s="87"/>
      <c r="AA674" s="87"/>
      <c r="AD674" s="86"/>
      <c r="AF674" s="86"/>
      <c r="AN674" s="88"/>
    </row>
    <row r="675" ht="15.75" customHeight="1">
      <c r="V675" s="86"/>
      <c r="W675" s="86"/>
      <c r="X675" s="87"/>
      <c r="AA675" s="87"/>
      <c r="AD675" s="86"/>
      <c r="AF675" s="86"/>
      <c r="AN675" s="88"/>
    </row>
    <row r="676" ht="15.75" customHeight="1">
      <c r="V676" s="86"/>
      <c r="W676" s="86"/>
      <c r="X676" s="87"/>
      <c r="AA676" s="87"/>
      <c r="AD676" s="86"/>
      <c r="AF676" s="86"/>
      <c r="AN676" s="88"/>
    </row>
    <row r="677" ht="15.75" customHeight="1">
      <c r="V677" s="86"/>
      <c r="W677" s="86"/>
      <c r="X677" s="87"/>
      <c r="AA677" s="87"/>
      <c r="AD677" s="86"/>
      <c r="AF677" s="86"/>
      <c r="AN677" s="88"/>
    </row>
    <row r="678" ht="15.75" customHeight="1">
      <c r="V678" s="86"/>
      <c r="W678" s="86"/>
      <c r="X678" s="87"/>
      <c r="AA678" s="87"/>
      <c r="AD678" s="86"/>
      <c r="AF678" s="86"/>
      <c r="AN678" s="88"/>
    </row>
    <row r="679" ht="15.75" customHeight="1">
      <c r="V679" s="86"/>
      <c r="W679" s="86"/>
      <c r="X679" s="87"/>
      <c r="AA679" s="87"/>
      <c r="AD679" s="86"/>
      <c r="AF679" s="86"/>
      <c r="AN679" s="88"/>
    </row>
    <row r="680" ht="15.75" customHeight="1">
      <c r="V680" s="86"/>
      <c r="W680" s="86"/>
      <c r="X680" s="87"/>
      <c r="AA680" s="87"/>
      <c r="AD680" s="86"/>
      <c r="AF680" s="86"/>
      <c r="AN680" s="88"/>
    </row>
    <row r="681" ht="15.75" customHeight="1">
      <c r="V681" s="86"/>
      <c r="W681" s="86"/>
      <c r="X681" s="87"/>
      <c r="AA681" s="87"/>
      <c r="AD681" s="86"/>
      <c r="AF681" s="86"/>
      <c r="AN681" s="88"/>
    </row>
    <row r="682" ht="15.75" customHeight="1">
      <c r="V682" s="86"/>
      <c r="W682" s="86"/>
      <c r="X682" s="87"/>
      <c r="AA682" s="87"/>
      <c r="AD682" s="86"/>
      <c r="AF682" s="86"/>
      <c r="AN682" s="88"/>
    </row>
    <row r="683" ht="15.75" customHeight="1">
      <c r="V683" s="86"/>
      <c r="W683" s="86"/>
      <c r="X683" s="87"/>
      <c r="AA683" s="87"/>
      <c r="AD683" s="86"/>
      <c r="AF683" s="86"/>
      <c r="AN683" s="88"/>
    </row>
    <row r="684" ht="15.75" customHeight="1">
      <c r="V684" s="86"/>
      <c r="W684" s="86"/>
      <c r="X684" s="87"/>
      <c r="AA684" s="87"/>
      <c r="AD684" s="86"/>
      <c r="AF684" s="86"/>
      <c r="AN684" s="88"/>
    </row>
    <row r="685" ht="15.75" customHeight="1">
      <c r="V685" s="86"/>
      <c r="W685" s="86"/>
      <c r="X685" s="87"/>
      <c r="AA685" s="87"/>
      <c r="AD685" s="86"/>
      <c r="AF685" s="86"/>
      <c r="AN685" s="88"/>
    </row>
    <row r="686" ht="15.75" customHeight="1">
      <c r="V686" s="86"/>
      <c r="W686" s="86"/>
      <c r="X686" s="87"/>
      <c r="AA686" s="87"/>
      <c r="AD686" s="86"/>
      <c r="AF686" s="86"/>
      <c r="AN686" s="88"/>
    </row>
    <row r="687" ht="15.75" customHeight="1">
      <c r="V687" s="86"/>
      <c r="W687" s="86"/>
      <c r="X687" s="87"/>
      <c r="AA687" s="87"/>
      <c r="AD687" s="86"/>
      <c r="AF687" s="86"/>
      <c r="AN687" s="88"/>
    </row>
    <row r="688" ht="15.75" customHeight="1">
      <c r="V688" s="86"/>
      <c r="W688" s="86"/>
      <c r="X688" s="87"/>
      <c r="AA688" s="87"/>
      <c r="AD688" s="86"/>
      <c r="AF688" s="86"/>
      <c r="AN688" s="88"/>
    </row>
    <row r="689" ht="15.75" customHeight="1">
      <c r="V689" s="86"/>
      <c r="W689" s="86"/>
      <c r="X689" s="87"/>
      <c r="AA689" s="87"/>
      <c r="AD689" s="86"/>
      <c r="AF689" s="86"/>
      <c r="AN689" s="88"/>
    </row>
    <row r="690" ht="15.75" customHeight="1">
      <c r="V690" s="86"/>
      <c r="W690" s="86"/>
      <c r="X690" s="87"/>
      <c r="AA690" s="87"/>
      <c r="AD690" s="86"/>
      <c r="AF690" s="86"/>
      <c r="AN690" s="88"/>
    </row>
    <row r="691" ht="15.75" customHeight="1">
      <c r="V691" s="86"/>
      <c r="W691" s="86"/>
      <c r="X691" s="87"/>
      <c r="AA691" s="87"/>
      <c r="AD691" s="86"/>
      <c r="AF691" s="86"/>
      <c r="AN691" s="88"/>
    </row>
    <row r="692" ht="15.75" customHeight="1">
      <c r="V692" s="86"/>
      <c r="W692" s="86"/>
      <c r="X692" s="87"/>
      <c r="AA692" s="87"/>
      <c r="AD692" s="86"/>
      <c r="AF692" s="86"/>
      <c r="AN692" s="88"/>
    </row>
    <row r="693" ht="15.75" customHeight="1">
      <c r="V693" s="86"/>
      <c r="W693" s="86"/>
      <c r="X693" s="87"/>
      <c r="AA693" s="87"/>
      <c r="AD693" s="86"/>
      <c r="AF693" s="86"/>
      <c r="AN693" s="88"/>
    </row>
    <row r="694" ht="15.75" customHeight="1">
      <c r="V694" s="86"/>
      <c r="W694" s="86"/>
      <c r="X694" s="87"/>
      <c r="AA694" s="87"/>
      <c r="AD694" s="86"/>
      <c r="AF694" s="86"/>
      <c r="AN694" s="88"/>
    </row>
    <row r="695" ht="15.75" customHeight="1">
      <c r="V695" s="86"/>
      <c r="W695" s="86"/>
      <c r="X695" s="87"/>
      <c r="AA695" s="87"/>
      <c r="AD695" s="86"/>
      <c r="AF695" s="86"/>
      <c r="AN695" s="88"/>
    </row>
    <row r="696" ht="15.75" customHeight="1">
      <c r="V696" s="86"/>
      <c r="W696" s="86"/>
      <c r="X696" s="87"/>
      <c r="AA696" s="87"/>
      <c r="AD696" s="86"/>
      <c r="AF696" s="86"/>
      <c r="AN696" s="88"/>
    </row>
    <row r="697" ht="15.75" customHeight="1">
      <c r="V697" s="86"/>
      <c r="W697" s="86"/>
      <c r="X697" s="87"/>
      <c r="AA697" s="87"/>
      <c r="AD697" s="86"/>
      <c r="AF697" s="86"/>
      <c r="AN697" s="88"/>
    </row>
    <row r="698" ht="15.75" customHeight="1">
      <c r="V698" s="86"/>
      <c r="W698" s="86"/>
      <c r="X698" s="87"/>
      <c r="AA698" s="87"/>
      <c r="AD698" s="86"/>
      <c r="AF698" s="86"/>
      <c r="AN698" s="88"/>
    </row>
    <row r="699" ht="15.75" customHeight="1">
      <c r="V699" s="86"/>
      <c r="W699" s="86"/>
      <c r="X699" s="87"/>
      <c r="AA699" s="87"/>
      <c r="AD699" s="86"/>
      <c r="AF699" s="86"/>
      <c r="AN699" s="88"/>
    </row>
    <row r="700" ht="15.75" customHeight="1">
      <c r="V700" s="86"/>
      <c r="W700" s="86"/>
      <c r="X700" s="87"/>
      <c r="AA700" s="87"/>
      <c r="AD700" s="86"/>
      <c r="AF700" s="86"/>
      <c r="AN700" s="88"/>
    </row>
    <row r="701" ht="15.75" customHeight="1">
      <c r="V701" s="86"/>
      <c r="W701" s="86"/>
      <c r="X701" s="87"/>
      <c r="AA701" s="87"/>
      <c r="AD701" s="86"/>
      <c r="AF701" s="86"/>
      <c r="AN701" s="88"/>
    </row>
    <row r="702" ht="15.75" customHeight="1">
      <c r="V702" s="86"/>
      <c r="W702" s="86"/>
      <c r="X702" s="87"/>
      <c r="AA702" s="87"/>
      <c r="AD702" s="86"/>
      <c r="AF702" s="86"/>
      <c r="AN702" s="88"/>
    </row>
    <row r="703" ht="15.75" customHeight="1">
      <c r="V703" s="86"/>
      <c r="W703" s="86"/>
      <c r="X703" s="87"/>
      <c r="AA703" s="87"/>
      <c r="AD703" s="86"/>
      <c r="AF703" s="86"/>
      <c r="AN703" s="88"/>
    </row>
    <row r="704" ht="15.75" customHeight="1">
      <c r="V704" s="86"/>
      <c r="W704" s="86"/>
      <c r="X704" s="87"/>
      <c r="AA704" s="87"/>
      <c r="AD704" s="86"/>
      <c r="AF704" s="86"/>
      <c r="AN704" s="88"/>
    </row>
    <row r="705" ht="15.75" customHeight="1">
      <c r="V705" s="86"/>
      <c r="W705" s="86"/>
      <c r="X705" s="87"/>
      <c r="AA705" s="87"/>
      <c r="AD705" s="86"/>
      <c r="AF705" s="86"/>
      <c r="AN705" s="88"/>
    </row>
    <row r="706" ht="15.75" customHeight="1">
      <c r="V706" s="86"/>
      <c r="W706" s="86"/>
      <c r="X706" s="87"/>
      <c r="AA706" s="87"/>
      <c r="AD706" s="86"/>
      <c r="AF706" s="86"/>
      <c r="AN706" s="88"/>
    </row>
    <row r="707" ht="15.75" customHeight="1">
      <c r="V707" s="86"/>
      <c r="W707" s="86"/>
      <c r="X707" s="87"/>
      <c r="AA707" s="87"/>
      <c r="AD707" s="86"/>
      <c r="AF707" s="86"/>
      <c r="AN707" s="88"/>
    </row>
    <row r="708" ht="15.75" customHeight="1">
      <c r="V708" s="86"/>
      <c r="W708" s="86"/>
      <c r="X708" s="87"/>
      <c r="AA708" s="87"/>
      <c r="AD708" s="86"/>
      <c r="AF708" s="86"/>
      <c r="AN708" s="88"/>
    </row>
    <row r="709" ht="15.75" customHeight="1">
      <c r="V709" s="86"/>
      <c r="W709" s="86"/>
      <c r="X709" s="87"/>
      <c r="AA709" s="87"/>
      <c r="AD709" s="86"/>
      <c r="AF709" s="86"/>
      <c r="AN709" s="88"/>
    </row>
    <row r="710" ht="15.75" customHeight="1">
      <c r="V710" s="86"/>
      <c r="W710" s="86"/>
      <c r="X710" s="87"/>
      <c r="AA710" s="87"/>
      <c r="AD710" s="86"/>
      <c r="AF710" s="86"/>
      <c r="AN710" s="88"/>
    </row>
    <row r="711" ht="15.75" customHeight="1">
      <c r="V711" s="86"/>
      <c r="W711" s="86"/>
      <c r="X711" s="87"/>
      <c r="AA711" s="87"/>
      <c r="AD711" s="86"/>
      <c r="AF711" s="86"/>
      <c r="AN711" s="88"/>
    </row>
    <row r="712" ht="15.75" customHeight="1">
      <c r="V712" s="86"/>
      <c r="W712" s="86"/>
      <c r="X712" s="87"/>
      <c r="AA712" s="87"/>
      <c r="AD712" s="86"/>
      <c r="AF712" s="86"/>
      <c r="AN712" s="88"/>
    </row>
    <row r="713" ht="15.75" customHeight="1">
      <c r="V713" s="86"/>
      <c r="W713" s="86"/>
      <c r="X713" s="87"/>
      <c r="AA713" s="87"/>
      <c r="AD713" s="86"/>
      <c r="AF713" s="86"/>
      <c r="AN713" s="88"/>
    </row>
    <row r="714" ht="15.75" customHeight="1">
      <c r="V714" s="86"/>
      <c r="W714" s="86"/>
      <c r="X714" s="87"/>
      <c r="AA714" s="87"/>
      <c r="AD714" s="86"/>
      <c r="AF714" s="86"/>
      <c r="AN714" s="88"/>
    </row>
    <row r="715" ht="15.75" customHeight="1">
      <c r="V715" s="86"/>
      <c r="W715" s="86"/>
      <c r="X715" s="87"/>
      <c r="AA715" s="87"/>
      <c r="AD715" s="86"/>
      <c r="AF715" s="86"/>
      <c r="AN715" s="88"/>
    </row>
    <row r="716" ht="15.75" customHeight="1">
      <c r="V716" s="86"/>
      <c r="W716" s="86"/>
      <c r="X716" s="87"/>
      <c r="AA716" s="87"/>
      <c r="AD716" s="86"/>
      <c r="AF716" s="86"/>
      <c r="AN716" s="88"/>
    </row>
    <row r="717" ht="15.75" customHeight="1">
      <c r="V717" s="86"/>
      <c r="W717" s="86"/>
      <c r="X717" s="87"/>
      <c r="AA717" s="87"/>
      <c r="AD717" s="86"/>
      <c r="AF717" s="86"/>
      <c r="AN717" s="88"/>
    </row>
    <row r="718" ht="15.75" customHeight="1">
      <c r="V718" s="86"/>
      <c r="W718" s="86"/>
      <c r="X718" s="87"/>
      <c r="AA718" s="87"/>
      <c r="AD718" s="86"/>
      <c r="AF718" s="86"/>
      <c r="AN718" s="88"/>
    </row>
    <row r="719" ht="15.75" customHeight="1">
      <c r="V719" s="86"/>
      <c r="W719" s="86"/>
      <c r="X719" s="87"/>
      <c r="AA719" s="87"/>
      <c r="AD719" s="86"/>
      <c r="AF719" s="86"/>
      <c r="AN719" s="88"/>
    </row>
    <row r="720" ht="15.75" customHeight="1">
      <c r="V720" s="86"/>
      <c r="W720" s="86"/>
      <c r="X720" s="87"/>
      <c r="AA720" s="87"/>
      <c r="AD720" s="86"/>
      <c r="AF720" s="86"/>
      <c r="AN720" s="88"/>
    </row>
    <row r="721" ht="15.75" customHeight="1">
      <c r="V721" s="86"/>
      <c r="W721" s="86"/>
      <c r="X721" s="87"/>
      <c r="AA721" s="87"/>
      <c r="AD721" s="86"/>
      <c r="AF721" s="86"/>
      <c r="AN721" s="88"/>
    </row>
    <row r="722" ht="15.75" customHeight="1">
      <c r="V722" s="86"/>
      <c r="W722" s="86"/>
      <c r="X722" s="87"/>
      <c r="AA722" s="87"/>
      <c r="AD722" s="86"/>
      <c r="AF722" s="86"/>
      <c r="AN722" s="88"/>
    </row>
    <row r="723" ht="15.75" customHeight="1">
      <c r="V723" s="86"/>
      <c r="W723" s="86"/>
      <c r="X723" s="87"/>
      <c r="AA723" s="87"/>
      <c r="AD723" s="86"/>
      <c r="AF723" s="86"/>
      <c r="AN723" s="88"/>
    </row>
    <row r="724" ht="15.75" customHeight="1">
      <c r="V724" s="86"/>
      <c r="W724" s="86"/>
      <c r="X724" s="87"/>
      <c r="AA724" s="87"/>
      <c r="AD724" s="86"/>
      <c r="AF724" s="86"/>
      <c r="AN724" s="88"/>
    </row>
    <row r="725" ht="15.75" customHeight="1">
      <c r="V725" s="86"/>
      <c r="W725" s="86"/>
      <c r="X725" s="87"/>
      <c r="AA725" s="87"/>
      <c r="AD725" s="86"/>
      <c r="AF725" s="86"/>
      <c r="AN725" s="88"/>
    </row>
    <row r="726" ht="15.75" customHeight="1">
      <c r="V726" s="86"/>
      <c r="W726" s="86"/>
      <c r="X726" s="87"/>
      <c r="AA726" s="87"/>
      <c r="AD726" s="86"/>
      <c r="AF726" s="86"/>
      <c r="AN726" s="88"/>
    </row>
    <row r="727" ht="15.75" customHeight="1">
      <c r="V727" s="86"/>
      <c r="W727" s="86"/>
      <c r="X727" s="87"/>
      <c r="AA727" s="87"/>
      <c r="AD727" s="86"/>
      <c r="AF727" s="86"/>
      <c r="AN727" s="88"/>
    </row>
    <row r="728" ht="15.75" customHeight="1">
      <c r="V728" s="86"/>
      <c r="W728" s="86"/>
      <c r="X728" s="87"/>
      <c r="AA728" s="87"/>
      <c r="AD728" s="86"/>
      <c r="AF728" s="86"/>
      <c r="AN728" s="88"/>
    </row>
    <row r="729" ht="15.75" customHeight="1">
      <c r="V729" s="86"/>
      <c r="W729" s="86"/>
      <c r="X729" s="87"/>
      <c r="AA729" s="87"/>
      <c r="AD729" s="86"/>
      <c r="AF729" s="86"/>
      <c r="AN729" s="88"/>
    </row>
    <row r="730" ht="15.75" customHeight="1">
      <c r="V730" s="86"/>
      <c r="W730" s="86"/>
      <c r="X730" s="87"/>
      <c r="AA730" s="87"/>
      <c r="AD730" s="86"/>
      <c r="AF730" s="86"/>
      <c r="AN730" s="88"/>
    </row>
    <row r="731" ht="15.75" customHeight="1">
      <c r="V731" s="86"/>
      <c r="W731" s="86"/>
      <c r="X731" s="87"/>
      <c r="AA731" s="87"/>
      <c r="AD731" s="86"/>
      <c r="AF731" s="86"/>
      <c r="AN731" s="88"/>
    </row>
    <row r="732" ht="15.75" customHeight="1">
      <c r="V732" s="86"/>
      <c r="W732" s="86"/>
      <c r="X732" s="87"/>
      <c r="AA732" s="87"/>
      <c r="AD732" s="86"/>
      <c r="AF732" s="86"/>
      <c r="AN732" s="88"/>
    </row>
    <row r="733" ht="15.75" customHeight="1">
      <c r="V733" s="86"/>
      <c r="W733" s="86"/>
      <c r="X733" s="87"/>
      <c r="AA733" s="87"/>
      <c r="AD733" s="86"/>
      <c r="AF733" s="86"/>
      <c r="AN733" s="88"/>
    </row>
    <row r="734" ht="15.75" customHeight="1">
      <c r="V734" s="86"/>
      <c r="W734" s="86"/>
      <c r="X734" s="87"/>
      <c r="AA734" s="87"/>
      <c r="AD734" s="86"/>
      <c r="AF734" s="86"/>
      <c r="AN734" s="88"/>
    </row>
    <row r="735" ht="15.75" customHeight="1">
      <c r="V735" s="86"/>
      <c r="W735" s="86"/>
      <c r="X735" s="87"/>
      <c r="AA735" s="87"/>
      <c r="AD735" s="86"/>
      <c r="AF735" s="86"/>
      <c r="AN735" s="88"/>
    </row>
    <row r="736" ht="15.75" customHeight="1">
      <c r="V736" s="86"/>
      <c r="W736" s="86"/>
      <c r="X736" s="87"/>
      <c r="AA736" s="87"/>
      <c r="AD736" s="86"/>
      <c r="AF736" s="86"/>
      <c r="AN736" s="88"/>
    </row>
    <row r="737" ht="15.75" customHeight="1">
      <c r="V737" s="86"/>
      <c r="W737" s="86"/>
      <c r="X737" s="87"/>
      <c r="AA737" s="87"/>
      <c r="AD737" s="86"/>
      <c r="AF737" s="86"/>
      <c r="AN737" s="88"/>
    </row>
    <row r="738" ht="15.75" customHeight="1">
      <c r="V738" s="86"/>
      <c r="W738" s="86"/>
      <c r="X738" s="87"/>
      <c r="AA738" s="87"/>
      <c r="AD738" s="86"/>
      <c r="AF738" s="86"/>
      <c r="AN738" s="88"/>
    </row>
    <row r="739" ht="15.75" customHeight="1">
      <c r="V739" s="86"/>
      <c r="W739" s="86"/>
      <c r="X739" s="87"/>
      <c r="AA739" s="87"/>
      <c r="AD739" s="86"/>
      <c r="AF739" s="86"/>
      <c r="AN739" s="88"/>
    </row>
    <row r="740" ht="15.75" customHeight="1">
      <c r="V740" s="86"/>
      <c r="W740" s="86"/>
      <c r="X740" s="87"/>
      <c r="AA740" s="87"/>
      <c r="AD740" s="86"/>
      <c r="AF740" s="86"/>
      <c r="AN740" s="88"/>
    </row>
    <row r="741" ht="15.75" customHeight="1">
      <c r="V741" s="86"/>
      <c r="W741" s="86"/>
      <c r="X741" s="87"/>
      <c r="AA741" s="87"/>
      <c r="AD741" s="86"/>
      <c r="AF741" s="86"/>
      <c r="AN741" s="88"/>
    </row>
    <row r="742" ht="15.75" customHeight="1">
      <c r="V742" s="86"/>
      <c r="W742" s="86"/>
      <c r="X742" s="87"/>
      <c r="AA742" s="87"/>
      <c r="AD742" s="86"/>
      <c r="AF742" s="86"/>
      <c r="AN742" s="88"/>
    </row>
    <row r="743" ht="15.75" customHeight="1">
      <c r="V743" s="86"/>
      <c r="W743" s="86"/>
      <c r="X743" s="87"/>
      <c r="AA743" s="87"/>
      <c r="AD743" s="86"/>
      <c r="AF743" s="86"/>
      <c r="AN743" s="88"/>
    </row>
    <row r="744" ht="15.75" customHeight="1">
      <c r="V744" s="86"/>
      <c r="W744" s="86"/>
      <c r="X744" s="87"/>
      <c r="AA744" s="87"/>
      <c r="AD744" s="86"/>
      <c r="AF744" s="86"/>
      <c r="AN744" s="88"/>
    </row>
    <row r="745" ht="15.75" customHeight="1">
      <c r="V745" s="86"/>
      <c r="W745" s="86"/>
      <c r="X745" s="87"/>
      <c r="AA745" s="87"/>
      <c r="AD745" s="86"/>
      <c r="AF745" s="86"/>
      <c r="AN745" s="88"/>
    </row>
    <row r="746" ht="15.75" customHeight="1">
      <c r="V746" s="86"/>
      <c r="W746" s="86"/>
      <c r="X746" s="87"/>
      <c r="AA746" s="87"/>
      <c r="AD746" s="86"/>
      <c r="AF746" s="86"/>
      <c r="AN746" s="88"/>
    </row>
    <row r="747" ht="15.75" customHeight="1">
      <c r="V747" s="86"/>
      <c r="W747" s="86"/>
      <c r="X747" s="87"/>
      <c r="AA747" s="87"/>
      <c r="AD747" s="86"/>
      <c r="AF747" s="86"/>
      <c r="AN747" s="88"/>
    </row>
    <row r="748" ht="15.75" customHeight="1">
      <c r="V748" s="86"/>
      <c r="W748" s="86"/>
      <c r="X748" s="87"/>
      <c r="AA748" s="87"/>
      <c r="AD748" s="86"/>
      <c r="AF748" s="86"/>
      <c r="AN748" s="88"/>
    </row>
    <row r="749" ht="15.75" customHeight="1">
      <c r="V749" s="86"/>
      <c r="W749" s="86"/>
      <c r="X749" s="87"/>
      <c r="AA749" s="87"/>
      <c r="AD749" s="86"/>
      <c r="AF749" s="86"/>
      <c r="AN749" s="88"/>
    </row>
    <row r="750" ht="15.75" customHeight="1">
      <c r="V750" s="86"/>
      <c r="W750" s="86"/>
      <c r="X750" s="87"/>
      <c r="AA750" s="87"/>
      <c r="AD750" s="86"/>
      <c r="AF750" s="86"/>
      <c r="AN750" s="88"/>
    </row>
    <row r="751" ht="15.75" customHeight="1">
      <c r="V751" s="86"/>
      <c r="W751" s="86"/>
      <c r="X751" s="87"/>
      <c r="AA751" s="87"/>
      <c r="AD751" s="86"/>
      <c r="AF751" s="86"/>
      <c r="AN751" s="88"/>
    </row>
    <row r="752" ht="15.75" customHeight="1">
      <c r="V752" s="86"/>
      <c r="W752" s="86"/>
      <c r="X752" s="87"/>
      <c r="AA752" s="87"/>
      <c r="AD752" s="86"/>
      <c r="AF752" s="86"/>
      <c r="AN752" s="88"/>
    </row>
    <row r="753" ht="15.75" customHeight="1">
      <c r="V753" s="86"/>
      <c r="W753" s="86"/>
      <c r="X753" s="87"/>
      <c r="AA753" s="87"/>
      <c r="AD753" s="86"/>
      <c r="AF753" s="86"/>
      <c r="AN753" s="88"/>
    </row>
    <row r="754" ht="15.75" customHeight="1">
      <c r="V754" s="86"/>
      <c r="W754" s="86"/>
      <c r="X754" s="87"/>
      <c r="AA754" s="87"/>
      <c r="AD754" s="86"/>
      <c r="AF754" s="86"/>
      <c r="AN754" s="88"/>
    </row>
    <row r="755" ht="15.75" customHeight="1">
      <c r="V755" s="86"/>
      <c r="W755" s="86"/>
      <c r="X755" s="87"/>
      <c r="AA755" s="87"/>
      <c r="AD755" s="86"/>
      <c r="AF755" s="86"/>
      <c r="AN755" s="88"/>
    </row>
    <row r="756" ht="15.75" customHeight="1">
      <c r="V756" s="86"/>
      <c r="W756" s="86"/>
      <c r="X756" s="87"/>
      <c r="AA756" s="87"/>
      <c r="AD756" s="86"/>
      <c r="AF756" s="86"/>
      <c r="AN756" s="88"/>
    </row>
    <row r="757" ht="15.75" customHeight="1">
      <c r="V757" s="86"/>
      <c r="W757" s="86"/>
      <c r="X757" s="87"/>
      <c r="AA757" s="87"/>
      <c r="AD757" s="86"/>
      <c r="AF757" s="86"/>
      <c r="AN757" s="88"/>
    </row>
    <row r="758" ht="15.75" customHeight="1">
      <c r="V758" s="86"/>
      <c r="W758" s="86"/>
      <c r="X758" s="87"/>
      <c r="AA758" s="87"/>
      <c r="AD758" s="86"/>
      <c r="AF758" s="86"/>
      <c r="AN758" s="88"/>
    </row>
    <row r="759" ht="15.75" customHeight="1">
      <c r="V759" s="86"/>
      <c r="W759" s="86"/>
      <c r="X759" s="87"/>
      <c r="AA759" s="87"/>
      <c r="AD759" s="86"/>
      <c r="AF759" s="86"/>
      <c r="AN759" s="88"/>
    </row>
    <row r="760" ht="15.75" customHeight="1">
      <c r="V760" s="86"/>
      <c r="W760" s="86"/>
      <c r="X760" s="87"/>
      <c r="AA760" s="87"/>
      <c r="AD760" s="86"/>
      <c r="AF760" s="86"/>
      <c r="AN760" s="88"/>
    </row>
    <row r="761" ht="15.75" customHeight="1">
      <c r="V761" s="86"/>
      <c r="W761" s="86"/>
      <c r="X761" s="87"/>
      <c r="AA761" s="87"/>
      <c r="AD761" s="86"/>
      <c r="AF761" s="86"/>
      <c r="AN761" s="88"/>
    </row>
    <row r="762" ht="15.75" customHeight="1">
      <c r="V762" s="86"/>
      <c r="W762" s="86"/>
      <c r="X762" s="87"/>
      <c r="AA762" s="87"/>
      <c r="AD762" s="86"/>
      <c r="AF762" s="86"/>
      <c r="AN762" s="88"/>
    </row>
    <row r="763" ht="15.75" customHeight="1">
      <c r="V763" s="86"/>
      <c r="W763" s="86"/>
      <c r="X763" s="87"/>
      <c r="AA763" s="87"/>
      <c r="AD763" s="86"/>
      <c r="AF763" s="86"/>
      <c r="AN763" s="88"/>
    </row>
    <row r="764" ht="15.75" customHeight="1">
      <c r="V764" s="86"/>
      <c r="W764" s="86"/>
      <c r="X764" s="87"/>
      <c r="AA764" s="87"/>
      <c r="AD764" s="86"/>
      <c r="AF764" s="86"/>
      <c r="AN764" s="88"/>
    </row>
    <row r="765" ht="15.75" customHeight="1">
      <c r="V765" s="86"/>
      <c r="W765" s="86"/>
      <c r="X765" s="87"/>
      <c r="AA765" s="87"/>
      <c r="AD765" s="86"/>
      <c r="AF765" s="86"/>
      <c r="AN765" s="88"/>
    </row>
    <row r="766" ht="15.75" customHeight="1">
      <c r="V766" s="86"/>
      <c r="W766" s="86"/>
      <c r="X766" s="87"/>
      <c r="AA766" s="87"/>
      <c r="AD766" s="86"/>
      <c r="AF766" s="86"/>
      <c r="AN766" s="88"/>
    </row>
    <row r="767" ht="15.75" customHeight="1">
      <c r="V767" s="86"/>
      <c r="W767" s="86"/>
      <c r="X767" s="87"/>
      <c r="AA767" s="87"/>
      <c r="AD767" s="86"/>
      <c r="AF767" s="86"/>
      <c r="AN767" s="88"/>
    </row>
    <row r="768" ht="15.75" customHeight="1">
      <c r="V768" s="86"/>
      <c r="W768" s="86"/>
      <c r="X768" s="87"/>
      <c r="AA768" s="87"/>
      <c r="AD768" s="86"/>
      <c r="AF768" s="86"/>
      <c r="AN768" s="88"/>
    </row>
    <row r="769" ht="15.75" customHeight="1">
      <c r="V769" s="86"/>
      <c r="W769" s="86"/>
      <c r="X769" s="87"/>
      <c r="AA769" s="87"/>
      <c r="AD769" s="86"/>
      <c r="AF769" s="86"/>
      <c r="AN769" s="88"/>
    </row>
    <row r="770" ht="15.75" customHeight="1">
      <c r="V770" s="86"/>
      <c r="W770" s="86"/>
      <c r="X770" s="87"/>
      <c r="AA770" s="87"/>
      <c r="AD770" s="86"/>
      <c r="AF770" s="86"/>
      <c r="AN770" s="88"/>
    </row>
    <row r="771" ht="15.75" customHeight="1">
      <c r="V771" s="86"/>
      <c r="W771" s="86"/>
      <c r="X771" s="87"/>
      <c r="AA771" s="87"/>
      <c r="AD771" s="86"/>
      <c r="AF771" s="86"/>
      <c r="AN771" s="88"/>
    </row>
    <row r="772" ht="15.75" customHeight="1">
      <c r="V772" s="86"/>
      <c r="W772" s="86"/>
      <c r="X772" s="87"/>
      <c r="AA772" s="87"/>
      <c r="AD772" s="86"/>
      <c r="AF772" s="86"/>
      <c r="AN772" s="88"/>
    </row>
    <row r="773" ht="15.75" customHeight="1">
      <c r="V773" s="86"/>
      <c r="W773" s="86"/>
      <c r="X773" s="87"/>
      <c r="AA773" s="87"/>
      <c r="AD773" s="86"/>
      <c r="AF773" s="86"/>
      <c r="AN773" s="88"/>
    </row>
    <row r="774" ht="15.75" customHeight="1">
      <c r="V774" s="86"/>
      <c r="W774" s="86"/>
      <c r="X774" s="87"/>
      <c r="AA774" s="87"/>
      <c r="AD774" s="86"/>
      <c r="AF774" s="86"/>
      <c r="AN774" s="88"/>
    </row>
    <row r="775" ht="15.75" customHeight="1">
      <c r="V775" s="86"/>
      <c r="W775" s="86"/>
      <c r="X775" s="87"/>
      <c r="AA775" s="87"/>
      <c r="AD775" s="86"/>
      <c r="AF775" s="86"/>
      <c r="AN775" s="88"/>
    </row>
    <row r="776" ht="15.75" customHeight="1">
      <c r="V776" s="86"/>
      <c r="W776" s="86"/>
      <c r="X776" s="87"/>
      <c r="AA776" s="87"/>
      <c r="AD776" s="86"/>
      <c r="AF776" s="86"/>
      <c r="AN776" s="88"/>
    </row>
    <row r="777" ht="15.75" customHeight="1">
      <c r="V777" s="86"/>
      <c r="W777" s="86"/>
      <c r="X777" s="87"/>
      <c r="AA777" s="87"/>
      <c r="AD777" s="86"/>
      <c r="AF777" s="86"/>
      <c r="AN777" s="88"/>
    </row>
    <row r="778" ht="15.75" customHeight="1">
      <c r="V778" s="86"/>
      <c r="W778" s="86"/>
      <c r="X778" s="87"/>
      <c r="AA778" s="87"/>
      <c r="AD778" s="86"/>
      <c r="AF778" s="86"/>
      <c r="AN778" s="88"/>
    </row>
    <row r="779" ht="15.75" customHeight="1">
      <c r="V779" s="86"/>
      <c r="W779" s="86"/>
      <c r="X779" s="87"/>
      <c r="AA779" s="87"/>
      <c r="AD779" s="86"/>
      <c r="AF779" s="86"/>
      <c r="AN779" s="88"/>
    </row>
    <row r="780" ht="15.75" customHeight="1">
      <c r="V780" s="86"/>
      <c r="W780" s="86"/>
      <c r="X780" s="87"/>
      <c r="AA780" s="87"/>
      <c r="AD780" s="86"/>
      <c r="AF780" s="86"/>
      <c r="AN780" s="88"/>
    </row>
    <row r="781" ht="15.75" customHeight="1">
      <c r="V781" s="86"/>
      <c r="W781" s="86"/>
      <c r="X781" s="87"/>
      <c r="AA781" s="87"/>
      <c r="AD781" s="86"/>
      <c r="AF781" s="86"/>
      <c r="AN781" s="88"/>
    </row>
    <row r="782" ht="15.75" customHeight="1">
      <c r="V782" s="86"/>
      <c r="W782" s="86"/>
      <c r="X782" s="87"/>
      <c r="AA782" s="87"/>
      <c r="AD782" s="86"/>
      <c r="AF782" s="86"/>
      <c r="AN782" s="88"/>
    </row>
    <row r="783" ht="15.75" customHeight="1">
      <c r="V783" s="86"/>
      <c r="W783" s="86"/>
      <c r="X783" s="87"/>
      <c r="AA783" s="87"/>
      <c r="AD783" s="86"/>
      <c r="AF783" s="86"/>
      <c r="AN783" s="88"/>
    </row>
    <row r="784" ht="15.75" customHeight="1">
      <c r="V784" s="86"/>
      <c r="W784" s="86"/>
      <c r="X784" s="87"/>
      <c r="AA784" s="87"/>
      <c r="AD784" s="86"/>
      <c r="AF784" s="86"/>
      <c r="AN784" s="88"/>
    </row>
    <row r="785" ht="15.75" customHeight="1">
      <c r="V785" s="86"/>
      <c r="W785" s="86"/>
      <c r="X785" s="87"/>
      <c r="AA785" s="87"/>
      <c r="AD785" s="86"/>
      <c r="AF785" s="86"/>
      <c r="AN785" s="88"/>
    </row>
    <row r="786" ht="15.75" customHeight="1">
      <c r="V786" s="86"/>
      <c r="W786" s="86"/>
      <c r="X786" s="87"/>
      <c r="AA786" s="87"/>
      <c r="AD786" s="86"/>
      <c r="AF786" s="86"/>
      <c r="AN786" s="88"/>
    </row>
    <row r="787" ht="15.75" customHeight="1">
      <c r="V787" s="86"/>
      <c r="W787" s="86"/>
      <c r="X787" s="87"/>
      <c r="AA787" s="87"/>
      <c r="AD787" s="86"/>
      <c r="AF787" s="86"/>
      <c r="AN787" s="88"/>
    </row>
    <row r="788" ht="15.75" customHeight="1">
      <c r="V788" s="86"/>
      <c r="W788" s="86"/>
      <c r="X788" s="87"/>
      <c r="AA788" s="87"/>
      <c r="AD788" s="86"/>
      <c r="AF788" s="86"/>
      <c r="AN788" s="88"/>
    </row>
    <row r="789" ht="15.75" customHeight="1">
      <c r="V789" s="86"/>
      <c r="W789" s="86"/>
      <c r="X789" s="87"/>
      <c r="AA789" s="87"/>
      <c r="AD789" s="86"/>
      <c r="AF789" s="86"/>
      <c r="AN789" s="88"/>
    </row>
    <row r="790" ht="15.75" customHeight="1">
      <c r="V790" s="86"/>
      <c r="W790" s="86"/>
      <c r="X790" s="87"/>
      <c r="AA790" s="87"/>
      <c r="AD790" s="86"/>
      <c r="AF790" s="86"/>
      <c r="AN790" s="88"/>
    </row>
    <row r="791" ht="15.75" customHeight="1">
      <c r="V791" s="86"/>
      <c r="W791" s="86"/>
      <c r="X791" s="87"/>
      <c r="AA791" s="87"/>
      <c r="AD791" s="86"/>
      <c r="AF791" s="86"/>
      <c r="AN791" s="88"/>
    </row>
    <row r="792" ht="15.75" customHeight="1">
      <c r="V792" s="86"/>
      <c r="W792" s="86"/>
      <c r="X792" s="87"/>
      <c r="AA792" s="87"/>
      <c r="AD792" s="86"/>
      <c r="AF792" s="86"/>
      <c r="AN792" s="88"/>
    </row>
    <row r="793" ht="15.75" customHeight="1">
      <c r="V793" s="86"/>
      <c r="W793" s="86"/>
      <c r="X793" s="87"/>
      <c r="AA793" s="87"/>
      <c r="AD793" s="86"/>
      <c r="AF793" s="86"/>
      <c r="AN793" s="88"/>
    </row>
    <row r="794" ht="15.75" customHeight="1">
      <c r="V794" s="86"/>
      <c r="W794" s="86"/>
      <c r="X794" s="87"/>
      <c r="AA794" s="87"/>
      <c r="AD794" s="86"/>
      <c r="AF794" s="86"/>
      <c r="AN794" s="88"/>
    </row>
    <row r="795" ht="15.75" customHeight="1">
      <c r="V795" s="86"/>
      <c r="W795" s="86"/>
      <c r="X795" s="87"/>
      <c r="AA795" s="87"/>
      <c r="AD795" s="86"/>
      <c r="AF795" s="86"/>
      <c r="AN795" s="88"/>
    </row>
    <row r="796" ht="15.75" customHeight="1">
      <c r="V796" s="86"/>
      <c r="W796" s="86"/>
      <c r="X796" s="87"/>
      <c r="AA796" s="87"/>
      <c r="AD796" s="86"/>
      <c r="AF796" s="86"/>
      <c r="AN796" s="88"/>
    </row>
    <row r="797" ht="15.75" customHeight="1">
      <c r="V797" s="86"/>
      <c r="W797" s="86"/>
      <c r="X797" s="87"/>
      <c r="AA797" s="87"/>
      <c r="AD797" s="86"/>
      <c r="AF797" s="86"/>
      <c r="AN797" s="88"/>
    </row>
    <row r="798" ht="15.75" customHeight="1">
      <c r="V798" s="86"/>
      <c r="W798" s="86"/>
      <c r="X798" s="87"/>
      <c r="AA798" s="87"/>
      <c r="AD798" s="86"/>
      <c r="AF798" s="86"/>
      <c r="AN798" s="88"/>
    </row>
    <row r="799" ht="15.75" customHeight="1">
      <c r="V799" s="86"/>
      <c r="W799" s="86"/>
      <c r="X799" s="87"/>
      <c r="AA799" s="87"/>
      <c r="AD799" s="86"/>
      <c r="AF799" s="86"/>
      <c r="AN799" s="88"/>
    </row>
    <row r="800" ht="15.75" customHeight="1">
      <c r="V800" s="86"/>
      <c r="W800" s="86"/>
      <c r="X800" s="87"/>
      <c r="AA800" s="87"/>
      <c r="AD800" s="86"/>
      <c r="AF800" s="86"/>
      <c r="AN800" s="88"/>
    </row>
    <row r="801" ht="15.75" customHeight="1">
      <c r="V801" s="86"/>
      <c r="W801" s="86"/>
      <c r="X801" s="87"/>
      <c r="AA801" s="87"/>
      <c r="AD801" s="86"/>
      <c r="AF801" s="86"/>
      <c r="AN801" s="88"/>
    </row>
    <row r="802" ht="15.75" customHeight="1">
      <c r="V802" s="86"/>
      <c r="W802" s="86"/>
      <c r="X802" s="87"/>
      <c r="AA802" s="87"/>
      <c r="AD802" s="86"/>
      <c r="AF802" s="86"/>
      <c r="AN802" s="88"/>
    </row>
    <row r="803" ht="15.75" customHeight="1">
      <c r="V803" s="86"/>
      <c r="W803" s="86"/>
      <c r="X803" s="87"/>
      <c r="AA803" s="87"/>
      <c r="AD803" s="86"/>
      <c r="AF803" s="86"/>
      <c r="AN803" s="88"/>
    </row>
    <row r="804" ht="15.75" customHeight="1">
      <c r="V804" s="86"/>
      <c r="W804" s="86"/>
      <c r="X804" s="87"/>
      <c r="AA804" s="87"/>
      <c r="AD804" s="86"/>
      <c r="AF804" s="86"/>
      <c r="AN804" s="88"/>
    </row>
    <row r="805" ht="15.75" customHeight="1">
      <c r="V805" s="86"/>
      <c r="W805" s="86"/>
      <c r="X805" s="87"/>
      <c r="AA805" s="87"/>
      <c r="AD805" s="86"/>
      <c r="AF805" s="86"/>
      <c r="AN805" s="88"/>
    </row>
    <row r="806" ht="15.75" customHeight="1">
      <c r="V806" s="86"/>
      <c r="W806" s="86"/>
      <c r="X806" s="87"/>
      <c r="AA806" s="87"/>
      <c r="AD806" s="86"/>
      <c r="AF806" s="86"/>
      <c r="AN806" s="88"/>
    </row>
    <row r="807" ht="15.75" customHeight="1">
      <c r="V807" s="86"/>
      <c r="W807" s="86"/>
      <c r="X807" s="87"/>
      <c r="AA807" s="87"/>
      <c r="AD807" s="86"/>
      <c r="AF807" s="86"/>
      <c r="AN807" s="88"/>
    </row>
    <row r="808" ht="15.75" customHeight="1">
      <c r="V808" s="86"/>
      <c r="W808" s="86"/>
      <c r="X808" s="87"/>
      <c r="AA808" s="87"/>
      <c r="AD808" s="86"/>
      <c r="AF808" s="86"/>
      <c r="AN808" s="88"/>
    </row>
    <row r="809" ht="15.75" customHeight="1">
      <c r="V809" s="86"/>
      <c r="W809" s="86"/>
      <c r="X809" s="87"/>
      <c r="AA809" s="87"/>
      <c r="AD809" s="86"/>
      <c r="AF809" s="86"/>
      <c r="AN809" s="88"/>
    </row>
    <row r="810" ht="15.75" customHeight="1">
      <c r="V810" s="86"/>
      <c r="W810" s="86"/>
      <c r="X810" s="87"/>
      <c r="AA810" s="87"/>
      <c r="AD810" s="86"/>
      <c r="AF810" s="86"/>
      <c r="AN810" s="88"/>
    </row>
    <row r="811" ht="15.75" customHeight="1">
      <c r="V811" s="86"/>
      <c r="W811" s="86"/>
      <c r="X811" s="87"/>
      <c r="AA811" s="87"/>
      <c r="AD811" s="86"/>
      <c r="AF811" s="86"/>
      <c r="AN811" s="88"/>
    </row>
    <row r="812" ht="15.75" customHeight="1">
      <c r="V812" s="86"/>
      <c r="W812" s="86"/>
      <c r="X812" s="87"/>
      <c r="AA812" s="87"/>
      <c r="AD812" s="86"/>
      <c r="AF812" s="86"/>
      <c r="AN812" s="88"/>
    </row>
    <row r="813" ht="15.75" customHeight="1">
      <c r="V813" s="86"/>
      <c r="W813" s="86"/>
      <c r="X813" s="87"/>
      <c r="AA813" s="87"/>
      <c r="AD813" s="86"/>
      <c r="AF813" s="86"/>
      <c r="AN813" s="88"/>
    </row>
    <row r="814" ht="15.75" customHeight="1">
      <c r="V814" s="86"/>
      <c r="W814" s="86"/>
      <c r="X814" s="87"/>
      <c r="AA814" s="87"/>
      <c r="AD814" s="86"/>
      <c r="AF814" s="86"/>
      <c r="AN814" s="88"/>
    </row>
    <row r="815" ht="15.75" customHeight="1">
      <c r="V815" s="86"/>
      <c r="W815" s="86"/>
      <c r="X815" s="87"/>
      <c r="AA815" s="87"/>
      <c r="AD815" s="86"/>
      <c r="AF815" s="86"/>
      <c r="AN815" s="88"/>
    </row>
    <row r="816" ht="15.75" customHeight="1">
      <c r="V816" s="86"/>
      <c r="W816" s="86"/>
      <c r="X816" s="87"/>
      <c r="AA816" s="87"/>
      <c r="AD816" s="86"/>
      <c r="AF816" s="86"/>
      <c r="AN816" s="88"/>
    </row>
    <row r="817" ht="15.75" customHeight="1">
      <c r="V817" s="86"/>
      <c r="W817" s="86"/>
      <c r="X817" s="87"/>
      <c r="AA817" s="87"/>
      <c r="AD817" s="86"/>
      <c r="AF817" s="86"/>
      <c r="AN817" s="88"/>
    </row>
    <row r="818" ht="15.75" customHeight="1">
      <c r="V818" s="86"/>
      <c r="W818" s="86"/>
      <c r="X818" s="87"/>
      <c r="AA818" s="87"/>
      <c r="AD818" s="86"/>
      <c r="AF818" s="86"/>
      <c r="AN818" s="88"/>
    </row>
    <row r="819" ht="15.75" customHeight="1">
      <c r="V819" s="86"/>
      <c r="W819" s="86"/>
      <c r="X819" s="87"/>
      <c r="AA819" s="87"/>
      <c r="AD819" s="86"/>
      <c r="AF819" s="86"/>
      <c r="AN819" s="88"/>
    </row>
    <row r="820" ht="15.75" customHeight="1">
      <c r="V820" s="86"/>
      <c r="W820" s="86"/>
      <c r="X820" s="87"/>
      <c r="AA820" s="87"/>
      <c r="AD820" s="86"/>
      <c r="AF820" s="86"/>
      <c r="AN820" s="88"/>
    </row>
    <row r="821" ht="15.75" customHeight="1">
      <c r="V821" s="86"/>
      <c r="W821" s="86"/>
      <c r="X821" s="87"/>
      <c r="AA821" s="87"/>
      <c r="AD821" s="86"/>
      <c r="AF821" s="86"/>
      <c r="AN821" s="88"/>
    </row>
    <row r="822" ht="15.75" customHeight="1">
      <c r="V822" s="86"/>
      <c r="W822" s="86"/>
      <c r="X822" s="87"/>
      <c r="AA822" s="87"/>
      <c r="AD822" s="86"/>
      <c r="AF822" s="86"/>
      <c r="AN822" s="88"/>
    </row>
    <row r="823" ht="15.75" customHeight="1">
      <c r="V823" s="86"/>
      <c r="W823" s="86"/>
      <c r="X823" s="87"/>
      <c r="AA823" s="87"/>
      <c r="AD823" s="86"/>
      <c r="AF823" s="86"/>
      <c r="AN823" s="88"/>
    </row>
    <row r="824" ht="15.75" customHeight="1">
      <c r="V824" s="86"/>
      <c r="W824" s="86"/>
      <c r="X824" s="87"/>
      <c r="AA824" s="87"/>
      <c r="AD824" s="86"/>
      <c r="AF824" s="86"/>
      <c r="AN824" s="88"/>
    </row>
    <row r="825" ht="15.75" customHeight="1">
      <c r="V825" s="86"/>
      <c r="W825" s="86"/>
      <c r="X825" s="87"/>
      <c r="AA825" s="87"/>
      <c r="AD825" s="86"/>
      <c r="AF825" s="86"/>
      <c r="AN825" s="88"/>
    </row>
    <row r="826" ht="15.75" customHeight="1">
      <c r="V826" s="86"/>
      <c r="W826" s="86"/>
      <c r="X826" s="87"/>
      <c r="AA826" s="87"/>
      <c r="AD826" s="86"/>
      <c r="AF826" s="86"/>
      <c r="AN826" s="88"/>
    </row>
    <row r="827" ht="15.75" customHeight="1">
      <c r="V827" s="86"/>
      <c r="W827" s="86"/>
      <c r="X827" s="87"/>
      <c r="AA827" s="87"/>
      <c r="AD827" s="86"/>
      <c r="AF827" s="86"/>
      <c r="AN827" s="88"/>
    </row>
    <row r="828" ht="15.75" customHeight="1">
      <c r="V828" s="86"/>
      <c r="W828" s="86"/>
      <c r="X828" s="87"/>
      <c r="AA828" s="87"/>
      <c r="AD828" s="86"/>
      <c r="AF828" s="86"/>
      <c r="AN828" s="88"/>
    </row>
    <row r="829" ht="15.75" customHeight="1">
      <c r="V829" s="86"/>
      <c r="W829" s="86"/>
      <c r="X829" s="87"/>
      <c r="AA829" s="87"/>
      <c r="AD829" s="86"/>
      <c r="AF829" s="86"/>
      <c r="AN829" s="88"/>
    </row>
    <row r="830" ht="15.75" customHeight="1">
      <c r="V830" s="86"/>
      <c r="W830" s="86"/>
      <c r="X830" s="87"/>
      <c r="AA830" s="87"/>
      <c r="AD830" s="86"/>
      <c r="AF830" s="86"/>
      <c r="AN830" s="88"/>
    </row>
    <row r="831" ht="15.75" customHeight="1">
      <c r="V831" s="86"/>
      <c r="W831" s="86"/>
      <c r="X831" s="87"/>
      <c r="AA831" s="87"/>
      <c r="AD831" s="86"/>
      <c r="AF831" s="86"/>
      <c r="AN831" s="88"/>
    </row>
    <row r="832" ht="15.75" customHeight="1">
      <c r="V832" s="86"/>
      <c r="W832" s="86"/>
      <c r="X832" s="87"/>
      <c r="AA832" s="87"/>
      <c r="AD832" s="86"/>
      <c r="AF832" s="86"/>
      <c r="AN832" s="88"/>
    </row>
    <row r="833" ht="15.75" customHeight="1">
      <c r="V833" s="86"/>
      <c r="W833" s="86"/>
      <c r="X833" s="87"/>
      <c r="AA833" s="87"/>
      <c r="AD833" s="86"/>
      <c r="AF833" s="86"/>
      <c r="AN833" s="88"/>
    </row>
    <row r="834" ht="15.75" customHeight="1">
      <c r="V834" s="86"/>
      <c r="W834" s="86"/>
      <c r="X834" s="87"/>
      <c r="AA834" s="87"/>
      <c r="AD834" s="86"/>
      <c r="AF834" s="86"/>
      <c r="AN834" s="88"/>
    </row>
    <row r="835" ht="15.75" customHeight="1">
      <c r="V835" s="86"/>
      <c r="W835" s="86"/>
      <c r="X835" s="87"/>
      <c r="AA835" s="87"/>
      <c r="AD835" s="86"/>
      <c r="AF835" s="86"/>
      <c r="AN835" s="88"/>
    </row>
    <row r="836" ht="15.75" customHeight="1">
      <c r="V836" s="86"/>
      <c r="W836" s="86"/>
      <c r="X836" s="87"/>
      <c r="AA836" s="87"/>
      <c r="AD836" s="86"/>
      <c r="AF836" s="86"/>
      <c r="AN836" s="88"/>
    </row>
    <row r="837" ht="15.75" customHeight="1">
      <c r="V837" s="86"/>
      <c r="W837" s="86"/>
      <c r="X837" s="87"/>
      <c r="AA837" s="87"/>
      <c r="AD837" s="86"/>
      <c r="AF837" s="86"/>
      <c r="AN837" s="88"/>
    </row>
    <row r="838" ht="15.75" customHeight="1">
      <c r="V838" s="86"/>
      <c r="W838" s="86"/>
      <c r="X838" s="87"/>
      <c r="AA838" s="87"/>
      <c r="AD838" s="86"/>
      <c r="AF838" s="86"/>
      <c r="AN838" s="88"/>
    </row>
    <row r="839" ht="15.75" customHeight="1">
      <c r="V839" s="86"/>
      <c r="W839" s="86"/>
      <c r="X839" s="87"/>
      <c r="AA839" s="87"/>
      <c r="AD839" s="86"/>
      <c r="AF839" s="86"/>
      <c r="AN839" s="88"/>
    </row>
    <row r="840" ht="15.75" customHeight="1">
      <c r="V840" s="86"/>
      <c r="W840" s="86"/>
      <c r="X840" s="87"/>
      <c r="AA840" s="87"/>
      <c r="AD840" s="86"/>
      <c r="AF840" s="86"/>
      <c r="AN840" s="88"/>
    </row>
    <row r="841" ht="15.75" customHeight="1">
      <c r="V841" s="86"/>
      <c r="W841" s="86"/>
      <c r="X841" s="87"/>
      <c r="AA841" s="87"/>
      <c r="AD841" s="86"/>
      <c r="AF841" s="86"/>
      <c r="AN841" s="88"/>
    </row>
    <row r="842" ht="15.75" customHeight="1">
      <c r="V842" s="86"/>
      <c r="W842" s="86"/>
      <c r="X842" s="87"/>
      <c r="AA842" s="87"/>
      <c r="AD842" s="86"/>
      <c r="AF842" s="86"/>
      <c r="AN842" s="88"/>
    </row>
    <row r="843" ht="15.75" customHeight="1">
      <c r="V843" s="86"/>
      <c r="W843" s="86"/>
      <c r="X843" s="87"/>
      <c r="AA843" s="87"/>
      <c r="AD843" s="86"/>
      <c r="AF843" s="86"/>
      <c r="AN843" s="88"/>
    </row>
    <row r="844" ht="15.75" customHeight="1">
      <c r="V844" s="86"/>
      <c r="W844" s="86"/>
      <c r="X844" s="87"/>
      <c r="AA844" s="87"/>
      <c r="AD844" s="86"/>
      <c r="AF844" s="86"/>
      <c r="AN844" s="88"/>
    </row>
    <row r="845" ht="15.75" customHeight="1">
      <c r="V845" s="86"/>
      <c r="W845" s="86"/>
      <c r="X845" s="87"/>
      <c r="AA845" s="87"/>
      <c r="AD845" s="86"/>
      <c r="AF845" s="86"/>
      <c r="AN845" s="88"/>
    </row>
    <row r="846" ht="15.75" customHeight="1">
      <c r="V846" s="86"/>
      <c r="W846" s="86"/>
      <c r="X846" s="87"/>
      <c r="AA846" s="87"/>
      <c r="AD846" s="86"/>
      <c r="AF846" s="86"/>
      <c r="AN846" s="88"/>
    </row>
    <row r="847" ht="15.75" customHeight="1">
      <c r="V847" s="86"/>
      <c r="W847" s="86"/>
      <c r="X847" s="87"/>
      <c r="AA847" s="87"/>
      <c r="AD847" s="86"/>
      <c r="AF847" s="86"/>
      <c r="AN847" s="88"/>
    </row>
    <row r="848" ht="15.75" customHeight="1">
      <c r="V848" s="86"/>
      <c r="W848" s="86"/>
      <c r="X848" s="87"/>
      <c r="AA848" s="87"/>
      <c r="AD848" s="86"/>
      <c r="AF848" s="86"/>
      <c r="AN848" s="88"/>
    </row>
    <row r="849" ht="15.75" customHeight="1">
      <c r="V849" s="86"/>
      <c r="W849" s="86"/>
      <c r="X849" s="87"/>
      <c r="AA849" s="87"/>
      <c r="AD849" s="86"/>
      <c r="AF849" s="86"/>
      <c r="AN849" s="88"/>
    </row>
    <row r="850" ht="15.75" customHeight="1">
      <c r="V850" s="86"/>
      <c r="W850" s="86"/>
      <c r="X850" s="87"/>
      <c r="AA850" s="87"/>
      <c r="AD850" s="86"/>
      <c r="AF850" s="86"/>
      <c r="AN850" s="88"/>
    </row>
    <row r="851" ht="15.75" customHeight="1">
      <c r="V851" s="86"/>
      <c r="W851" s="86"/>
      <c r="X851" s="87"/>
      <c r="AA851" s="87"/>
      <c r="AD851" s="86"/>
      <c r="AF851" s="86"/>
      <c r="AN851" s="88"/>
    </row>
    <row r="852" ht="15.75" customHeight="1">
      <c r="V852" s="86"/>
      <c r="W852" s="86"/>
      <c r="X852" s="87"/>
      <c r="AA852" s="87"/>
      <c r="AD852" s="86"/>
      <c r="AF852" s="86"/>
      <c r="AN852" s="88"/>
    </row>
    <row r="853" ht="15.75" customHeight="1">
      <c r="V853" s="86"/>
      <c r="W853" s="86"/>
      <c r="X853" s="87"/>
      <c r="AA853" s="87"/>
      <c r="AD853" s="86"/>
      <c r="AF853" s="86"/>
      <c r="AN853" s="88"/>
    </row>
    <row r="854" ht="15.75" customHeight="1">
      <c r="V854" s="86"/>
      <c r="W854" s="86"/>
      <c r="X854" s="87"/>
      <c r="AA854" s="87"/>
      <c r="AD854" s="86"/>
      <c r="AF854" s="86"/>
      <c r="AN854" s="88"/>
    </row>
    <row r="855" ht="15.75" customHeight="1">
      <c r="V855" s="86"/>
      <c r="W855" s="86"/>
      <c r="X855" s="87"/>
      <c r="AA855" s="87"/>
      <c r="AD855" s="86"/>
      <c r="AF855" s="86"/>
      <c r="AN855" s="88"/>
    </row>
    <row r="856" ht="15.75" customHeight="1">
      <c r="V856" s="86"/>
      <c r="W856" s="86"/>
      <c r="X856" s="87"/>
      <c r="AA856" s="87"/>
      <c r="AD856" s="86"/>
      <c r="AF856" s="86"/>
      <c r="AN856" s="88"/>
    </row>
    <row r="857" ht="15.75" customHeight="1">
      <c r="V857" s="86"/>
      <c r="W857" s="86"/>
      <c r="X857" s="87"/>
      <c r="AA857" s="87"/>
      <c r="AD857" s="86"/>
      <c r="AF857" s="86"/>
      <c r="AN857" s="88"/>
    </row>
    <row r="858" ht="15.75" customHeight="1">
      <c r="V858" s="86"/>
      <c r="W858" s="86"/>
      <c r="X858" s="87"/>
      <c r="AA858" s="87"/>
      <c r="AD858" s="86"/>
      <c r="AF858" s="86"/>
      <c r="AN858" s="88"/>
    </row>
    <row r="859" ht="15.75" customHeight="1">
      <c r="V859" s="86"/>
      <c r="W859" s="86"/>
      <c r="X859" s="87"/>
      <c r="AA859" s="87"/>
      <c r="AD859" s="86"/>
      <c r="AF859" s="86"/>
      <c r="AN859" s="88"/>
    </row>
    <row r="860" ht="15.75" customHeight="1">
      <c r="V860" s="86"/>
      <c r="W860" s="86"/>
      <c r="X860" s="87"/>
      <c r="AA860" s="87"/>
      <c r="AD860" s="86"/>
      <c r="AF860" s="86"/>
      <c r="AN860" s="88"/>
    </row>
    <row r="861" ht="15.75" customHeight="1">
      <c r="V861" s="86"/>
      <c r="W861" s="86"/>
      <c r="X861" s="87"/>
      <c r="AA861" s="87"/>
      <c r="AD861" s="86"/>
      <c r="AF861" s="86"/>
      <c r="AN861" s="88"/>
    </row>
    <row r="862" ht="15.75" customHeight="1">
      <c r="V862" s="86"/>
      <c r="W862" s="86"/>
      <c r="X862" s="87"/>
      <c r="AA862" s="87"/>
      <c r="AD862" s="86"/>
      <c r="AF862" s="86"/>
      <c r="AN862" s="88"/>
    </row>
    <row r="863" ht="15.75" customHeight="1">
      <c r="V863" s="86"/>
      <c r="W863" s="86"/>
      <c r="X863" s="87"/>
      <c r="AA863" s="87"/>
      <c r="AD863" s="86"/>
      <c r="AF863" s="86"/>
      <c r="AN863" s="88"/>
    </row>
    <row r="864" ht="15.75" customHeight="1">
      <c r="V864" s="86"/>
      <c r="W864" s="86"/>
      <c r="X864" s="87"/>
      <c r="AA864" s="87"/>
      <c r="AD864" s="86"/>
      <c r="AF864" s="86"/>
      <c r="AN864" s="88"/>
    </row>
    <row r="865" ht="15.75" customHeight="1">
      <c r="V865" s="86"/>
      <c r="W865" s="86"/>
      <c r="X865" s="87"/>
      <c r="AA865" s="87"/>
      <c r="AD865" s="86"/>
      <c r="AF865" s="86"/>
      <c r="AN865" s="88"/>
    </row>
    <row r="866" ht="15.75" customHeight="1">
      <c r="V866" s="86"/>
      <c r="W866" s="86"/>
      <c r="X866" s="87"/>
      <c r="AA866" s="87"/>
      <c r="AD866" s="86"/>
      <c r="AF866" s="86"/>
      <c r="AN866" s="88"/>
    </row>
    <row r="867" ht="15.75" customHeight="1">
      <c r="V867" s="86"/>
      <c r="W867" s="86"/>
      <c r="X867" s="87"/>
      <c r="AA867" s="87"/>
      <c r="AD867" s="86"/>
      <c r="AF867" s="86"/>
      <c r="AN867" s="88"/>
    </row>
    <row r="868" ht="15.75" customHeight="1">
      <c r="V868" s="86"/>
      <c r="W868" s="86"/>
      <c r="X868" s="87"/>
      <c r="AA868" s="87"/>
      <c r="AD868" s="86"/>
      <c r="AF868" s="86"/>
      <c r="AN868" s="88"/>
    </row>
    <row r="869" ht="15.75" customHeight="1">
      <c r="V869" s="86"/>
      <c r="W869" s="86"/>
      <c r="X869" s="87"/>
      <c r="AA869" s="87"/>
      <c r="AD869" s="86"/>
      <c r="AF869" s="86"/>
      <c r="AN869" s="88"/>
    </row>
    <row r="870" ht="15.75" customHeight="1">
      <c r="V870" s="86"/>
      <c r="W870" s="86"/>
      <c r="X870" s="87"/>
      <c r="AA870" s="87"/>
      <c r="AD870" s="86"/>
      <c r="AF870" s="86"/>
      <c r="AN870" s="88"/>
    </row>
    <row r="871" ht="15.75" customHeight="1">
      <c r="V871" s="86"/>
      <c r="W871" s="86"/>
      <c r="X871" s="87"/>
      <c r="AA871" s="87"/>
      <c r="AD871" s="86"/>
      <c r="AF871" s="86"/>
      <c r="AN871" s="88"/>
    </row>
    <row r="872" ht="15.75" customHeight="1">
      <c r="V872" s="86"/>
      <c r="W872" s="86"/>
      <c r="X872" s="87"/>
      <c r="AA872" s="87"/>
      <c r="AD872" s="86"/>
      <c r="AF872" s="86"/>
      <c r="AN872" s="88"/>
    </row>
    <row r="873" ht="15.75" customHeight="1">
      <c r="V873" s="86"/>
      <c r="W873" s="86"/>
      <c r="X873" s="87"/>
      <c r="AA873" s="87"/>
      <c r="AD873" s="86"/>
      <c r="AF873" s="86"/>
      <c r="AN873" s="88"/>
    </row>
    <row r="874" ht="15.75" customHeight="1">
      <c r="V874" s="86"/>
      <c r="W874" s="86"/>
      <c r="X874" s="87"/>
      <c r="AA874" s="87"/>
      <c r="AD874" s="86"/>
      <c r="AF874" s="86"/>
      <c r="AN874" s="88"/>
    </row>
    <row r="875" ht="15.75" customHeight="1">
      <c r="V875" s="86"/>
      <c r="W875" s="86"/>
      <c r="X875" s="87"/>
      <c r="AA875" s="87"/>
      <c r="AD875" s="86"/>
      <c r="AF875" s="86"/>
      <c r="AN875" s="88"/>
    </row>
    <row r="876" ht="15.75" customHeight="1">
      <c r="V876" s="86"/>
      <c r="W876" s="86"/>
      <c r="X876" s="87"/>
      <c r="AA876" s="87"/>
      <c r="AD876" s="86"/>
      <c r="AF876" s="86"/>
      <c r="AN876" s="88"/>
    </row>
    <row r="877" ht="15.75" customHeight="1">
      <c r="V877" s="86"/>
      <c r="W877" s="86"/>
      <c r="X877" s="87"/>
      <c r="AA877" s="87"/>
      <c r="AD877" s="86"/>
      <c r="AF877" s="86"/>
      <c r="AN877" s="88"/>
    </row>
    <row r="878" ht="15.75" customHeight="1">
      <c r="V878" s="86"/>
      <c r="W878" s="86"/>
      <c r="X878" s="87"/>
      <c r="AA878" s="87"/>
      <c r="AD878" s="86"/>
      <c r="AF878" s="86"/>
      <c r="AN878" s="88"/>
    </row>
    <row r="879" ht="15.75" customHeight="1">
      <c r="V879" s="86"/>
      <c r="W879" s="86"/>
      <c r="X879" s="87"/>
      <c r="AA879" s="87"/>
      <c r="AD879" s="86"/>
      <c r="AF879" s="86"/>
      <c r="AN879" s="88"/>
    </row>
    <row r="880" ht="15.75" customHeight="1">
      <c r="V880" s="86"/>
      <c r="W880" s="86"/>
      <c r="X880" s="87"/>
      <c r="AA880" s="87"/>
      <c r="AD880" s="86"/>
      <c r="AF880" s="86"/>
      <c r="AN880" s="88"/>
    </row>
    <row r="881" ht="15.75" customHeight="1">
      <c r="V881" s="86"/>
      <c r="W881" s="86"/>
      <c r="X881" s="87"/>
      <c r="AA881" s="87"/>
      <c r="AD881" s="86"/>
      <c r="AF881" s="86"/>
      <c r="AN881" s="88"/>
    </row>
    <row r="882" ht="15.75" customHeight="1">
      <c r="V882" s="86"/>
      <c r="W882" s="86"/>
      <c r="X882" s="87"/>
      <c r="AA882" s="87"/>
      <c r="AD882" s="86"/>
      <c r="AF882" s="86"/>
      <c r="AN882" s="88"/>
    </row>
    <row r="883" ht="15.75" customHeight="1">
      <c r="V883" s="86"/>
      <c r="W883" s="86"/>
      <c r="X883" s="87"/>
      <c r="AA883" s="87"/>
      <c r="AD883" s="86"/>
      <c r="AF883" s="86"/>
      <c r="AN883" s="88"/>
    </row>
    <row r="884" ht="15.75" customHeight="1">
      <c r="V884" s="86"/>
      <c r="W884" s="86"/>
      <c r="X884" s="87"/>
      <c r="AA884" s="87"/>
      <c r="AD884" s="86"/>
      <c r="AF884" s="86"/>
      <c r="AN884" s="88"/>
    </row>
    <row r="885" ht="15.75" customHeight="1">
      <c r="V885" s="86"/>
      <c r="W885" s="86"/>
      <c r="X885" s="87"/>
      <c r="AA885" s="87"/>
      <c r="AD885" s="86"/>
      <c r="AF885" s="86"/>
      <c r="AN885" s="88"/>
    </row>
    <row r="886" ht="15.75" customHeight="1">
      <c r="V886" s="86"/>
      <c r="W886" s="86"/>
      <c r="X886" s="87"/>
      <c r="AA886" s="87"/>
      <c r="AD886" s="86"/>
      <c r="AF886" s="86"/>
      <c r="AN886" s="88"/>
    </row>
    <row r="887" ht="15.75" customHeight="1">
      <c r="V887" s="86"/>
      <c r="W887" s="86"/>
      <c r="X887" s="87"/>
      <c r="AA887" s="87"/>
      <c r="AD887" s="86"/>
      <c r="AF887" s="86"/>
      <c r="AN887" s="88"/>
    </row>
    <row r="888" ht="15.75" customHeight="1">
      <c r="V888" s="86"/>
      <c r="W888" s="86"/>
      <c r="X888" s="87"/>
      <c r="AA888" s="87"/>
      <c r="AD888" s="86"/>
      <c r="AF888" s="86"/>
      <c r="AN888" s="88"/>
    </row>
    <row r="889" ht="15.75" customHeight="1">
      <c r="V889" s="86"/>
      <c r="W889" s="86"/>
      <c r="X889" s="87"/>
      <c r="AA889" s="87"/>
      <c r="AD889" s="86"/>
      <c r="AF889" s="86"/>
      <c r="AN889" s="88"/>
    </row>
    <row r="890" ht="15.75" customHeight="1">
      <c r="V890" s="86"/>
      <c r="W890" s="86"/>
      <c r="X890" s="87"/>
      <c r="AA890" s="87"/>
      <c r="AD890" s="86"/>
      <c r="AF890" s="86"/>
      <c r="AN890" s="88"/>
    </row>
    <row r="891" ht="15.75" customHeight="1">
      <c r="V891" s="86"/>
      <c r="W891" s="86"/>
      <c r="X891" s="87"/>
      <c r="AA891" s="87"/>
      <c r="AD891" s="86"/>
      <c r="AF891" s="86"/>
      <c r="AN891" s="88"/>
    </row>
    <row r="892" ht="15.75" customHeight="1">
      <c r="V892" s="86"/>
      <c r="W892" s="86"/>
      <c r="X892" s="87"/>
      <c r="AA892" s="87"/>
      <c r="AD892" s="86"/>
      <c r="AF892" s="86"/>
      <c r="AN892" s="88"/>
    </row>
    <row r="893" ht="15.75" customHeight="1">
      <c r="V893" s="86"/>
      <c r="W893" s="86"/>
      <c r="X893" s="87"/>
      <c r="AA893" s="87"/>
      <c r="AD893" s="86"/>
      <c r="AF893" s="86"/>
      <c r="AN893" s="88"/>
    </row>
    <row r="894" ht="15.75" customHeight="1">
      <c r="V894" s="86"/>
      <c r="W894" s="86"/>
      <c r="X894" s="87"/>
      <c r="AA894" s="87"/>
      <c r="AD894" s="86"/>
      <c r="AF894" s="86"/>
      <c r="AN894" s="88"/>
    </row>
    <row r="895" ht="15.75" customHeight="1">
      <c r="V895" s="86"/>
      <c r="W895" s="86"/>
      <c r="X895" s="87"/>
      <c r="AA895" s="87"/>
      <c r="AD895" s="86"/>
      <c r="AF895" s="86"/>
      <c r="AN895" s="88"/>
    </row>
    <row r="896" ht="15.75" customHeight="1">
      <c r="V896" s="86"/>
      <c r="W896" s="86"/>
      <c r="X896" s="87"/>
      <c r="AA896" s="87"/>
      <c r="AD896" s="86"/>
      <c r="AF896" s="86"/>
      <c r="AN896" s="88"/>
    </row>
    <row r="897" ht="15.75" customHeight="1">
      <c r="V897" s="86"/>
      <c r="W897" s="86"/>
      <c r="X897" s="87"/>
      <c r="AA897" s="87"/>
      <c r="AD897" s="86"/>
      <c r="AF897" s="86"/>
      <c r="AN897" s="88"/>
    </row>
    <row r="898" ht="15.75" customHeight="1">
      <c r="V898" s="86"/>
      <c r="W898" s="86"/>
      <c r="X898" s="87"/>
      <c r="AA898" s="87"/>
      <c r="AD898" s="86"/>
      <c r="AF898" s="86"/>
      <c r="AN898" s="88"/>
    </row>
    <row r="899" ht="15.75" customHeight="1">
      <c r="V899" s="86"/>
      <c r="W899" s="86"/>
      <c r="X899" s="87"/>
      <c r="AA899" s="87"/>
      <c r="AD899" s="86"/>
      <c r="AF899" s="86"/>
      <c r="AN899" s="88"/>
    </row>
    <row r="900" ht="15.75" customHeight="1">
      <c r="V900" s="86"/>
      <c r="W900" s="86"/>
      <c r="X900" s="87"/>
      <c r="AA900" s="87"/>
      <c r="AD900" s="86"/>
      <c r="AF900" s="86"/>
      <c r="AN900" s="88"/>
    </row>
    <row r="901" ht="15.75" customHeight="1">
      <c r="V901" s="86"/>
      <c r="W901" s="86"/>
      <c r="X901" s="87"/>
      <c r="AA901" s="87"/>
      <c r="AD901" s="86"/>
      <c r="AF901" s="86"/>
      <c r="AN901" s="88"/>
    </row>
    <row r="902" ht="15.75" customHeight="1">
      <c r="V902" s="86"/>
      <c r="W902" s="86"/>
      <c r="X902" s="87"/>
      <c r="AA902" s="87"/>
      <c r="AD902" s="86"/>
      <c r="AF902" s="86"/>
      <c r="AN902" s="88"/>
    </row>
    <row r="903" ht="15.75" customHeight="1">
      <c r="V903" s="86"/>
      <c r="W903" s="86"/>
      <c r="X903" s="87"/>
      <c r="AA903" s="87"/>
      <c r="AD903" s="86"/>
      <c r="AF903" s="86"/>
      <c r="AN903" s="88"/>
    </row>
    <row r="904" ht="15.75" customHeight="1">
      <c r="V904" s="86"/>
      <c r="W904" s="86"/>
      <c r="X904" s="87"/>
      <c r="AA904" s="87"/>
      <c r="AD904" s="86"/>
      <c r="AF904" s="86"/>
      <c r="AN904" s="88"/>
    </row>
    <row r="905" ht="15.75" customHeight="1">
      <c r="V905" s="86"/>
      <c r="W905" s="86"/>
      <c r="X905" s="87"/>
      <c r="AA905" s="87"/>
      <c r="AD905" s="86"/>
      <c r="AF905" s="86"/>
      <c r="AN905" s="88"/>
    </row>
    <row r="906" ht="15.75" customHeight="1">
      <c r="V906" s="86"/>
      <c r="W906" s="86"/>
      <c r="X906" s="87"/>
      <c r="AA906" s="87"/>
      <c r="AD906" s="86"/>
      <c r="AF906" s="86"/>
      <c r="AN906" s="88"/>
    </row>
    <row r="907" ht="15.75" customHeight="1">
      <c r="V907" s="86"/>
      <c r="W907" s="86"/>
      <c r="X907" s="87"/>
      <c r="AA907" s="87"/>
      <c r="AD907" s="86"/>
      <c r="AF907" s="86"/>
      <c r="AN907" s="88"/>
    </row>
    <row r="908" ht="15.75" customHeight="1">
      <c r="V908" s="86"/>
      <c r="W908" s="86"/>
      <c r="X908" s="87"/>
      <c r="AA908" s="87"/>
      <c r="AD908" s="86"/>
      <c r="AF908" s="86"/>
      <c r="AN908" s="88"/>
    </row>
    <row r="909" ht="15.75" customHeight="1">
      <c r="V909" s="86"/>
      <c r="W909" s="86"/>
      <c r="X909" s="87"/>
      <c r="AA909" s="87"/>
      <c r="AD909" s="86"/>
      <c r="AF909" s="86"/>
      <c r="AN909" s="88"/>
    </row>
    <row r="910" ht="15.75" customHeight="1">
      <c r="V910" s="86"/>
      <c r="W910" s="86"/>
      <c r="X910" s="87"/>
      <c r="AA910" s="87"/>
      <c r="AD910" s="86"/>
      <c r="AF910" s="86"/>
      <c r="AN910" s="88"/>
    </row>
    <row r="911" ht="15.75" customHeight="1">
      <c r="V911" s="86"/>
      <c r="W911" s="86"/>
      <c r="X911" s="87"/>
      <c r="AA911" s="87"/>
      <c r="AD911" s="86"/>
      <c r="AF911" s="86"/>
      <c r="AN911" s="88"/>
    </row>
    <row r="912" ht="15.75" customHeight="1">
      <c r="V912" s="86"/>
      <c r="W912" s="86"/>
      <c r="X912" s="87"/>
      <c r="AA912" s="87"/>
      <c r="AD912" s="86"/>
      <c r="AF912" s="86"/>
      <c r="AN912" s="88"/>
    </row>
    <row r="913" ht="15.75" customHeight="1">
      <c r="V913" s="86"/>
      <c r="W913" s="86"/>
      <c r="X913" s="87"/>
      <c r="AA913" s="87"/>
      <c r="AD913" s="86"/>
      <c r="AF913" s="86"/>
      <c r="AN913" s="88"/>
    </row>
    <row r="914" ht="15.75" customHeight="1">
      <c r="V914" s="86"/>
      <c r="W914" s="86"/>
      <c r="X914" s="87"/>
      <c r="AA914" s="87"/>
      <c r="AD914" s="86"/>
      <c r="AF914" s="86"/>
      <c r="AN914" s="88"/>
    </row>
    <row r="915" ht="15.75" customHeight="1">
      <c r="V915" s="86"/>
      <c r="W915" s="86"/>
      <c r="X915" s="87"/>
      <c r="AA915" s="87"/>
      <c r="AD915" s="86"/>
      <c r="AF915" s="86"/>
      <c r="AN915" s="88"/>
    </row>
    <row r="916" ht="15.75" customHeight="1">
      <c r="V916" s="86"/>
      <c r="W916" s="86"/>
      <c r="X916" s="87"/>
      <c r="AA916" s="87"/>
      <c r="AD916" s="86"/>
      <c r="AF916" s="86"/>
      <c r="AN916" s="88"/>
    </row>
    <row r="917" ht="15.75" customHeight="1">
      <c r="V917" s="86"/>
      <c r="W917" s="86"/>
      <c r="X917" s="87"/>
      <c r="AA917" s="87"/>
      <c r="AD917" s="86"/>
      <c r="AF917" s="86"/>
      <c r="AN917" s="88"/>
    </row>
    <row r="918" ht="15.75" customHeight="1">
      <c r="V918" s="86"/>
      <c r="W918" s="86"/>
      <c r="X918" s="87"/>
      <c r="AA918" s="87"/>
      <c r="AD918" s="86"/>
      <c r="AF918" s="86"/>
      <c r="AN918" s="88"/>
    </row>
    <row r="919" ht="15.75" customHeight="1">
      <c r="V919" s="86"/>
      <c r="W919" s="86"/>
      <c r="X919" s="87"/>
      <c r="AA919" s="87"/>
      <c r="AD919" s="86"/>
      <c r="AF919" s="86"/>
      <c r="AN919" s="88"/>
    </row>
    <row r="920" ht="15.75" customHeight="1">
      <c r="V920" s="86"/>
      <c r="W920" s="86"/>
      <c r="X920" s="87"/>
      <c r="AA920" s="87"/>
      <c r="AD920" s="86"/>
      <c r="AF920" s="86"/>
      <c r="AN920" s="88"/>
    </row>
    <row r="921" ht="15.75" customHeight="1">
      <c r="V921" s="86"/>
      <c r="W921" s="86"/>
      <c r="X921" s="87"/>
      <c r="AA921" s="87"/>
      <c r="AD921" s="86"/>
      <c r="AF921" s="86"/>
      <c r="AN921" s="88"/>
    </row>
    <row r="922" ht="15.75" customHeight="1">
      <c r="V922" s="86"/>
      <c r="W922" s="86"/>
      <c r="X922" s="87"/>
      <c r="AA922" s="87"/>
      <c r="AD922" s="86"/>
      <c r="AF922" s="86"/>
      <c r="AN922" s="88"/>
    </row>
    <row r="923" ht="15.75" customHeight="1">
      <c r="V923" s="86"/>
      <c r="W923" s="86"/>
      <c r="X923" s="87"/>
      <c r="AA923" s="87"/>
      <c r="AD923" s="86"/>
      <c r="AF923" s="86"/>
      <c r="AN923" s="88"/>
    </row>
    <row r="924" ht="15.75" customHeight="1">
      <c r="V924" s="86"/>
      <c r="W924" s="86"/>
      <c r="X924" s="87"/>
      <c r="AA924" s="87"/>
      <c r="AD924" s="86"/>
      <c r="AF924" s="86"/>
      <c r="AN924" s="88"/>
    </row>
    <row r="925" ht="15.75" customHeight="1">
      <c r="V925" s="86"/>
      <c r="W925" s="86"/>
      <c r="X925" s="87"/>
      <c r="AA925" s="87"/>
      <c r="AD925" s="86"/>
      <c r="AF925" s="86"/>
      <c r="AN925" s="88"/>
    </row>
    <row r="926" ht="15.75" customHeight="1">
      <c r="V926" s="86"/>
      <c r="W926" s="86"/>
      <c r="X926" s="87"/>
      <c r="AA926" s="87"/>
      <c r="AD926" s="86"/>
      <c r="AF926" s="86"/>
      <c r="AN926" s="88"/>
    </row>
    <row r="927" ht="15.75" customHeight="1">
      <c r="V927" s="86"/>
      <c r="W927" s="86"/>
      <c r="X927" s="87"/>
      <c r="AA927" s="87"/>
      <c r="AD927" s="86"/>
      <c r="AF927" s="86"/>
      <c r="AN927" s="88"/>
    </row>
    <row r="928" ht="15.75" customHeight="1">
      <c r="V928" s="86"/>
      <c r="W928" s="86"/>
      <c r="X928" s="87"/>
      <c r="AA928" s="87"/>
      <c r="AD928" s="86"/>
      <c r="AF928" s="86"/>
      <c r="AN928" s="88"/>
    </row>
    <row r="929" ht="15.75" customHeight="1">
      <c r="V929" s="86"/>
      <c r="W929" s="86"/>
      <c r="X929" s="87"/>
      <c r="AA929" s="87"/>
      <c r="AD929" s="86"/>
      <c r="AF929" s="86"/>
      <c r="AN929" s="88"/>
    </row>
    <row r="930" ht="15.75" customHeight="1">
      <c r="V930" s="86"/>
      <c r="W930" s="86"/>
      <c r="X930" s="87"/>
      <c r="AA930" s="87"/>
      <c r="AD930" s="86"/>
      <c r="AF930" s="86"/>
      <c r="AN930" s="88"/>
    </row>
    <row r="931" ht="15.75" customHeight="1">
      <c r="V931" s="86"/>
      <c r="W931" s="86"/>
      <c r="X931" s="87"/>
      <c r="AA931" s="87"/>
      <c r="AD931" s="86"/>
      <c r="AF931" s="86"/>
      <c r="AN931" s="88"/>
    </row>
    <row r="932" ht="15.75" customHeight="1">
      <c r="V932" s="86"/>
      <c r="W932" s="86"/>
      <c r="X932" s="87"/>
      <c r="AA932" s="87"/>
      <c r="AD932" s="86"/>
      <c r="AF932" s="86"/>
      <c r="AN932" s="88"/>
    </row>
    <row r="933" ht="15.75" customHeight="1">
      <c r="V933" s="86"/>
      <c r="W933" s="86"/>
      <c r="X933" s="87"/>
      <c r="AA933" s="87"/>
      <c r="AD933" s="86"/>
      <c r="AF933" s="86"/>
      <c r="AN933" s="88"/>
    </row>
    <row r="934" ht="15.75" customHeight="1">
      <c r="V934" s="86"/>
      <c r="W934" s="86"/>
      <c r="X934" s="87"/>
      <c r="AA934" s="87"/>
      <c r="AD934" s="86"/>
      <c r="AF934" s="86"/>
      <c r="AN934" s="88"/>
    </row>
    <row r="935" ht="15.75" customHeight="1">
      <c r="V935" s="86"/>
      <c r="W935" s="86"/>
      <c r="X935" s="87"/>
      <c r="AA935" s="87"/>
      <c r="AD935" s="86"/>
      <c r="AF935" s="86"/>
      <c r="AN935" s="88"/>
    </row>
    <row r="936" ht="15.75" customHeight="1">
      <c r="V936" s="86"/>
      <c r="W936" s="86"/>
      <c r="X936" s="87"/>
      <c r="AA936" s="87"/>
      <c r="AD936" s="86"/>
      <c r="AF936" s="86"/>
      <c r="AN936" s="88"/>
    </row>
    <row r="937" ht="15.75" customHeight="1">
      <c r="V937" s="86"/>
      <c r="W937" s="86"/>
      <c r="X937" s="87"/>
      <c r="AA937" s="87"/>
      <c r="AD937" s="86"/>
      <c r="AF937" s="86"/>
      <c r="AN937" s="88"/>
    </row>
    <row r="938" ht="15.75" customHeight="1">
      <c r="V938" s="86"/>
      <c r="W938" s="86"/>
      <c r="X938" s="87"/>
      <c r="AA938" s="87"/>
      <c r="AD938" s="86"/>
      <c r="AF938" s="86"/>
      <c r="AN938" s="88"/>
    </row>
    <row r="939" ht="15.75" customHeight="1">
      <c r="V939" s="86"/>
      <c r="W939" s="86"/>
      <c r="X939" s="87"/>
      <c r="AA939" s="87"/>
      <c r="AD939" s="86"/>
      <c r="AF939" s="86"/>
      <c r="AN939" s="88"/>
    </row>
    <row r="940" ht="15.75" customHeight="1">
      <c r="V940" s="86"/>
      <c r="W940" s="86"/>
      <c r="X940" s="87"/>
      <c r="AA940" s="87"/>
      <c r="AD940" s="86"/>
      <c r="AF940" s="86"/>
      <c r="AN940" s="88"/>
    </row>
    <row r="941" ht="15.75" customHeight="1">
      <c r="V941" s="86"/>
      <c r="W941" s="86"/>
      <c r="X941" s="87"/>
      <c r="AA941" s="87"/>
      <c r="AD941" s="86"/>
      <c r="AF941" s="86"/>
      <c r="AN941" s="88"/>
    </row>
    <row r="942" ht="15.75" customHeight="1">
      <c r="V942" s="86"/>
      <c r="W942" s="86"/>
      <c r="X942" s="87"/>
      <c r="AA942" s="87"/>
      <c r="AD942" s="86"/>
      <c r="AF942" s="86"/>
      <c r="AN942" s="88"/>
    </row>
    <row r="943" ht="15.75" customHeight="1">
      <c r="V943" s="86"/>
      <c r="W943" s="86"/>
      <c r="X943" s="87"/>
      <c r="AA943" s="87"/>
      <c r="AD943" s="86"/>
      <c r="AF943" s="86"/>
      <c r="AN943" s="88"/>
    </row>
    <row r="944" ht="15.75" customHeight="1">
      <c r="V944" s="86"/>
      <c r="W944" s="86"/>
      <c r="X944" s="87"/>
      <c r="AA944" s="87"/>
      <c r="AD944" s="86"/>
      <c r="AF944" s="86"/>
      <c r="AN944" s="88"/>
    </row>
    <row r="945" ht="15.75" customHeight="1">
      <c r="V945" s="86"/>
      <c r="W945" s="86"/>
      <c r="X945" s="87"/>
      <c r="AA945" s="87"/>
      <c r="AD945" s="86"/>
      <c r="AF945" s="86"/>
      <c r="AN945" s="88"/>
    </row>
    <row r="946" ht="15.75" customHeight="1">
      <c r="V946" s="86"/>
      <c r="W946" s="86"/>
      <c r="X946" s="87"/>
      <c r="AA946" s="87"/>
      <c r="AD946" s="86"/>
      <c r="AF946" s="86"/>
      <c r="AN946" s="88"/>
    </row>
    <row r="947" ht="15.75" customHeight="1">
      <c r="V947" s="86"/>
      <c r="W947" s="86"/>
      <c r="X947" s="87"/>
      <c r="AA947" s="87"/>
      <c r="AD947" s="86"/>
      <c r="AF947" s="86"/>
      <c r="AN947" s="88"/>
    </row>
    <row r="948" ht="15.75" customHeight="1">
      <c r="V948" s="86"/>
      <c r="W948" s="86"/>
      <c r="X948" s="87"/>
      <c r="AA948" s="87"/>
      <c r="AD948" s="86"/>
      <c r="AF948" s="86"/>
      <c r="AN948" s="88"/>
    </row>
    <row r="949" ht="15.75" customHeight="1">
      <c r="V949" s="86"/>
      <c r="W949" s="86"/>
      <c r="X949" s="87"/>
      <c r="AA949" s="87"/>
      <c r="AD949" s="86"/>
      <c r="AF949" s="86"/>
      <c r="AN949" s="88"/>
    </row>
    <row r="950" ht="15.75" customHeight="1">
      <c r="V950" s="86"/>
      <c r="W950" s="86"/>
      <c r="X950" s="87"/>
      <c r="AA950" s="87"/>
      <c r="AD950" s="86"/>
      <c r="AF950" s="86"/>
      <c r="AN950" s="88"/>
    </row>
    <row r="951" ht="15.75" customHeight="1">
      <c r="V951" s="86"/>
      <c r="W951" s="86"/>
      <c r="X951" s="87"/>
      <c r="AA951" s="87"/>
      <c r="AD951" s="86"/>
      <c r="AF951" s="86"/>
      <c r="AN951" s="88"/>
    </row>
    <row r="952" ht="15.75" customHeight="1">
      <c r="V952" s="86"/>
      <c r="W952" s="86"/>
      <c r="X952" s="87"/>
      <c r="AA952" s="87"/>
      <c r="AD952" s="86"/>
      <c r="AF952" s="86"/>
      <c r="AN952" s="88"/>
    </row>
    <row r="953" ht="15.75" customHeight="1">
      <c r="V953" s="86"/>
      <c r="W953" s="86"/>
      <c r="X953" s="87"/>
      <c r="AA953" s="87"/>
      <c r="AD953" s="86"/>
      <c r="AF953" s="86"/>
      <c r="AN953" s="88"/>
    </row>
    <row r="954" ht="15.75" customHeight="1">
      <c r="V954" s="86"/>
      <c r="W954" s="86"/>
      <c r="X954" s="87"/>
      <c r="AA954" s="87"/>
      <c r="AD954" s="86"/>
      <c r="AF954" s="86"/>
      <c r="AN954" s="88"/>
    </row>
    <row r="955" ht="15.75" customHeight="1">
      <c r="V955" s="86"/>
      <c r="W955" s="86"/>
      <c r="X955" s="87"/>
      <c r="AA955" s="87"/>
      <c r="AD955" s="86"/>
      <c r="AF955" s="86"/>
      <c r="AN955" s="88"/>
    </row>
    <row r="956" ht="15.75" customHeight="1">
      <c r="V956" s="86"/>
      <c r="W956" s="86"/>
      <c r="X956" s="87"/>
      <c r="AA956" s="87"/>
      <c r="AD956" s="86"/>
      <c r="AF956" s="86"/>
      <c r="AN956" s="88"/>
    </row>
    <row r="957" ht="15.75" customHeight="1">
      <c r="V957" s="86"/>
      <c r="W957" s="86"/>
      <c r="X957" s="87"/>
      <c r="AA957" s="87"/>
      <c r="AD957" s="86"/>
      <c r="AF957" s="86"/>
      <c r="AN957" s="88"/>
    </row>
    <row r="958" ht="15.75" customHeight="1">
      <c r="V958" s="86"/>
      <c r="W958" s="86"/>
      <c r="X958" s="87"/>
      <c r="AA958" s="87"/>
      <c r="AD958" s="86"/>
      <c r="AF958" s="86"/>
      <c r="AN958" s="88"/>
    </row>
    <row r="959" ht="15.75" customHeight="1">
      <c r="V959" s="86"/>
      <c r="W959" s="86"/>
      <c r="X959" s="87"/>
      <c r="AA959" s="87"/>
      <c r="AD959" s="86"/>
      <c r="AF959" s="86"/>
      <c r="AN959" s="88"/>
    </row>
    <row r="960" ht="15.75" customHeight="1">
      <c r="V960" s="86"/>
      <c r="W960" s="86"/>
      <c r="X960" s="87"/>
      <c r="AA960" s="87"/>
      <c r="AD960" s="86"/>
      <c r="AF960" s="86"/>
      <c r="AN960" s="88"/>
    </row>
    <row r="961" ht="15.75" customHeight="1">
      <c r="V961" s="86"/>
      <c r="W961" s="86"/>
      <c r="X961" s="87"/>
      <c r="AA961" s="87"/>
      <c r="AD961" s="86"/>
      <c r="AF961" s="86"/>
      <c r="AN961" s="88"/>
    </row>
    <row r="962" ht="15.75" customHeight="1">
      <c r="V962" s="86"/>
      <c r="W962" s="86"/>
      <c r="X962" s="87"/>
      <c r="AA962" s="87"/>
      <c r="AD962" s="86"/>
      <c r="AF962" s="86"/>
      <c r="AN962" s="88"/>
    </row>
    <row r="963" ht="15.75" customHeight="1">
      <c r="V963" s="86"/>
      <c r="W963" s="86"/>
      <c r="X963" s="87"/>
      <c r="AA963" s="87"/>
      <c r="AD963" s="86"/>
      <c r="AF963" s="86"/>
      <c r="AN963" s="88"/>
    </row>
    <row r="964" ht="15.75" customHeight="1">
      <c r="V964" s="86"/>
      <c r="W964" s="86"/>
      <c r="X964" s="87"/>
      <c r="AA964" s="87"/>
      <c r="AD964" s="86"/>
      <c r="AF964" s="86"/>
      <c r="AN964" s="88"/>
    </row>
    <row r="965" ht="15.75" customHeight="1">
      <c r="V965" s="86"/>
      <c r="W965" s="86"/>
      <c r="X965" s="87"/>
      <c r="AA965" s="87"/>
      <c r="AD965" s="86"/>
      <c r="AF965" s="86"/>
      <c r="AN965" s="88"/>
    </row>
    <row r="966" ht="15.75" customHeight="1">
      <c r="V966" s="86"/>
      <c r="W966" s="86"/>
      <c r="X966" s="87"/>
      <c r="AA966" s="87"/>
      <c r="AD966" s="86"/>
      <c r="AF966" s="86"/>
      <c r="AN966" s="88"/>
    </row>
    <row r="967" ht="15.75" customHeight="1">
      <c r="V967" s="86"/>
      <c r="W967" s="86"/>
      <c r="X967" s="87"/>
      <c r="AA967" s="87"/>
      <c r="AD967" s="86"/>
      <c r="AF967" s="86"/>
      <c r="AN967" s="88"/>
    </row>
    <row r="968" ht="15.75" customHeight="1">
      <c r="V968" s="86"/>
      <c r="W968" s="86"/>
      <c r="X968" s="87"/>
      <c r="AA968" s="87"/>
      <c r="AD968" s="86"/>
      <c r="AF968" s="86"/>
      <c r="AN968" s="88"/>
    </row>
    <row r="969" ht="15.75" customHeight="1">
      <c r="V969" s="86"/>
      <c r="W969" s="86"/>
      <c r="X969" s="87"/>
      <c r="AA969" s="87"/>
      <c r="AD969" s="86"/>
      <c r="AF969" s="86"/>
      <c r="AN969" s="88"/>
    </row>
    <row r="970" ht="15.75" customHeight="1">
      <c r="V970" s="86"/>
      <c r="W970" s="86"/>
      <c r="X970" s="87"/>
      <c r="AA970" s="87"/>
      <c r="AD970" s="86"/>
      <c r="AF970" s="86"/>
      <c r="AN970" s="88"/>
    </row>
    <row r="971" ht="15.75" customHeight="1">
      <c r="V971" s="86"/>
      <c r="W971" s="86"/>
      <c r="X971" s="87"/>
      <c r="AA971" s="87"/>
      <c r="AD971" s="86"/>
      <c r="AF971" s="86"/>
      <c r="AN971" s="88"/>
    </row>
    <row r="972" ht="15.75" customHeight="1">
      <c r="V972" s="86"/>
      <c r="W972" s="86"/>
      <c r="X972" s="87"/>
      <c r="AA972" s="87"/>
      <c r="AD972" s="86"/>
      <c r="AF972" s="86"/>
      <c r="AN972" s="88"/>
    </row>
    <row r="973" ht="15.75" customHeight="1">
      <c r="V973" s="86"/>
      <c r="W973" s="86"/>
      <c r="X973" s="87"/>
      <c r="AA973" s="87"/>
      <c r="AD973" s="86"/>
      <c r="AF973" s="86"/>
      <c r="AN973" s="88"/>
    </row>
    <row r="974" ht="15.75" customHeight="1">
      <c r="V974" s="86"/>
      <c r="W974" s="86"/>
      <c r="X974" s="87"/>
      <c r="AA974" s="87"/>
      <c r="AD974" s="86"/>
      <c r="AF974" s="86"/>
      <c r="AN974" s="88"/>
    </row>
    <row r="975" ht="15.75" customHeight="1">
      <c r="V975" s="86"/>
      <c r="W975" s="86"/>
      <c r="X975" s="87"/>
      <c r="AA975" s="87"/>
      <c r="AD975" s="86"/>
      <c r="AF975" s="86"/>
      <c r="AN975" s="88"/>
    </row>
    <row r="976" ht="15.75" customHeight="1">
      <c r="V976" s="86"/>
      <c r="W976" s="86"/>
      <c r="X976" s="87"/>
      <c r="AA976" s="87"/>
      <c r="AD976" s="86"/>
      <c r="AF976" s="86"/>
      <c r="AN976" s="88"/>
    </row>
    <row r="977" ht="15.75" customHeight="1">
      <c r="V977" s="86"/>
      <c r="W977" s="86"/>
      <c r="X977" s="87"/>
      <c r="AA977" s="87"/>
      <c r="AD977" s="86"/>
      <c r="AF977" s="86"/>
      <c r="AN977" s="88"/>
    </row>
    <row r="978" ht="15.75" customHeight="1">
      <c r="V978" s="86"/>
      <c r="W978" s="86"/>
      <c r="X978" s="87"/>
      <c r="AA978" s="87"/>
      <c r="AD978" s="86"/>
      <c r="AF978" s="86"/>
      <c r="AN978" s="88"/>
    </row>
    <row r="979" ht="15.75" customHeight="1">
      <c r="V979" s="86"/>
      <c r="W979" s="86"/>
      <c r="X979" s="87"/>
      <c r="AA979" s="87"/>
      <c r="AD979" s="86"/>
      <c r="AF979" s="86"/>
      <c r="AN979" s="88"/>
    </row>
    <row r="980" ht="15.75" customHeight="1">
      <c r="V980" s="86"/>
      <c r="W980" s="86"/>
      <c r="X980" s="87"/>
      <c r="AA980" s="87"/>
      <c r="AD980" s="86"/>
      <c r="AF980" s="86"/>
      <c r="AN980" s="88"/>
    </row>
    <row r="981" ht="15.75" customHeight="1">
      <c r="V981" s="86"/>
      <c r="W981" s="86"/>
      <c r="X981" s="87"/>
      <c r="AA981" s="87"/>
      <c r="AD981" s="86"/>
      <c r="AF981" s="86"/>
      <c r="AN981" s="88"/>
    </row>
    <row r="982" ht="15.75" customHeight="1">
      <c r="V982" s="86"/>
      <c r="W982" s="86"/>
      <c r="X982" s="87"/>
      <c r="AA982" s="87"/>
      <c r="AD982" s="86"/>
      <c r="AF982" s="86"/>
      <c r="AN982" s="88"/>
    </row>
    <row r="983" ht="15.75" customHeight="1">
      <c r="V983" s="86"/>
      <c r="W983" s="86"/>
      <c r="X983" s="87"/>
      <c r="AA983" s="87"/>
      <c r="AD983" s="86"/>
      <c r="AF983" s="86"/>
      <c r="AN983" s="88"/>
    </row>
    <row r="984" ht="15.75" customHeight="1">
      <c r="V984" s="86"/>
      <c r="W984" s="86"/>
      <c r="X984" s="87"/>
      <c r="AA984" s="87"/>
      <c r="AD984" s="86"/>
      <c r="AF984" s="86"/>
      <c r="AN984" s="88"/>
    </row>
    <row r="985" ht="15.75" customHeight="1">
      <c r="V985" s="86"/>
      <c r="W985" s="86"/>
      <c r="X985" s="87"/>
      <c r="AA985" s="87"/>
      <c r="AD985" s="86"/>
      <c r="AF985" s="86"/>
      <c r="AN985" s="88"/>
    </row>
    <row r="986" ht="15.75" customHeight="1">
      <c r="V986" s="86"/>
      <c r="W986" s="86"/>
      <c r="X986" s="87"/>
      <c r="AA986" s="87"/>
      <c r="AD986" s="86"/>
      <c r="AF986" s="86"/>
      <c r="AN986" s="88"/>
    </row>
    <row r="987" ht="15.75" customHeight="1">
      <c r="V987" s="86"/>
      <c r="W987" s="86"/>
      <c r="X987" s="87"/>
      <c r="AA987" s="87"/>
      <c r="AD987" s="86"/>
      <c r="AF987" s="86"/>
      <c r="AN987" s="88"/>
    </row>
    <row r="988" ht="15.75" customHeight="1">
      <c r="V988" s="86"/>
      <c r="W988" s="86"/>
      <c r="X988" s="87"/>
      <c r="AA988" s="87"/>
      <c r="AD988" s="86"/>
      <c r="AF988" s="86"/>
      <c r="AN988" s="88"/>
    </row>
    <row r="989" ht="15.75" customHeight="1">
      <c r="V989" s="86"/>
      <c r="W989" s="86"/>
      <c r="X989" s="87"/>
      <c r="AA989" s="87"/>
      <c r="AD989" s="86"/>
      <c r="AF989" s="86"/>
      <c r="AN989" s="88"/>
    </row>
    <row r="990" ht="15.75" customHeight="1">
      <c r="V990" s="86"/>
      <c r="W990" s="86"/>
      <c r="X990" s="87"/>
      <c r="AA990" s="87"/>
      <c r="AD990" s="86"/>
      <c r="AF990" s="86"/>
      <c r="AN990" s="88"/>
    </row>
    <row r="991" ht="15.75" customHeight="1">
      <c r="V991" s="86"/>
      <c r="W991" s="86"/>
      <c r="X991" s="87"/>
      <c r="AA991" s="87"/>
      <c r="AD991" s="86"/>
      <c r="AF991" s="86"/>
      <c r="AN991" s="88"/>
    </row>
    <row r="992" ht="15.75" customHeight="1">
      <c r="V992" s="86"/>
      <c r="W992" s="86"/>
      <c r="X992" s="87"/>
      <c r="AA992" s="87"/>
      <c r="AD992" s="86"/>
      <c r="AF992" s="86"/>
      <c r="AN992" s="88"/>
    </row>
    <row r="993" ht="15.75" customHeight="1">
      <c r="V993" s="86"/>
      <c r="W993" s="86"/>
      <c r="X993" s="87"/>
      <c r="AA993" s="87"/>
      <c r="AD993" s="86"/>
      <c r="AF993" s="86"/>
      <c r="AN993" s="88"/>
    </row>
    <row r="994" ht="15.75" customHeight="1">
      <c r="V994" s="86"/>
      <c r="W994" s="86"/>
      <c r="X994" s="87"/>
      <c r="AA994" s="87"/>
      <c r="AD994" s="86"/>
      <c r="AF994" s="86"/>
      <c r="AN994" s="88"/>
    </row>
    <row r="995" ht="15.75" customHeight="1">
      <c r="V995" s="86"/>
      <c r="W995" s="86"/>
      <c r="X995" s="87"/>
      <c r="AA995" s="87"/>
      <c r="AD995" s="86"/>
      <c r="AF995" s="86"/>
      <c r="AN995" s="88"/>
    </row>
    <row r="996" ht="15.75" customHeight="1">
      <c r="V996" s="86"/>
      <c r="W996" s="86"/>
      <c r="X996" s="87"/>
      <c r="AA996" s="87"/>
      <c r="AD996" s="86"/>
      <c r="AF996" s="86"/>
      <c r="AN996" s="88"/>
    </row>
    <row r="997" ht="15.75" customHeight="1">
      <c r="V997" s="86"/>
      <c r="W997" s="86"/>
      <c r="X997" s="87"/>
      <c r="AA997" s="87"/>
      <c r="AD997" s="86"/>
      <c r="AF997" s="86"/>
      <c r="AN997" s="88"/>
    </row>
    <row r="998" ht="15.75" customHeight="1">
      <c r="V998" s="86"/>
      <c r="W998" s="86"/>
      <c r="X998" s="87"/>
      <c r="AA998" s="87"/>
      <c r="AD998" s="86"/>
      <c r="AF998" s="86"/>
      <c r="AN998" s="88"/>
    </row>
    <row r="999" ht="15.75" customHeight="1">
      <c r="V999" s="86"/>
      <c r="W999" s="86"/>
      <c r="X999" s="87"/>
      <c r="AA999" s="87"/>
      <c r="AD999" s="86"/>
      <c r="AF999" s="86"/>
      <c r="AN999" s="88"/>
    </row>
    <row r="1000" ht="15.75" customHeight="1">
      <c r="V1000" s="86"/>
      <c r="W1000" s="86"/>
      <c r="X1000" s="87"/>
      <c r="AA1000" s="87"/>
      <c r="AD1000" s="86"/>
      <c r="AF1000" s="86"/>
      <c r="AN1000" s="88"/>
    </row>
    <row r="1001" ht="15.75" customHeight="1">
      <c r="V1001" s="86"/>
      <c r="W1001" s="86"/>
      <c r="X1001" s="87"/>
      <c r="AA1001" s="87"/>
      <c r="AD1001" s="86"/>
      <c r="AF1001" s="86"/>
      <c r="AN1001" s="88"/>
    </row>
  </sheetData>
  <mergeCells count="9">
    <mergeCell ref="AJ1:AK1"/>
    <mergeCell ref="AM1:AQ1"/>
    <mergeCell ref="E1:G1"/>
    <mergeCell ref="H1:L1"/>
    <mergeCell ref="N1:Q1"/>
    <mergeCell ref="R1:T1"/>
    <mergeCell ref="U1:AC1"/>
    <mergeCell ref="AD1:AF1"/>
    <mergeCell ref="AG1:AI1"/>
  </mergeCells>
  <conditionalFormatting sqref="B3:K123 L3:L124 M3:S123 T3:T125 U3:V123 W3:W124 X3:X123 Y3:Z124 AA3:AB123 AC3:AC124 AD3:AJ123 AK3:AK124 AL3:AM123 AN3:AN9 AO3:AO123 AP3:AQ124 AN13:AN14 AN17:AN18 AN20:AN22 AN25:AN33 AN37:AN38 AN41:AN43 AN46:AN48 AN50:AN63 AN67:AN68 AN71:AN74 AN78:AN81 AN84:AN87 AN89 AN91:AN99 AN102:AN106 AN108 AN110:AN111 AN113:AN117 AN119:AN121 AN123">
    <cfRule type="expression" dxfId="0" priority="1">
      <formula>$B3="Y"</formula>
    </cfRule>
  </conditionalFormatting>
  <dataValidations>
    <dataValidation type="decimal" allowBlank="1" showErrorMessage="1" sqref="AN3 X44:X48 AN85 AN111 AN114 AN119:AN120">
      <formula1>0.0</formula1>
      <formula2>150000.0</formula2>
    </dataValidation>
  </dataValidation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29"/>
    <col customWidth="1" hidden="1" min="2" max="3" width="8.71"/>
    <col customWidth="1" hidden="1" min="4" max="4" width="19.14"/>
    <col customWidth="1" min="5" max="5" width="10.57"/>
    <col customWidth="1" min="6" max="6" width="38.71"/>
    <col customWidth="1" min="7" max="7" width="23.0"/>
    <col customWidth="1" min="8" max="8" width="11.14"/>
    <col customWidth="1" min="9" max="9" width="11.0"/>
    <col customWidth="1" min="10" max="10" width="9.0"/>
    <col customWidth="1" min="11" max="11" width="9.29"/>
    <col customWidth="1" min="12" max="12" width="15.29"/>
    <col customWidth="1" min="13" max="13" width="19.0"/>
    <col customWidth="1" min="14" max="14" width="13.71"/>
    <col customWidth="1" min="15" max="15" width="8.86"/>
    <col customWidth="1" min="16" max="16" width="16.29"/>
    <col customWidth="1" min="17" max="17" width="14.57"/>
    <col customWidth="1" min="18" max="18" width="9.86"/>
    <col customWidth="1" min="19" max="19" width="14.0"/>
    <col customWidth="1" min="20" max="20" width="15.29"/>
    <col customWidth="1" min="21" max="21" width="12.86"/>
    <col customWidth="1" min="22" max="22" width="13.86"/>
    <col customWidth="1" min="23" max="26" width="10.86"/>
    <col customWidth="1" min="27" max="27" width="18.57"/>
    <col customWidth="1" min="28" max="28" width="17.57"/>
    <col customWidth="1" min="29" max="29" width="14.29"/>
    <col customWidth="1" min="30" max="30" width="11.86"/>
    <col customWidth="1" min="31" max="31" width="9.57"/>
    <col customWidth="1" min="32" max="32" width="12.86"/>
    <col customWidth="1" min="33" max="33" width="9.0"/>
    <col customWidth="1" min="34" max="34" width="10.0"/>
    <col customWidth="1" min="35" max="35" width="9.86"/>
    <col customWidth="1" min="36" max="36" width="12.14"/>
    <col customWidth="1" min="37" max="37" width="8.14"/>
    <col customWidth="1" min="38" max="38" width="33.14"/>
    <col customWidth="1" min="39" max="40" width="8.71"/>
    <col customWidth="1" min="41" max="41" width="10.57"/>
    <col customWidth="1" min="42" max="42" width="11.29"/>
    <col customWidth="1" min="43" max="43" width="8.43"/>
    <col customWidth="1" min="44" max="44" width="13.14"/>
    <col customWidth="1" min="45" max="51" width="4.43"/>
  </cols>
  <sheetData>
    <row r="1" ht="31.5" customHeight="1">
      <c r="A1" s="89"/>
      <c r="B1" s="90"/>
      <c r="C1" s="90"/>
      <c r="D1" s="90"/>
      <c r="E1" s="91"/>
      <c r="F1" s="91"/>
      <c r="G1" s="91"/>
      <c r="H1" s="92"/>
      <c r="I1" s="92"/>
      <c r="J1" s="92"/>
      <c r="K1" s="92"/>
      <c r="L1" s="92"/>
      <c r="M1" s="93"/>
      <c r="N1" s="94"/>
      <c r="O1" s="94"/>
      <c r="P1" s="94"/>
      <c r="Q1" s="94"/>
      <c r="R1" s="95"/>
      <c r="S1" s="96"/>
      <c r="T1" s="95"/>
      <c r="U1" s="97"/>
      <c r="V1" s="98"/>
      <c r="W1" s="99"/>
      <c r="X1" s="99"/>
      <c r="Y1" s="100"/>
      <c r="Z1" s="100"/>
      <c r="AA1" s="98"/>
      <c r="AB1" s="101"/>
      <c r="AC1" s="102"/>
      <c r="AD1" s="103"/>
      <c r="AE1" s="104"/>
      <c r="AF1" s="103"/>
      <c r="AG1" s="105"/>
      <c r="AH1" s="105"/>
      <c r="AI1" s="93"/>
      <c r="AJ1" s="106"/>
      <c r="AK1" s="107"/>
      <c r="AL1" s="108"/>
      <c r="AM1" s="109" t="s">
        <v>195</v>
      </c>
      <c r="AQ1" s="110"/>
      <c r="AR1" s="110"/>
      <c r="AS1" s="110"/>
      <c r="AT1" s="110"/>
      <c r="AU1" s="110"/>
      <c r="AV1" s="110"/>
      <c r="AW1" s="110"/>
      <c r="AX1" s="110"/>
      <c r="AY1" s="110"/>
      <c r="AZ1" s="110"/>
      <c r="BA1" s="111"/>
      <c r="BB1" s="111"/>
      <c r="BC1" s="111"/>
      <c r="BD1" s="111"/>
      <c r="BE1" s="111"/>
      <c r="BF1" s="111"/>
      <c r="BG1" s="111"/>
      <c r="BH1" s="111"/>
      <c r="BI1" s="111"/>
      <c r="BJ1" s="111"/>
    </row>
    <row r="2" ht="51.75" customHeight="1">
      <c r="A2" s="112"/>
      <c r="B2" s="113" t="s">
        <v>10</v>
      </c>
      <c r="C2" s="113" t="s">
        <v>11</v>
      </c>
      <c r="D2" s="113" t="s">
        <v>12</v>
      </c>
      <c r="E2" s="114" t="s">
        <v>13</v>
      </c>
      <c r="F2" s="114" t="s">
        <v>14</v>
      </c>
      <c r="G2" s="114" t="s">
        <v>15</v>
      </c>
      <c r="H2" s="115" t="s">
        <v>16</v>
      </c>
      <c r="I2" s="115" t="s">
        <v>17</v>
      </c>
      <c r="J2" s="115" t="s">
        <v>18</v>
      </c>
      <c r="K2" s="115" t="s">
        <v>19</v>
      </c>
      <c r="L2" s="116" t="s">
        <v>20</v>
      </c>
      <c r="M2" s="117" t="s">
        <v>21</v>
      </c>
      <c r="N2" s="118" t="s">
        <v>22</v>
      </c>
      <c r="O2" s="118" t="s">
        <v>23</v>
      </c>
      <c r="P2" s="118" t="s">
        <v>24</v>
      </c>
      <c r="Q2" s="119" t="s">
        <v>3</v>
      </c>
      <c r="R2" s="120" t="s">
        <v>26</v>
      </c>
      <c r="S2" s="121" t="s">
        <v>27</v>
      </c>
      <c r="T2" s="122" t="s">
        <v>28</v>
      </c>
      <c r="U2" s="123" t="s">
        <v>29</v>
      </c>
      <c r="V2" s="124" t="s">
        <v>30</v>
      </c>
      <c r="W2" s="125" t="s">
        <v>196</v>
      </c>
      <c r="X2" s="126" t="s">
        <v>32</v>
      </c>
      <c r="Y2" s="127" t="s">
        <v>33</v>
      </c>
      <c r="Z2" s="127" t="s">
        <v>34</v>
      </c>
      <c r="AA2" s="124" t="s">
        <v>35</v>
      </c>
      <c r="AB2" s="128" t="s">
        <v>36</v>
      </c>
      <c r="AC2" s="129" t="s">
        <v>5</v>
      </c>
      <c r="AD2" s="130" t="s">
        <v>37</v>
      </c>
      <c r="AE2" s="131" t="s">
        <v>38</v>
      </c>
      <c r="AF2" s="130" t="s">
        <v>39</v>
      </c>
      <c r="AG2" s="132" t="s">
        <v>40</v>
      </c>
      <c r="AH2" s="132" t="s">
        <v>41</v>
      </c>
      <c r="AI2" s="133" t="s">
        <v>42</v>
      </c>
      <c r="AJ2" s="134" t="s">
        <v>43</v>
      </c>
      <c r="AK2" s="135" t="s">
        <v>44</v>
      </c>
      <c r="AL2" s="136" t="s">
        <v>197</v>
      </c>
      <c r="AM2" s="137" t="s">
        <v>45</v>
      </c>
      <c r="AN2" s="138" t="s">
        <v>46</v>
      </c>
      <c r="AO2" s="139" t="s">
        <v>47</v>
      </c>
      <c r="AP2" s="140" t="s">
        <v>48</v>
      </c>
      <c r="AQ2" s="110"/>
      <c r="AR2" s="110"/>
      <c r="AS2" s="110"/>
      <c r="AT2" s="110"/>
      <c r="AU2" s="110"/>
      <c r="AV2" s="110"/>
      <c r="AW2" s="110"/>
      <c r="AX2" s="110"/>
      <c r="AY2" s="110"/>
      <c r="AZ2" s="110"/>
      <c r="BA2" s="111"/>
      <c r="BB2" s="111"/>
      <c r="BC2" s="111"/>
      <c r="BD2" s="111"/>
      <c r="BE2" s="111"/>
      <c r="BF2" s="111"/>
      <c r="BG2" s="111"/>
      <c r="BH2" s="111"/>
      <c r="BI2" s="111"/>
      <c r="BJ2" s="111"/>
    </row>
    <row r="3" ht="14.25" customHeight="1">
      <c r="A3" s="44"/>
      <c r="B3" s="45"/>
      <c r="C3" s="45"/>
      <c r="D3" s="45" t="s">
        <v>49</v>
      </c>
      <c r="E3" s="79">
        <v>121.0</v>
      </c>
      <c r="F3" s="45" t="s">
        <v>161</v>
      </c>
      <c r="G3" s="45" t="s">
        <v>67</v>
      </c>
      <c r="H3" s="45">
        <v>15.0</v>
      </c>
      <c r="I3" s="45">
        <v>15.0</v>
      </c>
      <c r="J3" s="45">
        <v>15.0</v>
      </c>
      <c r="K3" s="45">
        <v>15.0</v>
      </c>
      <c r="L3" s="47">
        <f t="shared" ref="L3:L124" si="1">SUM(H3:K3)</f>
        <v>60</v>
      </c>
      <c r="M3" s="79">
        <v>0.0</v>
      </c>
      <c r="N3" s="78">
        <v>20.0</v>
      </c>
      <c r="O3" s="78">
        <v>36.33</v>
      </c>
      <c r="P3" s="78">
        <v>138.67</v>
      </c>
      <c r="Q3" s="48">
        <v>195.0</v>
      </c>
      <c r="R3" s="78">
        <v>114.0</v>
      </c>
      <c r="S3" s="45">
        <v>116.0</v>
      </c>
      <c r="T3" s="48">
        <f t="shared" ref="T3:T122" si="2">SUM(R3:S3)</f>
        <v>230</v>
      </c>
      <c r="U3" s="141">
        <v>45462.0</v>
      </c>
      <c r="V3" s="79">
        <v>50.0</v>
      </c>
      <c r="W3" s="79">
        <f t="shared" ref="W3:W28" si="3">IF(LEFT(G3,2)="10",10000,30000)</f>
        <v>10000</v>
      </c>
      <c r="X3" s="142">
        <v>9793.0</v>
      </c>
      <c r="Y3" s="78">
        <f t="shared" ref="Y3:Y124" si="4">IF(X3&gt;0,350-((350/(0.3*W3))*ABS(X3-W3)),0)</f>
        <v>325.85</v>
      </c>
      <c r="Z3" s="78">
        <f t="shared" ref="Z3:Z124" si="5">IF(Y3&lt;0,0,Y3)</f>
        <v>325.85</v>
      </c>
      <c r="AA3" s="80">
        <v>150.0</v>
      </c>
      <c r="AB3" s="45" t="s">
        <v>63</v>
      </c>
      <c r="AC3" s="48">
        <f t="shared" ref="AC3:AC124" si="6">SUM(Z3:AA3)</f>
        <v>475.85</v>
      </c>
      <c r="AD3" s="79">
        <v>45.0</v>
      </c>
      <c r="AE3" s="45">
        <v>50.0</v>
      </c>
      <c r="AF3" s="46">
        <f t="shared" ref="AF3:AF96" si="7">SUM(V3,AD3,AE3)</f>
        <v>145</v>
      </c>
      <c r="AG3" s="79"/>
      <c r="AH3" s="79"/>
      <c r="AI3" s="46">
        <f t="shared" ref="AI3:AI113" si="8">SUM(M3,AG3,AH3)</f>
        <v>0</v>
      </c>
      <c r="AJ3" s="53">
        <f t="shared" ref="AJ3:AJ124" si="9">SUM(L3,Q3,T3,AC3,AF3)-AI3</f>
        <v>1105.85</v>
      </c>
      <c r="AK3" s="83">
        <f t="shared" ref="AK3:AK123" si="10">_xlfn.RANK.AVG(AJ3,$AJ$3:$AJ$124,0)</f>
        <v>1</v>
      </c>
      <c r="AL3" s="45"/>
      <c r="AM3" s="143">
        <v>10000.0</v>
      </c>
      <c r="AN3" s="45">
        <f t="shared" ref="AN3:AN49" si="11">ABS(X3-AM3)</f>
        <v>207</v>
      </c>
      <c r="AO3" s="85">
        <f t="shared" ref="AO3:AO86" si="12">ABS(AN3/AM3)</f>
        <v>0.0207</v>
      </c>
      <c r="AP3" s="47">
        <f t="shared" ref="AP3:AP124" si="13">_xlfn.RANK.AVG(AO3,$AO$3:$AO$124,1)</f>
        <v>14</v>
      </c>
      <c r="AQ3" s="57"/>
      <c r="AR3" s="57"/>
      <c r="AS3" s="57"/>
      <c r="AT3" s="57"/>
      <c r="AU3" s="57"/>
      <c r="AV3" s="57"/>
      <c r="AW3" s="57"/>
      <c r="AX3" s="57"/>
      <c r="AY3" s="57"/>
      <c r="AZ3" s="57"/>
      <c r="BA3" s="57"/>
      <c r="BB3" s="57"/>
      <c r="BC3" s="57"/>
      <c r="BD3" s="57"/>
      <c r="BE3" s="57"/>
      <c r="BF3" s="57"/>
      <c r="BG3" s="57"/>
      <c r="BH3" s="57"/>
      <c r="BI3" s="57"/>
      <c r="BJ3" s="57"/>
    </row>
    <row r="4" ht="14.25" customHeight="1">
      <c r="A4" s="44"/>
      <c r="B4" s="45"/>
      <c r="C4" s="45"/>
      <c r="D4" s="45"/>
      <c r="E4" s="79">
        <v>49.0</v>
      </c>
      <c r="F4" s="45" t="s">
        <v>98</v>
      </c>
      <c r="G4" s="45" t="s">
        <v>51</v>
      </c>
      <c r="H4" s="45">
        <v>15.0</v>
      </c>
      <c r="I4" s="45">
        <v>15.0</v>
      </c>
      <c r="J4" s="45">
        <v>15.0</v>
      </c>
      <c r="K4" s="45">
        <v>15.0</v>
      </c>
      <c r="L4" s="47">
        <f t="shared" si="1"/>
        <v>60</v>
      </c>
      <c r="M4" s="79">
        <v>5.0</v>
      </c>
      <c r="N4" s="78">
        <v>20.0</v>
      </c>
      <c r="O4" s="78">
        <v>34.67</v>
      </c>
      <c r="P4" s="78">
        <v>140.0</v>
      </c>
      <c r="Q4" s="48">
        <v>194.7</v>
      </c>
      <c r="R4" s="78">
        <v>108.0</v>
      </c>
      <c r="S4" s="45">
        <v>112.0</v>
      </c>
      <c r="T4" s="48">
        <f t="shared" si="2"/>
        <v>220</v>
      </c>
      <c r="U4" s="141">
        <v>45462.0</v>
      </c>
      <c r="V4" s="79">
        <v>50.0</v>
      </c>
      <c r="W4" s="79">
        <f t="shared" si="3"/>
        <v>10000</v>
      </c>
      <c r="X4" s="142">
        <v>9810.0</v>
      </c>
      <c r="Y4" s="78">
        <f t="shared" si="4"/>
        <v>327.8333333</v>
      </c>
      <c r="Z4" s="78">
        <f t="shared" si="5"/>
        <v>327.8333333</v>
      </c>
      <c r="AA4" s="80">
        <v>150.0</v>
      </c>
      <c r="AB4" s="45" t="s">
        <v>63</v>
      </c>
      <c r="AC4" s="48">
        <f t="shared" si="6"/>
        <v>477.8333333</v>
      </c>
      <c r="AD4" s="79">
        <v>45.0</v>
      </c>
      <c r="AE4" s="45">
        <v>50.0</v>
      </c>
      <c r="AF4" s="46">
        <f t="shared" si="7"/>
        <v>145</v>
      </c>
      <c r="AG4" s="79"/>
      <c r="AH4" s="79"/>
      <c r="AI4" s="46">
        <f t="shared" si="8"/>
        <v>5</v>
      </c>
      <c r="AJ4" s="53">
        <f t="shared" si="9"/>
        <v>1092.533333</v>
      </c>
      <c r="AK4" s="83">
        <f t="shared" si="10"/>
        <v>2</v>
      </c>
      <c r="AL4" s="45"/>
      <c r="AM4" s="144">
        <v>10153.0</v>
      </c>
      <c r="AN4" s="45">
        <f t="shared" si="11"/>
        <v>343</v>
      </c>
      <c r="AO4" s="85">
        <f t="shared" si="12"/>
        <v>0.03378311829</v>
      </c>
      <c r="AP4" s="47">
        <f t="shared" si="13"/>
        <v>22</v>
      </c>
      <c r="AQ4" s="57"/>
      <c r="AR4" s="57"/>
      <c r="AS4" s="57"/>
      <c r="AT4" s="57"/>
      <c r="AU4" s="57"/>
      <c r="AV4" s="57"/>
      <c r="AW4" s="57"/>
      <c r="AX4" s="57"/>
      <c r="AY4" s="57"/>
      <c r="AZ4" s="57"/>
      <c r="BA4" s="57"/>
      <c r="BB4" s="57"/>
      <c r="BC4" s="57"/>
      <c r="BD4" s="57"/>
      <c r="BE4" s="57"/>
      <c r="BF4" s="57"/>
      <c r="BG4" s="57"/>
      <c r="BH4" s="57"/>
      <c r="BI4" s="57"/>
      <c r="BJ4" s="57"/>
    </row>
    <row r="5" ht="14.25" customHeight="1">
      <c r="A5" s="44"/>
      <c r="B5" s="45"/>
      <c r="C5" s="45"/>
      <c r="D5" s="45"/>
      <c r="E5" s="79">
        <v>114.0</v>
      </c>
      <c r="F5" s="45" t="s">
        <v>154</v>
      </c>
      <c r="G5" s="45" t="s">
        <v>62</v>
      </c>
      <c r="H5" s="45">
        <v>15.0</v>
      </c>
      <c r="I5" s="45">
        <v>15.0</v>
      </c>
      <c r="J5" s="45">
        <v>15.0</v>
      </c>
      <c r="K5" s="45">
        <v>15.0</v>
      </c>
      <c r="L5" s="47">
        <f t="shared" si="1"/>
        <v>60</v>
      </c>
      <c r="M5" s="79">
        <v>0.0</v>
      </c>
      <c r="N5" s="78">
        <v>20.0</v>
      </c>
      <c r="O5" s="78">
        <v>38.5</v>
      </c>
      <c r="P5" s="78">
        <v>134.0</v>
      </c>
      <c r="Q5" s="48">
        <v>192.5</v>
      </c>
      <c r="R5" s="78">
        <v>114.0</v>
      </c>
      <c r="S5" s="45">
        <v>115.0</v>
      </c>
      <c r="T5" s="48">
        <f t="shared" si="2"/>
        <v>229</v>
      </c>
      <c r="U5" s="141">
        <v>45462.0</v>
      </c>
      <c r="V5" s="79">
        <v>50.0</v>
      </c>
      <c r="W5" s="79">
        <f t="shared" si="3"/>
        <v>30000</v>
      </c>
      <c r="X5" s="142">
        <v>30491.0</v>
      </c>
      <c r="Y5" s="78">
        <f t="shared" si="4"/>
        <v>330.9055556</v>
      </c>
      <c r="Z5" s="78">
        <f t="shared" si="5"/>
        <v>330.9055556</v>
      </c>
      <c r="AA5" s="80">
        <v>150.0</v>
      </c>
      <c r="AB5" s="45" t="s">
        <v>63</v>
      </c>
      <c r="AC5" s="48">
        <f t="shared" si="6"/>
        <v>480.9055556</v>
      </c>
      <c r="AD5" s="79">
        <v>30.0</v>
      </c>
      <c r="AE5" s="45">
        <v>50.0</v>
      </c>
      <c r="AF5" s="46">
        <f t="shared" si="7"/>
        <v>130</v>
      </c>
      <c r="AG5" s="79"/>
      <c r="AH5" s="79"/>
      <c r="AI5" s="46">
        <f t="shared" si="8"/>
        <v>0</v>
      </c>
      <c r="AJ5" s="53">
        <f t="shared" si="9"/>
        <v>1092.405556</v>
      </c>
      <c r="AK5" s="83">
        <f t="shared" si="10"/>
        <v>3</v>
      </c>
      <c r="AL5" s="45"/>
      <c r="AM5" s="143">
        <v>30000.0</v>
      </c>
      <c r="AN5" s="45">
        <f t="shared" si="11"/>
        <v>491</v>
      </c>
      <c r="AO5" s="85">
        <f t="shared" si="12"/>
        <v>0.01636666667</v>
      </c>
      <c r="AP5" s="47">
        <f t="shared" si="13"/>
        <v>12</v>
      </c>
      <c r="AQ5" s="57"/>
      <c r="AR5" s="57"/>
      <c r="AS5" s="57"/>
      <c r="AT5" s="57"/>
      <c r="AU5" s="57"/>
      <c r="AV5" s="57"/>
      <c r="AW5" s="57"/>
      <c r="AX5" s="57"/>
      <c r="AY5" s="57"/>
      <c r="AZ5" s="57"/>
      <c r="BA5" s="57"/>
      <c r="BB5" s="57"/>
      <c r="BC5" s="57"/>
      <c r="BD5" s="57"/>
      <c r="BE5" s="57"/>
      <c r="BF5" s="57"/>
      <c r="BG5" s="57"/>
      <c r="BH5" s="57"/>
      <c r="BI5" s="57"/>
      <c r="BJ5" s="57"/>
    </row>
    <row r="6" ht="14.25" customHeight="1">
      <c r="A6" s="44"/>
      <c r="B6" s="45"/>
      <c r="C6" s="45"/>
      <c r="D6" s="45"/>
      <c r="E6" s="79">
        <v>97.0</v>
      </c>
      <c r="F6" s="45" t="s">
        <v>138</v>
      </c>
      <c r="G6" s="45" t="s">
        <v>62</v>
      </c>
      <c r="H6" s="45">
        <v>15.0</v>
      </c>
      <c r="I6" s="45">
        <v>15.0</v>
      </c>
      <c r="J6" s="45">
        <v>15.0</v>
      </c>
      <c r="K6" s="45">
        <v>15.0</v>
      </c>
      <c r="L6" s="47">
        <f t="shared" si="1"/>
        <v>60</v>
      </c>
      <c r="M6" s="79">
        <v>0.0</v>
      </c>
      <c r="N6" s="78">
        <v>20.0</v>
      </c>
      <c r="O6" s="78">
        <v>35.67</v>
      </c>
      <c r="P6" s="78">
        <v>127.0</v>
      </c>
      <c r="Q6" s="48">
        <v>182.7</v>
      </c>
      <c r="R6" s="78">
        <v>118.0</v>
      </c>
      <c r="S6" s="45">
        <v>117.0</v>
      </c>
      <c r="T6" s="48">
        <f t="shared" si="2"/>
        <v>235</v>
      </c>
      <c r="U6" s="141">
        <v>45462.0</v>
      </c>
      <c r="V6" s="79">
        <v>50.0</v>
      </c>
      <c r="W6" s="79">
        <f t="shared" si="3"/>
        <v>30000</v>
      </c>
      <c r="X6" s="142">
        <v>29782.0</v>
      </c>
      <c r="Y6" s="78">
        <f t="shared" si="4"/>
        <v>341.5222222</v>
      </c>
      <c r="Z6" s="78">
        <f t="shared" si="5"/>
        <v>341.5222222</v>
      </c>
      <c r="AA6" s="80">
        <v>150.0</v>
      </c>
      <c r="AB6" s="45" t="s">
        <v>52</v>
      </c>
      <c r="AC6" s="48">
        <f t="shared" si="6"/>
        <v>491.5222222</v>
      </c>
      <c r="AD6" s="79">
        <v>15.0</v>
      </c>
      <c r="AE6" s="45">
        <v>50.0</v>
      </c>
      <c r="AF6" s="46">
        <f t="shared" si="7"/>
        <v>115</v>
      </c>
      <c r="AG6" s="79"/>
      <c r="AH6" s="79"/>
      <c r="AI6" s="46">
        <f t="shared" si="8"/>
        <v>0</v>
      </c>
      <c r="AJ6" s="53">
        <f t="shared" si="9"/>
        <v>1084.222222</v>
      </c>
      <c r="AK6" s="83">
        <f t="shared" si="10"/>
        <v>4</v>
      </c>
      <c r="AL6" s="45"/>
      <c r="AM6" s="143">
        <v>28500.0</v>
      </c>
      <c r="AN6" s="45">
        <f t="shared" si="11"/>
        <v>1282</v>
      </c>
      <c r="AO6" s="85">
        <f t="shared" si="12"/>
        <v>0.04498245614</v>
      </c>
      <c r="AP6" s="47">
        <f t="shared" si="13"/>
        <v>24</v>
      </c>
      <c r="AQ6" s="57"/>
      <c r="AR6" s="57"/>
      <c r="AS6" s="57"/>
      <c r="AT6" s="57"/>
      <c r="AU6" s="57"/>
      <c r="AV6" s="57"/>
      <c r="AW6" s="57"/>
      <c r="AX6" s="57"/>
      <c r="AY6" s="57"/>
      <c r="AZ6" s="57"/>
      <c r="BA6" s="57"/>
      <c r="BB6" s="57"/>
      <c r="BC6" s="57"/>
      <c r="BD6" s="57"/>
      <c r="BE6" s="57"/>
      <c r="BF6" s="57"/>
      <c r="BG6" s="57"/>
      <c r="BH6" s="57"/>
      <c r="BI6" s="57"/>
      <c r="BJ6" s="57"/>
    </row>
    <row r="7" ht="12.75" customHeight="1">
      <c r="A7" s="44"/>
      <c r="B7" s="45"/>
      <c r="C7" s="45"/>
      <c r="D7" s="45" t="s">
        <v>49</v>
      </c>
      <c r="E7" s="79">
        <v>11.0</v>
      </c>
      <c r="F7" s="45" t="s">
        <v>58</v>
      </c>
      <c r="G7" s="45" t="s">
        <v>51</v>
      </c>
      <c r="H7" s="45">
        <v>15.0</v>
      </c>
      <c r="I7" s="45">
        <v>15.0</v>
      </c>
      <c r="J7" s="45">
        <v>15.0</v>
      </c>
      <c r="K7" s="45">
        <v>15.0</v>
      </c>
      <c r="L7" s="47">
        <f t="shared" si="1"/>
        <v>60</v>
      </c>
      <c r="M7" s="79">
        <v>0.0</v>
      </c>
      <c r="N7" s="78">
        <v>20.0</v>
      </c>
      <c r="O7" s="57">
        <v>38.33</v>
      </c>
      <c r="P7" s="78">
        <v>128.33</v>
      </c>
      <c r="Q7" s="48">
        <v>186.7</v>
      </c>
      <c r="R7" s="78">
        <v>111.0</v>
      </c>
      <c r="S7" s="45">
        <v>120.0</v>
      </c>
      <c r="T7" s="48">
        <f t="shared" si="2"/>
        <v>231</v>
      </c>
      <c r="U7" s="141">
        <v>45462.0</v>
      </c>
      <c r="V7" s="79">
        <v>50.0</v>
      </c>
      <c r="W7" s="79">
        <f t="shared" si="3"/>
        <v>10000</v>
      </c>
      <c r="X7" s="145">
        <v>10111.0</v>
      </c>
      <c r="Y7" s="78">
        <f t="shared" si="4"/>
        <v>337.05</v>
      </c>
      <c r="Z7" s="78">
        <f t="shared" si="5"/>
        <v>337.05</v>
      </c>
      <c r="AA7" s="80">
        <v>150.0</v>
      </c>
      <c r="AB7" s="146" t="s">
        <v>59</v>
      </c>
      <c r="AC7" s="48">
        <f t="shared" si="6"/>
        <v>487.05</v>
      </c>
      <c r="AD7" s="79">
        <v>15.0</v>
      </c>
      <c r="AE7" s="45">
        <v>50.0</v>
      </c>
      <c r="AF7" s="46">
        <f t="shared" si="7"/>
        <v>115</v>
      </c>
      <c r="AG7" s="79"/>
      <c r="AH7" s="79"/>
      <c r="AI7" s="46">
        <f t="shared" si="8"/>
        <v>0</v>
      </c>
      <c r="AJ7" s="53">
        <f t="shared" si="9"/>
        <v>1079.75</v>
      </c>
      <c r="AK7" s="83">
        <f t="shared" si="10"/>
        <v>5</v>
      </c>
      <c r="AL7" s="45"/>
      <c r="AM7" s="143">
        <v>10000.0</v>
      </c>
      <c r="AN7" s="45">
        <f t="shared" si="11"/>
        <v>111</v>
      </c>
      <c r="AO7" s="85">
        <f t="shared" si="12"/>
        <v>0.0111</v>
      </c>
      <c r="AP7" s="47">
        <f t="shared" si="13"/>
        <v>9</v>
      </c>
      <c r="AQ7" s="57"/>
      <c r="AR7" s="57"/>
      <c r="AS7" s="57"/>
      <c r="AT7" s="57"/>
      <c r="AU7" s="57"/>
      <c r="AV7" s="57"/>
      <c r="AW7" s="57"/>
      <c r="AX7" s="57"/>
      <c r="AY7" s="57"/>
      <c r="AZ7" s="57"/>
      <c r="BA7" s="57"/>
      <c r="BB7" s="57"/>
      <c r="BC7" s="57"/>
      <c r="BD7" s="57"/>
      <c r="BE7" s="57"/>
      <c r="BF7" s="57"/>
      <c r="BG7" s="57"/>
      <c r="BH7" s="57"/>
      <c r="BI7" s="57"/>
      <c r="BJ7" s="57"/>
    </row>
    <row r="8" ht="14.25" customHeight="1">
      <c r="A8" s="44"/>
      <c r="B8" s="45"/>
      <c r="C8" s="45"/>
      <c r="D8" s="45"/>
      <c r="E8" s="79">
        <v>109.0</v>
      </c>
      <c r="F8" s="45" t="s">
        <v>149</v>
      </c>
      <c r="G8" s="45" t="s">
        <v>51</v>
      </c>
      <c r="H8" s="45">
        <v>15.0</v>
      </c>
      <c r="I8" s="45">
        <v>15.0</v>
      </c>
      <c r="J8" s="45">
        <v>15.0</v>
      </c>
      <c r="K8" s="45">
        <v>15.0</v>
      </c>
      <c r="L8" s="47">
        <f t="shared" si="1"/>
        <v>60</v>
      </c>
      <c r="M8" s="79">
        <v>0.0</v>
      </c>
      <c r="N8" s="78">
        <v>20.0</v>
      </c>
      <c r="O8" s="78">
        <v>34.0</v>
      </c>
      <c r="P8" s="78">
        <v>100.5</v>
      </c>
      <c r="Q8" s="48">
        <v>154.5</v>
      </c>
      <c r="R8" s="78">
        <v>107.0</v>
      </c>
      <c r="S8" s="45">
        <v>109.0</v>
      </c>
      <c r="T8" s="48">
        <f t="shared" si="2"/>
        <v>216</v>
      </c>
      <c r="U8" s="141">
        <v>45462.0</v>
      </c>
      <c r="V8" s="79">
        <v>50.0</v>
      </c>
      <c r="W8" s="79">
        <f t="shared" si="3"/>
        <v>10000</v>
      </c>
      <c r="X8" s="145">
        <v>9964.0</v>
      </c>
      <c r="Y8" s="78">
        <f t="shared" si="4"/>
        <v>345.8</v>
      </c>
      <c r="Z8" s="78">
        <f t="shared" si="5"/>
        <v>345.8</v>
      </c>
      <c r="AA8" s="80">
        <v>150.0</v>
      </c>
      <c r="AB8" s="45" t="s">
        <v>52</v>
      </c>
      <c r="AC8" s="48">
        <f t="shared" si="6"/>
        <v>495.8</v>
      </c>
      <c r="AD8" s="79">
        <v>15.0</v>
      </c>
      <c r="AE8" s="45">
        <v>50.0</v>
      </c>
      <c r="AF8" s="46">
        <f t="shared" si="7"/>
        <v>115</v>
      </c>
      <c r="AG8" s="79"/>
      <c r="AH8" s="79"/>
      <c r="AI8" s="46">
        <f t="shared" si="8"/>
        <v>0</v>
      </c>
      <c r="AJ8" s="53">
        <f t="shared" si="9"/>
        <v>1041.3</v>
      </c>
      <c r="AK8" s="83">
        <f t="shared" si="10"/>
        <v>6</v>
      </c>
      <c r="AL8" s="45"/>
      <c r="AM8" s="144">
        <v>10000.0</v>
      </c>
      <c r="AN8" s="45">
        <f t="shared" si="11"/>
        <v>36</v>
      </c>
      <c r="AO8" s="85">
        <f t="shared" si="12"/>
        <v>0.0036</v>
      </c>
      <c r="AP8" s="47">
        <f t="shared" si="13"/>
        <v>3</v>
      </c>
      <c r="AQ8" s="57"/>
      <c r="AR8" s="57"/>
      <c r="AS8" s="57"/>
      <c r="AT8" s="57"/>
      <c r="AU8" s="57"/>
      <c r="AV8" s="57"/>
      <c r="AW8" s="57"/>
      <c r="AX8" s="57"/>
      <c r="AY8" s="57"/>
      <c r="AZ8" s="57"/>
      <c r="BA8" s="57"/>
      <c r="BB8" s="57"/>
      <c r="BC8" s="57"/>
      <c r="BD8" s="57"/>
      <c r="BE8" s="57"/>
      <c r="BF8" s="57"/>
      <c r="BG8" s="57"/>
      <c r="BH8" s="57"/>
      <c r="BI8" s="57"/>
      <c r="BJ8" s="57"/>
    </row>
    <row r="9" ht="14.25" customHeight="1">
      <c r="A9" s="44"/>
      <c r="B9" s="45"/>
      <c r="C9" s="45"/>
      <c r="D9" s="45" t="s">
        <v>49</v>
      </c>
      <c r="E9" s="79">
        <v>144.0</v>
      </c>
      <c r="F9" s="45" t="s">
        <v>184</v>
      </c>
      <c r="G9" s="45" t="s">
        <v>51</v>
      </c>
      <c r="H9" s="45">
        <v>15.0</v>
      </c>
      <c r="I9" s="45">
        <v>15.0</v>
      </c>
      <c r="J9" s="45">
        <v>15.0</v>
      </c>
      <c r="K9" s="45">
        <v>15.0</v>
      </c>
      <c r="L9" s="47">
        <f t="shared" si="1"/>
        <v>60</v>
      </c>
      <c r="M9" s="45">
        <v>0.0</v>
      </c>
      <c r="N9" s="78">
        <v>20.0</v>
      </c>
      <c r="O9" s="78">
        <v>35.67</v>
      </c>
      <c r="P9" s="57">
        <v>126.0</v>
      </c>
      <c r="Q9" s="48">
        <v>181.7</v>
      </c>
      <c r="R9" s="78">
        <v>118.0</v>
      </c>
      <c r="S9" s="45">
        <v>120.0</v>
      </c>
      <c r="T9" s="48">
        <f t="shared" si="2"/>
        <v>238</v>
      </c>
      <c r="U9" s="141">
        <v>45464.0</v>
      </c>
      <c r="V9" s="79">
        <v>0.0</v>
      </c>
      <c r="W9" s="79">
        <f t="shared" si="3"/>
        <v>10000</v>
      </c>
      <c r="X9" s="145">
        <v>9962.0</v>
      </c>
      <c r="Y9" s="78">
        <f t="shared" si="4"/>
        <v>345.5666667</v>
      </c>
      <c r="Z9" s="78">
        <f t="shared" si="5"/>
        <v>345.5666667</v>
      </c>
      <c r="AA9" s="80">
        <v>150.0</v>
      </c>
      <c r="AB9" s="45" t="s">
        <v>52</v>
      </c>
      <c r="AC9" s="48">
        <f t="shared" si="6"/>
        <v>495.5666667</v>
      </c>
      <c r="AD9" s="79">
        <v>15.0</v>
      </c>
      <c r="AE9" s="78">
        <v>50.0</v>
      </c>
      <c r="AF9" s="46">
        <f t="shared" si="7"/>
        <v>65</v>
      </c>
      <c r="AG9" s="79"/>
      <c r="AH9" s="79"/>
      <c r="AI9" s="46">
        <f t="shared" si="8"/>
        <v>0</v>
      </c>
      <c r="AJ9" s="53">
        <f t="shared" si="9"/>
        <v>1040.266667</v>
      </c>
      <c r="AK9" s="83">
        <f t="shared" si="10"/>
        <v>7</v>
      </c>
      <c r="AL9" s="45"/>
      <c r="AM9" s="147">
        <v>10013.0</v>
      </c>
      <c r="AN9" s="45">
        <f t="shared" si="11"/>
        <v>51</v>
      </c>
      <c r="AO9" s="85">
        <f t="shared" si="12"/>
        <v>0.005093378608</v>
      </c>
      <c r="AP9" s="47">
        <f t="shared" si="13"/>
        <v>6</v>
      </c>
      <c r="AQ9" s="57"/>
      <c r="AR9" s="57"/>
      <c r="AS9" s="57"/>
      <c r="AT9" s="57"/>
      <c r="AU9" s="57"/>
      <c r="AV9" s="57"/>
      <c r="AW9" s="57"/>
      <c r="AX9" s="57"/>
      <c r="AY9" s="57"/>
      <c r="AZ9" s="57"/>
      <c r="BA9" s="57"/>
      <c r="BB9" s="57"/>
      <c r="BC9" s="57"/>
      <c r="BD9" s="57"/>
      <c r="BE9" s="57"/>
      <c r="BF9" s="57"/>
      <c r="BG9" s="57"/>
      <c r="BH9" s="57"/>
      <c r="BI9" s="57"/>
      <c r="BJ9" s="57"/>
    </row>
    <row r="10" ht="14.25" customHeight="1">
      <c r="A10" s="44"/>
      <c r="B10" s="45"/>
      <c r="C10" s="45"/>
      <c r="D10" s="45"/>
      <c r="E10" s="79">
        <v>133.0</v>
      </c>
      <c r="F10" s="45" t="s">
        <v>175</v>
      </c>
      <c r="G10" s="45" t="s">
        <v>67</v>
      </c>
      <c r="H10" s="45">
        <v>15.0</v>
      </c>
      <c r="I10" s="45">
        <v>15.0</v>
      </c>
      <c r="J10" s="45">
        <v>15.0</v>
      </c>
      <c r="K10" s="45">
        <v>15.0</v>
      </c>
      <c r="L10" s="47">
        <f t="shared" si="1"/>
        <v>60</v>
      </c>
      <c r="M10" s="45">
        <v>0.0</v>
      </c>
      <c r="N10" s="45">
        <v>19.7</v>
      </c>
      <c r="O10" s="45">
        <v>38.4</v>
      </c>
      <c r="P10" s="45">
        <v>127.7</v>
      </c>
      <c r="Q10" s="48">
        <v>186.3</v>
      </c>
      <c r="R10" s="78">
        <v>117.0</v>
      </c>
      <c r="S10" s="45">
        <v>116.0</v>
      </c>
      <c r="T10" s="48">
        <f t="shared" si="2"/>
        <v>233</v>
      </c>
      <c r="U10" s="141">
        <v>45463.0</v>
      </c>
      <c r="V10" s="79">
        <v>25.0</v>
      </c>
      <c r="W10" s="79">
        <f t="shared" si="3"/>
        <v>10000</v>
      </c>
      <c r="X10" s="142">
        <v>9659.0</v>
      </c>
      <c r="Y10" s="78">
        <f t="shared" si="4"/>
        <v>310.2166667</v>
      </c>
      <c r="Z10" s="78">
        <f t="shared" si="5"/>
        <v>310.2166667</v>
      </c>
      <c r="AA10" s="80">
        <v>150.0</v>
      </c>
      <c r="AB10" s="45" t="s">
        <v>63</v>
      </c>
      <c r="AC10" s="48">
        <f t="shared" si="6"/>
        <v>460.2166667</v>
      </c>
      <c r="AD10" s="79"/>
      <c r="AE10" s="45">
        <v>50.0</v>
      </c>
      <c r="AF10" s="46">
        <f t="shared" si="7"/>
        <v>75</v>
      </c>
      <c r="AG10" s="45"/>
      <c r="AH10" s="45"/>
      <c r="AI10" s="46">
        <f t="shared" si="8"/>
        <v>0</v>
      </c>
      <c r="AJ10" s="53">
        <f t="shared" si="9"/>
        <v>1014.516667</v>
      </c>
      <c r="AK10" s="83">
        <f t="shared" si="10"/>
        <v>8</v>
      </c>
      <c r="AL10" s="45"/>
      <c r="AM10" s="143">
        <v>9511.5</v>
      </c>
      <c r="AN10" s="45">
        <f t="shared" si="11"/>
        <v>147.5</v>
      </c>
      <c r="AO10" s="85">
        <f t="shared" si="12"/>
        <v>0.0155075435</v>
      </c>
      <c r="AP10" s="47">
        <f t="shared" si="13"/>
        <v>11</v>
      </c>
      <c r="AQ10" s="57"/>
      <c r="AR10" s="57"/>
      <c r="AS10" s="57"/>
      <c r="AT10" s="57"/>
      <c r="AU10" s="57"/>
      <c r="AV10" s="57"/>
      <c r="AW10" s="57"/>
      <c r="AX10" s="57"/>
      <c r="AY10" s="57"/>
      <c r="AZ10" s="57"/>
      <c r="BA10" s="57"/>
      <c r="BB10" s="57"/>
      <c r="BC10" s="57"/>
      <c r="BD10" s="57"/>
      <c r="BE10" s="57"/>
      <c r="BF10" s="57"/>
      <c r="BG10" s="57"/>
      <c r="BH10" s="57"/>
      <c r="BI10" s="57"/>
      <c r="BJ10" s="57"/>
    </row>
    <row r="11" ht="14.25" customHeight="1">
      <c r="A11" s="44"/>
      <c r="B11" s="45"/>
      <c r="C11" s="45"/>
      <c r="D11" s="45" t="s">
        <v>49</v>
      </c>
      <c r="E11" s="79">
        <v>55.0</v>
      </c>
      <c r="F11" s="45" t="s">
        <v>101</v>
      </c>
      <c r="G11" s="45" t="s">
        <v>51</v>
      </c>
      <c r="H11" s="45">
        <v>15.0</v>
      </c>
      <c r="I11" s="45">
        <v>15.0</v>
      </c>
      <c r="J11" s="45">
        <v>15.0</v>
      </c>
      <c r="K11" s="45">
        <v>15.0</v>
      </c>
      <c r="L11" s="47">
        <f t="shared" si="1"/>
        <v>60</v>
      </c>
      <c r="M11" s="79">
        <v>0.0</v>
      </c>
      <c r="N11" s="78">
        <v>20.0</v>
      </c>
      <c r="O11" s="78">
        <v>36.0</v>
      </c>
      <c r="P11" s="78">
        <v>128.67</v>
      </c>
      <c r="Q11" s="48">
        <v>184.7</v>
      </c>
      <c r="R11" s="78">
        <v>85.0</v>
      </c>
      <c r="S11" s="45">
        <v>106.0</v>
      </c>
      <c r="T11" s="48">
        <f t="shared" si="2"/>
        <v>191</v>
      </c>
      <c r="U11" s="141">
        <v>45462.0</v>
      </c>
      <c r="V11" s="79">
        <v>50.0</v>
      </c>
      <c r="W11" s="79">
        <f t="shared" si="3"/>
        <v>10000</v>
      </c>
      <c r="X11" s="142">
        <v>10446.0</v>
      </c>
      <c r="Y11" s="78">
        <f t="shared" si="4"/>
        <v>297.9666667</v>
      </c>
      <c r="Z11" s="78">
        <f t="shared" si="5"/>
        <v>297.9666667</v>
      </c>
      <c r="AA11" s="80">
        <v>150.0</v>
      </c>
      <c r="AB11" s="45" t="s">
        <v>63</v>
      </c>
      <c r="AC11" s="48">
        <f t="shared" si="6"/>
        <v>447.9666667</v>
      </c>
      <c r="AD11" s="79">
        <v>30.0</v>
      </c>
      <c r="AE11" s="45">
        <v>50.0</v>
      </c>
      <c r="AF11" s="46">
        <f t="shared" si="7"/>
        <v>130</v>
      </c>
      <c r="AG11" s="79"/>
      <c r="AH11" s="79"/>
      <c r="AI11" s="46">
        <f t="shared" si="8"/>
        <v>0</v>
      </c>
      <c r="AJ11" s="53">
        <f t="shared" si="9"/>
        <v>1013.666667</v>
      </c>
      <c r="AK11" s="83">
        <f t="shared" si="10"/>
        <v>9</v>
      </c>
      <c r="AL11" s="45"/>
      <c r="AM11" s="144">
        <v>9922.0</v>
      </c>
      <c r="AN11" s="45">
        <f t="shared" si="11"/>
        <v>524</v>
      </c>
      <c r="AO11" s="85">
        <f t="shared" si="12"/>
        <v>0.05281193308</v>
      </c>
      <c r="AP11" s="47">
        <f t="shared" si="13"/>
        <v>31</v>
      </c>
      <c r="AQ11" s="57"/>
      <c r="AR11" s="57"/>
      <c r="AS11" s="57"/>
      <c r="AT11" s="57"/>
      <c r="AU11" s="57"/>
      <c r="AV11" s="57"/>
      <c r="AW11" s="57"/>
      <c r="AX11" s="57"/>
      <c r="AY11" s="57"/>
      <c r="AZ11" s="57"/>
      <c r="BA11" s="57"/>
      <c r="BB11" s="57"/>
      <c r="BC11" s="57"/>
      <c r="BD11" s="57"/>
      <c r="BE11" s="57"/>
      <c r="BF11" s="57"/>
      <c r="BG11" s="57"/>
      <c r="BH11" s="57"/>
      <c r="BI11" s="57"/>
      <c r="BJ11" s="57"/>
    </row>
    <row r="12" ht="14.25" customHeight="1">
      <c r="A12" s="44"/>
      <c r="B12" s="45"/>
      <c r="C12" s="45"/>
      <c r="D12" s="45"/>
      <c r="E12" s="79">
        <v>90.0</v>
      </c>
      <c r="F12" s="45" t="s">
        <v>132</v>
      </c>
      <c r="G12" s="45" t="s">
        <v>51</v>
      </c>
      <c r="H12" s="45">
        <v>15.0</v>
      </c>
      <c r="I12" s="45">
        <v>15.0</v>
      </c>
      <c r="J12" s="45">
        <v>15.0</v>
      </c>
      <c r="K12" s="45">
        <v>15.0</v>
      </c>
      <c r="L12" s="47">
        <f t="shared" si="1"/>
        <v>60</v>
      </c>
      <c r="M12" s="79">
        <v>0.0</v>
      </c>
      <c r="N12" s="78">
        <v>20.0</v>
      </c>
      <c r="O12" s="78">
        <v>39.67</v>
      </c>
      <c r="P12" s="78">
        <v>139.0</v>
      </c>
      <c r="Q12" s="48">
        <v>198.7</v>
      </c>
      <c r="R12" s="78">
        <v>115.0</v>
      </c>
      <c r="S12" s="45">
        <v>117.0</v>
      </c>
      <c r="T12" s="48">
        <f t="shared" si="2"/>
        <v>232</v>
      </c>
      <c r="U12" s="141">
        <v>45464.0</v>
      </c>
      <c r="V12" s="79">
        <v>0.0</v>
      </c>
      <c r="W12" s="79">
        <f t="shared" si="3"/>
        <v>10000</v>
      </c>
      <c r="X12" s="145">
        <v>10458.0</v>
      </c>
      <c r="Y12" s="78">
        <f t="shared" si="4"/>
        <v>296.5666667</v>
      </c>
      <c r="Z12" s="78">
        <f t="shared" si="5"/>
        <v>296.5666667</v>
      </c>
      <c r="AA12" s="80">
        <v>150.0</v>
      </c>
      <c r="AB12" s="45" t="s">
        <v>52</v>
      </c>
      <c r="AC12" s="48">
        <f t="shared" si="6"/>
        <v>446.5666667</v>
      </c>
      <c r="AD12" s="79"/>
      <c r="AE12" s="45">
        <v>50.0</v>
      </c>
      <c r="AF12" s="46">
        <f t="shared" si="7"/>
        <v>50</v>
      </c>
      <c r="AG12" s="79"/>
      <c r="AH12" s="79"/>
      <c r="AI12" s="46">
        <f t="shared" si="8"/>
        <v>0</v>
      </c>
      <c r="AJ12" s="53">
        <f t="shared" si="9"/>
        <v>987.2666667</v>
      </c>
      <c r="AK12" s="83">
        <f t="shared" si="10"/>
        <v>10</v>
      </c>
      <c r="AL12" s="78"/>
      <c r="AM12" s="144">
        <v>10200.0</v>
      </c>
      <c r="AN12" s="45">
        <f t="shared" si="11"/>
        <v>258</v>
      </c>
      <c r="AO12" s="85">
        <f t="shared" si="12"/>
        <v>0.02529411765</v>
      </c>
      <c r="AP12" s="47">
        <f t="shared" si="13"/>
        <v>17</v>
      </c>
      <c r="AQ12" s="57"/>
      <c r="AR12" s="57"/>
      <c r="AS12" s="57"/>
      <c r="AT12" s="57"/>
      <c r="AU12" s="57"/>
      <c r="AV12" s="57"/>
      <c r="AW12" s="57"/>
      <c r="AX12" s="57"/>
      <c r="AY12" s="57"/>
      <c r="AZ12" s="57"/>
      <c r="BA12" s="57"/>
      <c r="BB12" s="57"/>
      <c r="BC12" s="57"/>
      <c r="BD12" s="57"/>
      <c r="BE12" s="57"/>
      <c r="BF12" s="57"/>
      <c r="BG12" s="57"/>
      <c r="BH12" s="57"/>
      <c r="BI12" s="57"/>
      <c r="BJ12" s="57"/>
    </row>
    <row r="13" ht="14.25" customHeight="1">
      <c r="A13" s="44"/>
      <c r="B13" s="45"/>
      <c r="C13" s="45"/>
      <c r="D13" s="45"/>
      <c r="E13" s="79">
        <v>108.0</v>
      </c>
      <c r="F13" s="45" t="s">
        <v>148</v>
      </c>
      <c r="G13" s="45" t="s">
        <v>67</v>
      </c>
      <c r="H13" s="45">
        <v>15.0</v>
      </c>
      <c r="I13" s="45">
        <v>15.0</v>
      </c>
      <c r="J13" s="45">
        <v>15.0</v>
      </c>
      <c r="K13" s="45">
        <v>15.0</v>
      </c>
      <c r="L13" s="47">
        <f t="shared" si="1"/>
        <v>60</v>
      </c>
      <c r="M13" s="79">
        <v>20.0</v>
      </c>
      <c r="N13" s="78">
        <v>20.0</v>
      </c>
      <c r="O13" s="78">
        <v>33.0</v>
      </c>
      <c r="P13" s="78">
        <v>132.5</v>
      </c>
      <c r="Q13" s="48">
        <v>185.5</v>
      </c>
      <c r="R13" s="78">
        <v>110.0</v>
      </c>
      <c r="S13" s="45">
        <v>109.0</v>
      </c>
      <c r="T13" s="48">
        <f t="shared" si="2"/>
        <v>219</v>
      </c>
      <c r="U13" s="141">
        <v>45464.0</v>
      </c>
      <c r="V13" s="79">
        <v>0.0</v>
      </c>
      <c r="W13" s="79">
        <f t="shared" si="3"/>
        <v>10000</v>
      </c>
      <c r="X13" s="145">
        <v>10218.0</v>
      </c>
      <c r="Y13" s="78">
        <f t="shared" si="4"/>
        <v>324.5666667</v>
      </c>
      <c r="Z13" s="78">
        <f t="shared" si="5"/>
        <v>324.5666667</v>
      </c>
      <c r="AA13" s="80">
        <v>150.0</v>
      </c>
      <c r="AB13" s="45" t="s">
        <v>52</v>
      </c>
      <c r="AC13" s="48">
        <f t="shared" si="6"/>
        <v>474.5666667</v>
      </c>
      <c r="AD13" s="79"/>
      <c r="AE13" s="45">
        <v>50.0</v>
      </c>
      <c r="AF13" s="46">
        <f t="shared" si="7"/>
        <v>50</v>
      </c>
      <c r="AG13" s="79"/>
      <c r="AH13" s="79"/>
      <c r="AI13" s="46">
        <f t="shared" si="8"/>
        <v>20</v>
      </c>
      <c r="AJ13" s="53">
        <f t="shared" si="9"/>
        <v>969.0666667</v>
      </c>
      <c r="AK13" s="83">
        <f t="shared" si="10"/>
        <v>11</v>
      </c>
      <c r="AL13" s="45"/>
      <c r="AM13" s="147">
        <v>10033.0</v>
      </c>
      <c r="AN13" s="45">
        <f t="shared" si="11"/>
        <v>185</v>
      </c>
      <c r="AO13" s="85">
        <f t="shared" si="12"/>
        <v>0.0184391508</v>
      </c>
      <c r="AP13" s="47">
        <f t="shared" si="13"/>
        <v>13</v>
      </c>
      <c r="AQ13" s="57"/>
      <c r="AR13" s="57"/>
      <c r="AS13" s="57"/>
      <c r="AT13" s="57"/>
      <c r="AU13" s="57"/>
      <c r="AV13" s="57"/>
      <c r="AW13" s="57"/>
      <c r="AX13" s="57"/>
      <c r="AY13" s="57"/>
      <c r="AZ13" s="57"/>
      <c r="BA13" s="57"/>
      <c r="BB13" s="57"/>
      <c r="BC13" s="57"/>
      <c r="BD13" s="57"/>
      <c r="BE13" s="57"/>
      <c r="BF13" s="57"/>
      <c r="BG13" s="57"/>
      <c r="BH13" s="57"/>
      <c r="BI13" s="57"/>
      <c r="BJ13" s="57"/>
    </row>
    <row r="14" ht="14.25" customHeight="1">
      <c r="A14" s="44"/>
      <c r="B14" s="45"/>
      <c r="C14" s="45"/>
      <c r="D14" s="45"/>
      <c r="E14" s="79">
        <v>132.0</v>
      </c>
      <c r="F14" s="45" t="s">
        <v>174</v>
      </c>
      <c r="G14" s="45" t="s">
        <v>51</v>
      </c>
      <c r="H14" s="45">
        <v>15.0</v>
      </c>
      <c r="I14" s="45">
        <v>0.0</v>
      </c>
      <c r="J14" s="45">
        <v>15.0</v>
      </c>
      <c r="K14" s="45">
        <v>15.0</v>
      </c>
      <c r="L14" s="47">
        <f t="shared" si="1"/>
        <v>45</v>
      </c>
      <c r="M14" s="45">
        <v>5.0</v>
      </c>
      <c r="N14" s="45">
        <v>20.0</v>
      </c>
      <c r="O14" s="45">
        <v>38.33</v>
      </c>
      <c r="P14" s="45">
        <v>126.0</v>
      </c>
      <c r="Q14" s="48">
        <v>184.3</v>
      </c>
      <c r="R14" s="78">
        <v>114.0</v>
      </c>
      <c r="S14" s="45">
        <v>113.0</v>
      </c>
      <c r="T14" s="48">
        <f t="shared" si="2"/>
        <v>227</v>
      </c>
      <c r="U14" s="141">
        <v>45464.0</v>
      </c>
      <c r="V14" s="79">
        <v>0.0</v>
      </c>
      <c r="W14" s="79">
        <f t="shared" si="3"/>
        <v>10000</v>
      </c>
      <c r="X14" s="145">
        <v>10425.0</v>
      </c>
      <c r="Y14" s="78">
        <f t="shared" si="4"/>
        <v>300.4166667</v>
      </c>
      <c r="Z14" s="78">
        <f t="shared" si="5"/>
        <v>300.4166667</v>
      </c>
      <c r="AA14" s="80">
        <v>150.0</v>
      </c>
      <c r="AB14" s="45" t="s">
        <v>173</v>
      </c>
      <c r="AC14" s="48">
        <f t="shared" si="6"/>
        <v>450.4166667</v>
      </c>
      <c r="AD14" s="79">
        <v>15.0</v>
      </c>
      <c r="AE14" s="45">
        <v>50.0</v>
      </c>
      <c r="AF14" s="46">
        <f t="shared" si="7"/>
        <v>65</v>
      </c>
      <c r="AG14" s="45"/>
      <c r="AH14" s="45"/>
      <c r="AI14" s="46">
        <f t="shared" si="8"/>
        <v>5</v>
      </c>
      <c r="AJ14" s="53">
        <f t="shared" si="9"/>
        <v>966.7166667</v>
      </c>
      <c r="AK14" s="83">
        <f t="shared" si="10"/>
        <v>12</v>
      </c>
      <c r="AL14" s="45"/>
      <c r="AM14" s="147">
        <v>10488.0</v>
      </c>
      <c r="AN14" s="45">
        <f t="shared" si="11"/>
        <v>63</v>
      </c>
      <c r="AO14" s="85">
        <f t="shared" si="12"/>
        <v>0.006006864989</v>
      </c>
      <c r="AP14" s="47">
        <f t="shared" si="13"/>
        <v>7</v>
      </c>
      <c r="AQ14" s="57"/>
      <c r="AR14" s="57"/>
      <c r="AS14" s="57"/>
      <c r="AT14" s="57"/>
      <c r="AU14" s="57"/>
      <c r="AV14" s="57"/>
      <c r="AW14" s="57"/>
      <c r="AX14" s="57"/>
      <c r="AY14" s="57"/>
      <c r="AZ14" s="57"/>
      <c r="BA14" s="57"/>
      <c r="BB14" s="57"/>
      <c r="BC14" s="57"/>
      <c r="BD14" s="57"/>
      <c r="BE14" s="57"/>
      <c r="BF14" s="57"/>
      <c r="BG14" s="57"/>
      <c r="BH14" s="57"/>
      <c r="BI14" s="57"/>
      <c r="BJ14" s="57"/>
    </row>
    <row r="15" ht="14.25" customHeight="1">
      <c r="A15" s="44"/>
      <c r="B15" s="45"/>
      <c r="C15" s="45"/>
      <c r="D15" s="45"/>
      <c r="E15" s="79">
        <v>72.0</v>
      </c>
      <c r="F15" s="45" t="s">
        <v>116</v>
      </c>
      <c r="G15" s="45" t="s">
        <v>67</v>
      </c>
      <c r="H15" s="45">
        <v>15.0</v>
      </c>
      <c r="I15" s="45">
        <v>15.0</v>
      </c>
      <c r="J15" s="45">
        <v>15.0</v>
      </c>
      <c r="K15" s="45">
        <v>15.0</v>
      </c>
      <c r="L15" s="47">
        <f t="shared" si="1"/>
        <v>60</v>
      </c>
      <c r="M15" s="79">
        <v>0.0</v>
      </c>
      <c r="N15" s="78">
        <v>20.0</v>
      </c>
      <c r="O15" s="78">
        <v>37.3</v>
      </c>
      <c r="P15" s="78">
        <v>127.67</v>
      </c>
      <c r="Q15" s="48">
        <v>185.0</v>
      </c>
      <c r="R15" s="78">
        <v>115.0</v>
      </c>
      <c r="S15" s="45">
        <v>117.0</v>
      </c>
      <c r="T15" s="48">
        <f t="shared" si="2"/>
        <v>232</v>
      </c>
      <c r="U15" s="141">
        <v>45462.0</v>
      </c>
      <c r="V15" s="79">
        <v>50.0</v>
      </c>
      <c r="W15" s="79">
        <f t="shared" si="3"/>
        <v>10000</v>
      </c>
      <c r="X15" s="142">
        <v>10058.0</v>
      </c>
      <c r="Y15" s="78">
        <f t="shared" si="4"/>
        <v>343.2333333</v>
      </c>
      <c r="Z15" s="78">
        <f t="shared" si="5"/>
        <v>343.2333333</v>
      </c>
      <c r="AA15" s="80">
        <v>0.0</v>
      </c>
      <c r="AB15" s="45" t="s">
        <v>117</v>
      </c>
      <c r="AC15" s="48">
        <f t="shared" si="6"/>
        <v>343.2333333</v>
      </c>
      <c r="AD15" s="79">
        <v>30.0</v>
      </c>
      <c r="AE15" s="45">
        <v>50.0</v>
      </c>
      <c r="AF15" s="46">
        <f t="shared" si="7"/>
        <v>130</v>
      </c>
      <c r="AG15" s="79"/>
      <c r="AH15" s="79"/>
      <c r="AI15" s="46">
        <f t="shared" si="8"/>
        <v>0</v>
      </c>
      <c r="AJ15" s="53">
        <f t="shared" si="9"/>
        <v>950.2333333</v>
      </c>
      <c r="AK15" s="83">
        <f t="shared" si="10"/>
        <v>13</v>
      </c>
      <c r="AL15" s="45"/>
      <c r="AM15" s="143">
        <v>10370.0</v>
      </c>
      <c r="AN15" s="45">
        <f t="shared" si="11"/>
        <v>312</v>
      </c>
      <c r="AO15" s="85">
        <f t="shared" si="12"/>
        <v>0.03008678881</v>
      </c>
      <c r="AP15" s="47">
        <f t="shared" si="13"/>
        <v>20</v>
      </c>
      <c r="AQ15" s="57"/>
      <c r="AR15" s="57"/>
      <c r="AS15" s="57"/>
      <c r="AT15" s="57"/>
      <c r="AU15" s="57"/>
      <c r="AV15" s="57"/>
      <c r="AW15" s="57"/>
      <c r="AX15" s="57"/>
      <c r="AY15" s="57"/>
      <c r="AZ15" s="57"/>
      <c r="BA15" s="57"/>
      <c r="BB15" s="57"/>
      <c r="BC15" s="57"/>
      <c r="BD15" s="57"/>
      <c r="BE15" s="57"/>
      <c r="BF15" s="57"/>
      <c r="BG15" s="57"/>
      <c r="BH15" s="57"/>
      <c r="BI15" s="57"/>
      <c r="BJ15" s="57"/>
    </row>
    <row r="16" ht="14.25" customHeight="1">
      <c r="A16" s="44"/>
      <c r="B16" s="45"/>
      <c r="C16" s="45"/>
      <c r="D16" s="45" t="s">
        <v>49</v>
      </c>
      <c r="E16" s="79">
        <v>52.0</v>
      </c>
      <c r="F16" s="45" t="s">
        <v>99</v>
      </c>
      <c r="G16" s="45" t="s">
        <v>67</v>
      </c>
      <c r="H16" s="45">
        <v>15.0</v>
      </c>
      <c r="I16" s="45">
        <v>15.0</v>
      </c>
      <c r="J16" s="45">
        <v>15.0</v>
      </c>
      <c r="K16" s="45">
        <v>15.0</v>
      </c>
      <c r="L16" s="47">
        <f t="shared" si="1"/>
        <v>60</v>
      </c>
      <c r="M16" s="79">
        <v>20.0</v>
      </c>
      <c r="N16" s="78">
        <v>13.3</v>
      </c>
      <c r="O16" s="78">
        <v>31.0</v>
      </c>
      <c r="P16" s="78">
        <v>97.67</v>
      </c>
      <c r="Q16" s="48">
        <v>142.0</v>
      </c>
      <c r="R16" s="78">
        <v>113.0</v>
      </c>
      <c r="S16" s="45">
        <v>110.0</v>
      </c>
      <c r="T16" s="48">
        <f t="shared" si="2"/>
        <v>223</v>
      </c>
      <c r="U16" s="141">
        <v>45464.0</v>
      </c>
      <c r="V16" s="79">
        <v>0.0</v>
      </c>
      <c r="W16" s="79">
        <f t="shared" si="3"/>
        <v>10000</v>
      </c>
      <c r="X16" s="145">
        <v>10090.0</v>
      </c>
      <c r="Y16" s="78">
        <f t="shared" si="4"/>
        <v>339.5</v>
      </c>
      <c r="Z16" s="78">
        <f t="shared" si="5"/>
        <v>339.5</v>
      </c>
      <c r="AA16" s="80">
        <v>150.0</v>
      </c>
      <c r="AB16" s="45" t="s">
        <v>63</v>
      </c>
      <c r="AC16" s="48">
        <f t="shared" si="6"/>
        <v>489.5</v>
      </c>
      <c r="AD16" s="79"/>
      <c r="AE16" s="45">
        <v>50.0</v>
      </c>
      <c r="AF16" s="46">
        <f t="shared" si="7"/>
        <v>50</v>
      </c>
      <c r="AG16" s="79"/>
      <c r="AH16" s="79"/>
      <c r="AI16" s="46">
        <f t="shared" si="8"/>
        <v>20</v>
      </c>
      <c r="AJ16" s="53">
        <f t="shared" si="9"/>
        <v>944.5</v>
      </c>
      <c r="AK16" s="83">
        <f t="shared" si="10"/>
        <v>14</v>
      </c>
      <c r="AL16" s="45"/>
      <c r="AM16" s="147">
        <v>10000.0</v>
      </c>
      <c r="AN16" s="45">
        <f t="shared" si="11"/>
        <v>90</v>
      </c>
      <c r="AO16" s="85">
        <f t="shared" si="12"/>
        <v>0.009</v>
      </c>
      <c r="AP16" s="47">
        <f t="shared" si="13"/>
        <v>8</v>
      </c>
      <c r="AQ16" s="57"/>
      <c r="AR16" s="57"/>
      <c r="AS16" s="57"/>
      <c r="AT16" s="57"/>
      <c r="AU16" s="57"/>
      <c r="AV16" s="57"/>
      <c r="AW16" s="57"/>
      <c r="AX16" s="57"/>
      <c r="AY16" s="57"/>
      <c r="AZ16" s="57"/>
      <c r="BA16" s="57"/>
      <c r="BB16" s="57"/>
      <c r="BC16" s="57"/>
      <c r="BD16" s="57"/>
      <c r="BE16" s="57"/>
      <c r="BF16" s="57"/>
      <c r="BG16" s="57"/>
      <c r="BH16" s="57"/>
      <c r="BI16" s="57"/>
      <c r="BJ16" s="57"/>
    </row>
    <row r="17" ht="14.25" customHeight="1">
      <c r="A17" s="44"/>
      <c r="B17" s="45"/>
      <c r="C17" s="45"/>
      <c r="D17" s="45"/>
      <c r="E17" s="79">
        <v>30.0</v>
      </c>
      <c r="F17" s="45" t="s">
        <v>82</v>
      </c>
      <c r="G17" s="45" t="s">
        <v>51</v>
      </c>
      <c r="H17" s="45">
        <v>15.0</v>
      </c>
      <c r="I17" s="45">
        <v>15.0</v>
      </c>
      <c r="J17" s="45">
        <v>15.0</v>
      </c>
      <c r="K17" s="45">
        <v>15.0</v>
      </c>
      <c r="L17" s="47">
        <f t="shared" si="1"/>
        <v>60</v>
      </c>
      <c r="M17" s="79">
        <v>30.0</v>
      </c>
      <c r="N17" s="78">
        <v>19.33</v>
      </c>
      <c r="O17" s="78">
        <v>35.67</v>
      </c>
      <c r="P17" s="78">
        <v>130.0</v>
      </c>
      <c r="Q17" s="48">
        <v>185.0</v>
      </c>
      <c r="R17" s="78">
        <v>107.0</v>
      </c>
      <c r="S17" s="45">
        <v>109.0</v>
      </c>
      <c r="T17" s="48">
        <f t="shared" si="2"/>
        <v>216</v>
      </c>
      <c r="U17" s="141">
        <v>45462.0</v>
      </c>
      <c r="V17" s="79">
        <v>50.0</v>
      </c>
      <c r="W17" s="79">
        <f t="shared" si="3"/>
        <v>10000</v>
      </c>
      <c r="X17" s="145">
        <v>9378.0</v>
      </c>
      <c r="Y17" s="78">
        <f t="shared" si="4"/>
        <v>277.4333333</v>
      </c>
      <c r="Z17" s="78">
        <f t="shared" si="5"/>
        <v>277.4333333</v>
      </c>
      <c r="AA17" s="80">
        <v>150.0</v>
      </c>
      <c r="AB17" s="45" t="s">
        <v>63</v>
      </c>
      <c r="AC17" s="48">
        <f t="shared" si="6"/>
        <v>427.4333333</v>
      </c>
      <c r="AD17" s="79"/>
      <c r="AE17" s="45">
        <v>50.0</v>
      </c>
      <c r="AF17" s="46">
        <f t="shared" si="7"/>
        <v>100</v>
      </c>
      <c r="AG17" s="79"/>
      <c r="AH17" s="79">
        <v>20.0</v>
      </c>
      <c r="AI17" s="46">
        <f t="shared" si="8"/>
        <v>50</v>
      </c>
      <c r="AJ17" s="53">
        <f t="shared" si="9"/>
        <v>938.4333333</v>
      </c>
      <c r="AK17" s="83">
        <f t="shared" si="10"/>
        <v>15</v>
      </c>
      <c r="AL17" s="45"/>
      <c r="AM17" s="144">
        <v>10333.0</v>
      </c>
      <c r="AN17" s="45">
        <f t="shared" si="11"/>
        <v>955</v>
      </c>
      <c r="AO17" s="85">
        <f t="shared" si="12"/>
        <v>0.0924223362</v>
      </c>
      <c r="AP17" s="47">
        <f t="shared" si="13"/>
        <v>42</v>
      </c>
      <c r="AQ17" s="57"/>
      <c r="AR17" s="57"/>
      <c r="AS17" s="57"/>
      <c r="AT17" s="57"/>
      <c r="AU17" s="57"/>
      <c r="AV17" s="57"/>
      <c r="AW17" s="57"/>
      <c r="AX17" s="57"/>
      <c r="AY17" s="57"/>
      <c r="AZ17" s="57"/>
      <c r="BA17" s="57"/>
      <c r="BB17" s="57"/>
      <c r="BC17" s="57"/>
      <c r="BD17" s="57"/>
      <c r="BE17" s="57"/>
      <c r="BF17" s="57"/>
      <c r="BG17" s="57"/>
      <c r="BH17" s="57"/>
      <c r="BI17" s="57"/>
      <c r="BJ17" s="57"/>
    </row>
    <row r="18" ht="14.25" customHeight="1">
      <c r="A18" s="44"/>
      <c r="B18" s="45"/>
      <c r="C18" s="45"/>
      <c r="D18" s="45" t="s">
        <v>49</v>
      </c>
      <c r="E18" s="79">
        <v>89.0</v>
      </c>
      <c r="F18" s="45" t="s">
        <v>131</v>
      </c>
      <c r="G18" s="45" t="s">
        <v>62</v>
      </c>
      <c r="H18" s="45">
        <v>15.0</v>
      </c>
      <c r="I18" s="45">
        <v>15.0</v>
      </c>
      <c r="J18" s="45">
        <v>15.0</v>
      </c>
      <c r="K18" s="45">
        <v>15.0</v>
      </c>
      <c r="L18" s="47">
        <f t="shared" si="1"/>
        <v>60</v>
      </c>
      <c r="M18" s="79">
        <v>5.0</v>
      </c>
      <c r="N18" s="78">
        <v>20.0</v>
      </c>
      <c r="O18" s="78">
        <v>37.33</v>
      </c>
      <c r="P18" s="78">
        <v>139.67</v>
      </c>
      <c r="Q18" s="48">
        <v>197.0</v>
      </c>
      <c r="R18" s="78">
        <v>120.0</v>
      </c>
      <c r="S18" s="45">
        <v>120.0</v>
      </c>
      <c r="T18" s="48">
        <f t="shared" si="2"/>
        <v>240</v>
      </c>
      <c r="U18" s="141">
        <v>45464.0</v>
      </c>
      <c r="V18" s="79">
        <v>0.0</v>
      </c>
      <c r="W18" s="79">
        <f t="shared" si="3"/>
        <v>30000</v>
      </c>
      <c r="X18" s="145">
        <v>25777.0</v>
      </c>
      <c r="Y18" s="78">
        <f t="shared" si="4"/>
        <v>185.7722222</v>
      </c>
      <c r="Z18" s="78">
        <f t="shared" si="5"/>
        <v>185.7722222</v>
      </c>
      <c r="AA18" s="80">
        <v>150.0</v>
      </c>
      <c r="AB18" s="45" t="s">
        <v>52</v>
      </c>
      <c r="AC18" s="48">
        <f t="shared" si="6"/>
        <v>335.7722222</v>
      </c>
      <c r="AD18" s="79">
        <v>60.0</v>
      </c>
      <c r="AE18" s="45">
        <v>50.0</v>
      </c>
      <c r="AF18" s="46">
        <f t="shared" si="7"/>
        <v>110</v>
      </c>
      <c r="AG18" s="79"/>
      <c r="AH18" s="79"/>
      <c r="AI18" s="46">
        <f t="shared" si="8"/>
        <v>5</v>
      </c>
      <c r="AJ18" s="53">
        <f t="shared" si="9"/>
        <v>937.7722222</v>
      </c>
      <c r="AK18" s="83">
        <f t="shared" si="10"/>
        <v>16</v>
      </c>
      <c r="AL18" s="45"/>
      <c r="AM18" s="144">
        <v>27384.0</v>
      </c>
      <c r="AN18" s="45">
        <f t="shared" si="11"/>
        <v>1607</v>
      </c>
      <c r="AO18" s="85">
        <f t="shared" si="12"/>
        <v>0.05868390301</v>
      </c>
      <c r="AP18" s="47">
        <f t="shared" si="13"/>
        <v>32</v>
      </c>
      <c r="AQ18" s="57"/>
      <c r="AR18" s="57"/>
      <c r="AS18" s="57"/>
      <c r="AT18" s="57"/>
      <c r="AU18" s="57"/>
      <c r="AV18" s="57"/>
      <c r="AW18" s="57"/>
      <c r="AX18" s="57"/>
      <c r="AY18" s="57"/>
      <c r="AZ18" s="57"/>
      <c r="BA18" s="57"/>
      <c r="BB18" s="57"/>
      <c r="BC18" s="57"/>
      <c r="BD18" s="57"/>
      <c r="BE18" s="57"/>
      <c r="BF18" s="57"/>
      <c r="BG18" s="57"/>
      <c r="BH18" s="57"/>
      <c r="BI18" s="57"/>
      <c r="BJ18" s="57"/>
    </row>
    <row r="19" ht="14.25" customHeight="1">
      <c r="A19" s="44"/>
      <c r="B19" s="45"/>
      <c r="C19" s="45"/>
      <c r="D19" s="45" t="s">
        <v>49</v>
      </c>
      <c r="E19" s="79">
        <v>75.0</v>
      </c>
      <c r="F19" s="45" t="s">
        <v>122</v>
      </c>
      <c r="G19" s="45" t="s">
        <v>106</v>
      </c>
      <c r="H19" s="45">
        <v>15.0</v>
      </c>
      <c r="I19" s="45">
        <v>15.0</v>
      </c>
      <c r="J19" s="45">
        <v>15.0</v>
      </c>
      <c r="K19" s="45">
        <v>15.0</v>
      </c>
      <c r="L19" s="47">
        <f t="shared" si="1"/>
        <v>60</v>
      </c>
      <c r="M19" s="79">
        <v>5.0</v>
      </c>
      <c r="N19" s="78">
        <v>20.0</v>
      </c>
      <c r="O19" s="78">
        <v>36.0</v>
      </c>
      <c r="P19" s="78">
        <v>136.67</v>
      </c>
      <c r="Q19" s="48">
        <v>192.7</v>
      </c>
      <c r="R19" s="78">
        <v>111.0</v>
      </c>
      <c r="S19" s="45">
        <v>112.0</v>
      </c>
      <c r="T19" s="48">
        <f t="shared" si="2"/>
        <v>223</v>
      </c>
      <c r="U19" s="141">
        <v>45463.0</v>
      </c>
      <c r="V19" s="79">
        <v>25.0</v>
      </c>
      <c r="W19" s="79">
        <f t="shared" si="3"/>
        <v>30000</v>
      </c>
      <c r="X19" s="142">
        <v>26280.0</v>
      </c>
      <c r="Y19" s="78">
        <f t="shared" si="4"/>
        <v>205.3333333</v>
      </c>
      <c r="Z19" s="78">
        <f t="shared" si="5"/>
        <v>205.3333333</v>
      </c>
      <c r="AA19" s="80">
        <v>150.0</v>
      </c>
      <c r="AB19" s="45" t="s">
        <v>52</v>
      </c>
      <c r="AC19" s="48">
        <f t="shared" si="6"/>
        <v>355.3333333</v>
      </c>
      <c r="AD19" s="79">
        <v>30.0</v>
      </c>
      <c r="AE19" s="45">
        <v>50.0</v>
      </c>
      <c r="AF19" s="46">
        <f t="shared" si="7"/>
        <v>105</v>
      </c>
      <c r="AG19" s="79"/>
      <c r="AH19" s="79"/>
      <c r="AI19" s="46">
        <f t="shared" si="8"/>
        <v>5</v>
      </c>
      <c r="AJ19" s="53">
        <f t="shared" si="9"/>
        <v>931.0333333</v>
      </c>
      <c r="AK19" s="83">
        <f t="shared" si="10"/>
        <v>17</v>
      </c>
      <c r="AL19" s="45"/>
      <c r="AM19" s="143">
        <v>30186.0</v>
      </c>
      <c r="AN19" s="45">
        <f t="shared" si="11"/>
        <v>3906</v>
      </c>
      <c r="AO19" s="85">
        <f t="shared" si="12"/>
        <v>0.129397734</v>
      </c>
      <c r="AP19" s="47">
        <f t="shared" si="13"/>
        <v>52</v>
      </c>
      <c r="AQ19" s="57"/>
      <c r="AR19" s="57"/>
      <c r="AS19" s="57"/>
      <c r="AT19" s="57"/>
      <c r="AU19" s="57"/>
      <c r="AV19" s="57"/>
      <c r="AW19" s="57"/>
      <c r="AX19" s="57"/>
      <c r="AY19" s="57"/>
      <c r="AZ19" s="57"/>
      <c r="BA19" s="57"/>
      <c r="BB19" s="57"/>
      <c r="BC19" s="57"/>
      <c r="BD19" s="57"/>
      <c r="BE19" s="57"/>
      <c r="BF19" s="57"/>
      <c r="BG19" s="57"/>
      <c r="BH19" s="57"/>
      <c r="BI19" s="57"/>
      <c r="BJ19" s="57"/>
    </row>
    <row r="20" ht="14.25" customHeight="1">
      <c r="A20" s="44"/>
      <c r="B20" s="45"/>
      <c r="C20" s="45"/>
      <c r="D20" s="45"/>
      <c r="E20" s="79">
        <v>134.0</v>
      </c>
      <c r="F20" s="45" t="s">
        <v>176</v>
      </c>
      <c r="G20" s="45" t="s">
        <v>51</v>
      </c>
      <c r="H20" s="45">
        <v>15.0</v>
      </c>
      <c r="I20" s="45">
        <v>15.0</v>
      </c>
      <c r="J20" s="45">
        <v>15.0</v>
      </c>
      <c r="K20" s="45">
        <v>15.0</v>
      </c>
      <c r="L20" s="47">
        <f t="shared" si="1"/>
        <v>60</v>
      </c>
      <c r="M20" s="45">
        <v>0.0</v>
      </c>
      <c r="N20" s="45">
        <v>20.0</v>
      </c>
      <c r="O20" s="45">
        <v>30.0</v>
      </c>
      <c r="P20" s="45">
        <v>95.0</v>
      </c>
      <c r="Q20" s="48">
        <v>145.0</v>
      </c>
      <c r="R20" s="78">
        <v>118.0</v>
      </c>
      <c r="S20" s="45">
        <v>98.0</v>
      </c>
      <c r="T20" s="48">
        <f t="shared" si="2"/>
        <v>216</v>
      </c>
      <c r="U20" s="141">
        <v>45464.0</v>
      </c>
      <c r="V20" s="79">
        <v>0.0</v>
      </c>
      <c r="W20" s="79">
        <f t="shared" si="3"/>
        <v>10000</v>
      </c>
      <c r="X20" s="145">
        <v>9334.0</v>
      </c>
      <c r="Y20" s="78">
        <f t="shared" si="4"/>
        <v>272.3</v>
      </c>
      <c r="Z20" s="78">
        <f t="shared" si="5"/>
        <v>272.3</v>
      </c>
      <c r="AA20" s="148">
        <v>150.0</v>
      </c>
      <c r="AB20" s="45" t="s">
        <v>52</v>
      </c>
      <c r="AC20" s="48">
        <f t="shared" si="6"/>
        <v>422.3</v>
      </c>
      <c r="AD20" s="79">
        <v>30.0</v>
      </c>
      <c r="AE20" s="45">
        <v>50.0</v>
      </c>
      <c r="AF20" s="46">
        <f t="shared" si="7"/>
        <v>80</v>
      </c>
      <c r="AG20" s="45"/>
      <c r="AH20" s="45"/>
      <c r="AI20" s="46">
        <f t="shared" si="8"/>
        <v>0</v>
      </c>
      <c r="AJ20" s="53">
        <f t="shared" si="9"/>
        <v>923.3</v>
      </c>
      <c r="AK20" s="83">
        <f t="shared" si="10"/>
        <v>18</v>
      </c>
      <c r="AL20" s="45"/>
      <c r="AM20" s="144">
        <v>10082.0</v>
      </c>
      <c r="AN20" s="45">
        <f t="shared" si="11"/>
        <v>748</v>
      </c>
      <c r="AO20" s="85">
        <f t="shared" si="12"/>
        <v>0.07419162865</v>
      </c>
      <c r="AP20" s="47">
        <f t="shared" si="13"/>
        <v>39</v>
      </c>
      <c r="AQ20" s="57"/>
      <c r="AR20" s="57"/>
      <c r="AS20" s="57"/>
      <c r="AT20" s="57"/>
      <c r="AU20" s="57"/>
      <c r="AV20" s="57"/>
      <c r="AW20" s="57"/>
      <c r="AX20" s="57"/>
      <c r="AY20" s="57"/>
      <c r="AZ20" s="57"/>
      <c r="BA20" s="57"/>
      <c r="BB20" s="57"/>
      <c r="BC20" s="57"/>
      <c r="BD20" s="57"/>
      <c r="BE20" s="57"/>
      <c r="BF20" s="57"/>
      <c r="BG20" s="57"/>
      <c r="BH20" s="57"/>
      <c r="BI20" s="57"/>
      <c r="BJ20" s="57"/>
    </row>
    <row r="21" ht="14.25" customHeight="1">
      <c r="A21" s="44"/>
      <c r="B21" s="45"/>
      <c r="C21" s="45"/>
      <c r="D21" s="45"/>
      <c r="E21" s="79">
        <v>117.0</v>
      </c>
      <c r="F21" s="45" t="s">
        <v>157</v>
      </c>
      <c r="G21" s="45" t="s">
        <v>51</v>
      </c>
      <c r="H21" s="45">
        <v>15.0</v>
      </c>
      <c r="I21" s="45">
        <v>15.0</v>
      </c>
      <c r="J21" s="45">
        <v>15.0</v>
      </c>
      <c r="K21" s="45">
        <v>15.0</v>
      </c>
      <c r="L21" s="47">
        <f t="shared" si="1"/>
        <v>60</v>
      </c>
      <c r="M21" s="79">
        <v>20.0</v>
      </c>
      <c r="N21" s="78">
        <v>13.0</v>
      </c>
      <c r="O21" s="57">
        <v>34.0</v>
      </c>
      <c r="P21" s="78">
        <v>126.33</v>
      </c>
      <c r="Q21" s="48">
        <v>173.3</v>
      </c>
      <c r="R21" s="78">
        <v>105.0</v>
      </c>
      <c r="S21" s="45">
        <v>115.0</v>
      </c>
      <c r="T21" s="48">
        <f t="shared" si="2"/>
        <v>220</v>
      </c>
      <c r="U21" s="141">
        <v>45462.0</v>
      </c>
      <c r="V21" s="79">
        <v>50.0</v>
      </c>
      <c r="W21" s="79">
        <f t="shared" si="3"/>
        <v>10000</v>
      </c>
      <c r="X21" s="142">
        <v>9053.0</v>
      </c>
      <c r="Y21" s="78">
        <f t="shared" si="4"/>
        <v>239.5166667</v>
      </c>
      <c r="Z21" s="78">
        <f t="shared" si="5"/>
        <v>239.5166667</v>
      </c>
      <c r="AA21" s="80">
        <v>150.0</v>
      </c>
      <c r="AB21" s="45" t="s">
        <v>63</v>
      </c>
      <c r="AC21" s="48">
        <f t="shared" si="6"/>
        <v>389.5166667</v>
      </c>
      <c r="AD21" s="79"/>
      <c r="AE21" s="45">
        <v>50.0</v>
      </c>
      <c r="AF21" s="46">
        <f t="shared" si="7"/>
        <v>100</v>
      </c>
      <c r="AG21" s="79"/>
      <c r="AH21" s="79"/>
      <c r="AI21" s="46">
        <f t="shared" si="8"/>
        <v>20</v>
      </c>
      <c r="AJ21" s="53">
        <f t="shared" si="9"/>
        <v>922.8166667</v>
      </c>
      <c r="AK21" s="83">
        <f t="shared" si="10"/>
        <v>19</v>
      </c>
      <c r="AL21" s="45"/>
      <c r="AM21" s="144">
        <v>10000.0</v>
      </c>
      <c r="AN21" s="45">
        <f t="shared" si="11"/>
        <v>947</v>
      </c>
      <c r="AO21" s="85">
        <f t="shared" si="12"/>
        <v>0.0947</v>
      </c>
      <c r="AP21" s="47">
        <f t="shared" si="13"/>
        <v>44</v>
      </c>
      <c r="AQ21" s="57"/>
      <c r="AR21" s="57"/>
      <c r="AS21" s="57"/>
      <c r="AT21" s="57"/>
      <c r="AU21" s="57"/>
      <c r="AV21" s="57"/>
      <c r="AW21" s="57"/>
      <c r="AX21" s="57"/>
      <c r="AY21" s="57"/>
      <c r="AZ21" s="57"/>
      <c r="BA21" s="57"/>
      <c r="BB21" s="57"/>
      <c r="BC21" s="57"/>
      <c r="BD21" s="57"/>
      <c r="BE21" s="57"/>
      <c r="BF21" s="57"/>
      <c r="BG21" s="57"/>
      <c r="BH21" s="57"/>
      <c r="BI21" s="57"/>
      <c r="BJ21" s="57"/>
    </row>
    <row r="22" ht="14.25" customHeight="1">
      <c r="A22" s="44"/>
      <c r="B22" s="45"/>
      <c r="C22" s="45"/>
      <c r="D22" s="45" t="s">
        <v>49</v>
      </c>
      <c r="E22" s="79">
        <v>43.0</v>
      </c>
      <c r="F22" s="45" t="s">
        <v>90</v>
      </c>
      <c r="G22" s="45" t="s">
        <v>51</v>
      </c>
      <c r="H22" s="45">
        <v>15.0</v>
      </c>
      <c r="I22" s="45">
        <v>15.0</v>
      </c>
      <c r="J22" s="45">
        <v>15.0</v>
      </c>
      <c r="K22" s="45">
        <v>15.0</v>
      </c>
      <c r="L22" s="47">
        <f t="shared" si="1"/>
        <v>60</v>
      </c>
      <c r="M22" s="79">
        <v>0.0</v>
      </c>
      <c r="N22" s="78">
        <v>10.0</v>
      </c>
      <c r="O22" s="78">
        <v>32.5</v>
      </c>
      <c r="P22" s="78">
        <v>114.0</v>
      </c>
      <c r="Q22" s="48">
        <v>156.5</v>
      </c>
      <c r="R22" s="78">
        <v>92.0</v>
      </c>
      <c r="S22" s="45">
        <v>96.0</v>
      </c>
      <c r="T22" s="48">
        <f t="shared" si="2"/>
        <v>188</v>
      </c>
      <c r="U22" s="141">
        <v>45465.0</v>
      </c>
      <c r="V22" s="79">
        <v>0.0</v>
      </c>
      <c r="W22" s="79">
        <f t="shared" si="3"/>
        <v>10000</v>
      </c>
      <c r="X22" s="145">
        <v>10375.0</v>
      </c>
      <c r="Y22" s="78">
        <f t="shared" si="4"/>
        <v>306.25</v>
      </c>
      <c r="Z22" s="78">
        <f t="shared" si="5"/>
        <v>306.25</v>
      </c>
      <c r="AA22" s="80">
        <v>150.0</v>
      </c>
      <c r="AB22" s="45" t="s">
        <v>52</v>
      </c>
      <c r="AC22" s="48">
        <f t="shared" si="6"/>
        <v>456.25</v>
      </c>
      <c r="AD22" s="79"/>
      <c r="AE22" s="45">
        <v>50.0</v>
      </c>
      <c r="AF22" s="46">
        <f t="shared" si="7"/>
        <v>50</v>
      </c>
      <c r="AG22" s="79"/>
      <c r="AH22" s="79"/>
      <c r="AI22" s="46">
        <f t="shared" si="8"/>
        <v>0</v>
      </c>
      <c r="AJ22" s="53">
        <f t="shared" si="9"/>
        <v>910.75</v>
      </c>
      <c r="AK22" s="83">
        <f t="shared" si="10"/>
        <v>20</v>
      </c>
      <c r="AL22" s="45"/>
      <c r="AM22" s="143">
        <v>10042.0</v>
      </c>
      <c r="AN22" s="45">
        <f t="shared" si="11"/>
        <v>333</v>
      </c>
      <c r="AO22" s="85">
        <f t="shared" si="12"/>
        <v>0.03316072496</v>
      </c>
      <c r="AP22" s="47">
        <f t="shared" si="13"/>
        <v>21</v>
      </c>
      <c r="AQ22" s="57"/>
      <c r="AR22" s="57"/>
      <c r="AS22" s="57"/>
      <c r="AT22" s="57"/>
      <c r="AU22" s="57"/>
      <c r="AV22" s="57"/>
      <c r="AW22" s="57"/>
      <c r="AX22" s="57"/>
      <c r="AY22" s="57"/>
      <c r="AZ22" s="57"/>
      <c r="BA22" s="57"/>
      <c r="BB22" s="57"/>
      <c r="BC22" s="57"/>
      <c r="BD22" s="57"/>
      <c r="BE22" s="57"/>
      <c r="BF22" s="57"/>
      <c r="BG22" s="57"/>
      <c r="BH22" s="57"/>
      <c r="BI22" s="57"/>
      <c r="BJ22" s="57"/>
    </row>
    <row r="23" ht="14.25" customHeight="1">
      <c r="A23" s="44"/>
      <c r="B23" s="45"/>
      <c r="C23" s="45"/>
      <c r="D23" s="45"/>
      <c r="E23" s="79">
        <v>127.0</v>
      </c>
      <c r="F23" s="45" t="s">
        <v>168</v>
      </c>
      <c r="G23" s="45" t="s">
        <v>51</v>
      </c>
      <c r="H23" s="45">
        <v>15.0</v>
      </c>
      <c r="I23" s="45">
        <v>15.0</v>
      </c>
      <c r="J23" s="45">
        <v>15.0</v>
      </c>
      <c r="K23" s="45">
        <v>15.0</v>
      </c>
      <c r="L23" s="47">
        <f t="shared" si="1"/>
        <v>60</v>
      </c>
      <c r="M23" s="45">
        <v>30.0</v>
      </c>
      <c r="N23" s="45">
        <v>0.0</v>
      </c>
      <c r="O23" s="45">
        <v>26.67</v>
      </c>
      <c r="P23" s="45">
        <v>71.67</v>
      </c>
      <c r="Q23" s="48">
        <v>98.3</v>
      </c>
      <c r="R23" s="78">
        <v>81.0</v>
      </c>
      <c r="S23" s="45">
        <v>182.0</v>
      </c>
      <c r="T23" s="48">
        <f t="shared" si="2"/>
        <v>263</v>
      </c>
      <c r="U23" s="141">
        <v>45462.0</v>
      </c>
      <c r="V23" s="79">
        <v>50.0</v>
      </c>
      <c r="W23" s="79">
        <f t="shared" si="3"/>
        <v>10000</v>
      </c>
      <c r="X23" s="142">
        <v>9300.0</v>
      </c>
      <c r="Y23" s="78">
        <f t="shared" si="4"/>
        <v>268.3333333</v>
      </c>
      <c r="Z23" s="78">
        <f t="shared" si="5"/>
        <v>268.3333333</v>
      </c>
      <c r="AA23" s="80">
        <v>150.0</v>
      </c>
      <c r="AB23" s="45" t="s">
        <v>63</v>
      </c>
      <c r="AC23" s="48">
        <f t="shared" si="6"/>
        <v>418.3333333</v>
      </c>
      <c r="AD23" s="79"/>
      <c r="AE23" s="45">
        <v>50.0</v>
      </c>
      <c r="AF23" s="46">
        <f t="shared" si="7"/>
        <v>100</v>
      </c>
      <c r="AG23" s="45"/>
      <c r="AH23" s="45"/>
      <c r="AI23" s="46">
        <f t="shared" si="8"/>
        <v>30</v>
      </c>
      <c r="AJ23" s="53">
        <f t="shared" si="9"/>
        <v>909.6333333</v>
      </c>
      <c r="AK23" s="83">
        <f t="shared" si="10"/>
        <v>21</v>
      </c>
      <c r="AL23" s="78"/>
      <c r="AM23" s="144">
        <v>10250.0</v>
      </c>
      <c r="AN23" s="45">
        <f t="shared" si="11"/>
        <v>950</v>
      </c>
      <c r="AO23" s="85">
        <f t="shared" si="12"/>
        <v>0.09268292683</v>
      </c>
      <c r="AP23" s="47">
        <f t="shared" si="13"/>
        <v>43</v>
      </c>
      <c r="AQ23" s="57"/>
      <c r="AR23" s="57"/>
      <c r="AS23" s="57"/>
      <c r="AT23" s="57"/>
      <c r="AU23" s="57"/>
      <c r="AV23" s="57"/>
      <c r="AW23" s="57"/>
      <c r="AX23" s="57"/>
      <c r="AY23" s="57"/>
      <c r="AZ23" s="57"/>
      <c r="BA23" s="57"/>
      <c r="BB23" s="57"/>
      <c r="BC23" s="57"/>
      <c r="BD23" s="57"/>
      <c r="BE23" s="57"/>
      <c r="BF23" s="57"/>
      <c r="BG23" s="57"/>
      <c r="BH23" s="57"/>
      <c r="BI23" s="57"/>
      <c r="BJ23" s="57"/>
    </row>
    <row r="24" ht="14.25" customHeight="1">
      <c r="A24" s="44"/>
      <c r="B24" s="45"/>
      <c r="C24" s="45"/>
      <c r="D24" s="45" t="s">
        <v>49</v>
      </c>
      <c r="E24" s="79">
        <v>124.0</v>
      </c>
      <c r="F24" s="45" t="s">
        <v>165</v>
      </c>
      <c r="G24" s="45" t="s">
        <v>121</v>
      </c>
      <c r="H24" s="45">
        <v>15.0</v>
      </c>
      <c r="I24" s="45">
        <v>0.0</v>
      </c>
      <c r="J24" s="45">
        <v>15.0</v>
      </c>
      <c r="K24" s="45">
        <v>15.0</v>
      </c>
      <c r="L24" s="47">
        <f t="shared" si="1"/>
        <v>45</v>
      </c>
      <c r="M24" s="45">
        <v>5.0</v>
      </c>
      <c r="N24" s="45">
        <v>20.0</v>
      </c>
      <c r="O24" s="45">
        <v>39.5</v>
      </c>
      <c r="P24" s="45">
        <v>136.5</v>
      </c>
      <c r="Q24" s="48">
        <v>196.0</v>
      </c>
      <c r="R24" s="78">
        <v>120.0</v>
      </c>
      <c r="S24" s="45">
        <v>116.0</v>
      </c>
      <c r="T24" s="48">
        <f t="shared" si="2"/>
        <v>236</v>
      </c>
      <c r="U24" s="141">
        <v>45462.0</v>
      </c>
      <c r="V24" s="79">
        <v>50.0</v>
      </c>
      <c r="W24" s="79">
        <f t="shared" si="3"/>
        <v>30000</v>
      </c>
      <c r="X24" s="142">
        <v>25437.0</v>
      </c>
      <c r="Y24" s="78">
        <f t="shared" si="4"/>
        <v>172.55</v>
      </c>
      <c r="Z24" s="78">
        <f t="shared" si="5"/>
        <v>172.55</v>
      </c>
      <c r="AA24" s="80">
        <v>150.0</v>
      </c>
      <c r="AB24" s="45" t="s">
        <v>63</v>
      </c>
      <c r="AC24" s="48">
        <f t="shared" si="6"/>
        <v>322.55</v>
      </c>
      <c r="AD24" s="79">
        <v>15.0</v>
      </c>
      <c r="AE24" s="45">
        <v>50.0</v>
      </c>
      <c r="AF24" s="46">
        <f t="shared" si="7"/>
        <v>115</v>
      </c>
      <c r="AG24" s="45"/>
      <c r="AH24" s="45"/>
      <c r="AI24" s="46">
        <f t="shared" si="8"/>
        <v>5</v>
      </c>
      <c r="AJ24" s="53">
        <f t="shared" si="9"/>
        <v>909.55</v>
      </c>
      <c r="AK24" s="83">
        <f t="shared" si="10"/>
        <v>22</v>
      </c>
      <c r="AL24" s="45"/>
      <c r="AM24" s="143">
        <v>30124.0</v>
      </c>
      <c r="AN24" s="45">
        <f t="shared" si="11"/>
        <v>4687</v>
      </c>
      <c r="AO24" s="85">
        <f t="shared" si="12"/>
        <v>0.1555902271</v>
      </c>
      <c r="AP24" s="47">
        <f t="shared" si="13"/>
        <v>62</v>
      </c>
      <c r="AQ24" s="57"/>
      <c r="AR24" s="57"/>
      <c r="AS24" s="57"/>
      <c r="AT24" s="57"/>
      <c r="AU24" s="57"/>
      <c r="AV24" s="57"/>
      <c r="AW24" s="57"/>
      <c r="AX24" s="57"/>
      <c r="AY24" s="57"/>
      <c r="AZ24" s="57"/>
      <c r="BA24" s="57"/>
      <c r="BB24" s="57"/>
      <c r="BC24" s="57"/>
      <c r="BD24" s="57"/>
      <c r="BE24" s="57"/>
      <c r="BF24" s="57"/>
      <c r="BG24" s="57"/>
      <c r="BH24" s="57"/>
      <c r="BI24" s="57"/>
      <c r="BJ24" s="57"/>
    </row>
    <row r="25" ht="14.25" customHeight="1">
      <c r="A25" s="44"/>
      <c r="B25" s="45"/>
      <c r="C25" s="45"/>
      <c r="D25" s="45"/>
      <c r="E25" s="79">
        <v>74.0</v>
      </c>
      <c r="F25" s="45" t="s">
        <v>120</v>
      </c>
      <c r="G25" s="45" t="s">
        <v>121</v>
      </c>
      <c r="H25" s="45">
        <v>15.0</v>
      </c>
      <c r="I25" s="45">
        <v>15.0</v>
      </c>
      <c r="J25" s="45">
        <v>15.0</v>
      </c>
      <c r="K25" s="45">
        <v>15.0</v>
      </c>
      <c r="L25" s="47">
        <f t="shared" si="1"/>
        <v>60</v>
      </c>
      <c r="M25" s="79">
        <v>25.0</v>
      </c>
      <c r="N25" s="78">
        <v>10.0</v>
      </c>
      <c r="O25" s="78">
        <v>33.5</v>
      </c>
      <c r="P25" s="78">
        <v>109.5</v>
      </c>
      <c r="Q25" s="48">
        <v>153.0</v>
      </c>
      <c r="R25" s="78">
        <v>107.0</v>
      </c>
      <c r="S25" s="45">
        <v>105.0</v>
      </c>
      <c r="T25" s="48">
        <f t="shared" si="2"/>
        <v>212</v>
      </c>
      <c r="U25" s="141">
        <v>45463.0</v>
      </c>
      <c r="V25" s="79">
        <v>25.0</v>
      </c>
      <c r="W25" s="79">
        <f t="shared" si="3"/>
        <v>30000</v>
      </c>
      <c r="X25" s="142">
        <v>30569.0</v>
      </c>
      <c r="Y25" s="78">
        <f t="shared" si="4"/>
        <v>327.8722222</v>
      </c>
      <c r="Z25" s="78">
        <f t="shared" si="5"/>
        <v>327.8722222</v>
      </c>
      <c r="AA25" s="80">
        <v>150.0</v>
      </c>
      <c r="AB25" s="45" t="s">
        <v>63</v>
      </c>
      <c r="AC25" s="48">
        <f t="shared" si="6"/>
        <v>477.8722222</v>
      </c>
      <c r="AD25" s="79"/>
      <c r="AE25" s="45">
        <v>0.0</v>
      </c>
      <c r="AF25" s="46">
        <f t="shared" si="7"/>
        <v>25</v>
      </c>
      <c r="AG25" s="79"/>
      <c r="AH25" s="79"/>
      <c r="AI25" s="46">
        <f t="shared" si="8"/>
        <v>25</v>
      </c>
      <c r="AJ25" s="53">
        <f t="shared" si="9"/>
        <v>902.8722222</v>
      </c>
      <c r="AK25" s="83">
        <f t="shared" si="10"/>
        <v>24</v>
      </c>
      <c r="AL25" s="45"/>
      <c r="AM25" s="143">
        <v>31500.0</v>
      </c>
      <c r="AN25" s="45">
        <f t="shared" si="11"/>
        <v>931</v>
      </c>
      <c r="AO25" s="85">
        <f t="shared" si="12"/>
        <v>0.02955555556</v>
      </c>
      <c r="AP25" s="47">
        <f t="shared" si="13"/>
        <v>19</v>
      </c>
      <c r="AQ25" s="57"/>
      <c r="AR25" s="57"/>
      <c r="AS25" s="57"/>
      <c r="AT25" s="57"/>
      <c r="AU25" s="57"/>
      <c r="AV25" s="57"/>
      <c r="AW25" s="57"/>
      <c r="AX25" s="57"/>
      <c r="AY25" s="57"/>
      <c r="AZ25" s="57"/>
      <c r="BA25" s="57"/>
      <c r="BB25" s="57"/>
      <c r="BC25" s="57"/>
      <c r="BD25" s="57"/>
      <c r="BE25" s="57"/>
      <c r="BF25" s="57"/>
      <c r="BG25" s="57"/>
      <c r="BH25" s="57"/>
      <c r="BI25" s="57"/>
      <c r="BJ25" s="57"/>
    </row>
    <row r="26" ht="14.25" customHeight="1">
      <c r="A26" s="44"/>
      <c r="B26" s="45"/>
      <c r="C26" s="45"/>
      <c r="D26" s="45"/>
      <c r="E26" s="79">
        <v>131.0</v>
      </c>
      <c r="F26" s="45" t="s">
        <v>172</v>
      </c>
      <c r="G26" s="45" t="s">
        <v>67</v>
      </c>
      <c r="H26" s="45">
        <v>15.0</v>
      </c>
      <c r="I26" s="45">
        <v>0.0</v>
      </c>
      <c r="J26" s="45">
        <v>0.0</v>
      </c>
      <c r="K26" s="45">
        <v>15.0</v>
      </c>
      <c r="L26" s="47">
        <f t="shared" si="1"/>
        <v>30</v>
      </c>
      <c r="M26" s="45">
        <v>0.0</v>
      </c>
      <c r="N26" s="45">
        <v>19.67</v>
      </c>
      <c r="O26" s="45">
        <v>35.67</v>
      </c>
      <c r="P26" s="45">
        <v>101.33</v>
      </c>
      <c r="Q26" s="48">
        <v>156.7</v>
      </c>
      <c r="R26" s="78">
        <v>87.0</v>
      </c>
      <c r="S26" s="45">
        <v>95.0</v>
      </c>
      <c r="T26" s="48">
        <f t="shared" si="2"/>
        <v>182</v>
      </c>
      <c r="U26" s="141">
        <v>45464.0</v>
      </c>
      <c r="V26" s="79">
        <v>0.0</v>
      </c>
      <c r="W26" s="79">
        <f t="shared" si="3"/>
        <v>10000</v>
      </c>
      <c r="X26" s="145">
        <v>9783.0</v>
      </c>
      <c r="Y26" s="78">
        <f t="shared" si="4"/>
        <v>324.6833333</v>
      </c>
      <c r="Z26" s="78">
        <f t="shared" si="5"/>
        <v>324.6833333</v>
      </c>
      <c r="AA26" s="80">
        <v>150.0</v>
      </c>
      <c r="AB26" s="45" t="s">
        <v>173</v>
      </c>
      <c r="AC26" s="48">
        <f t="shared" si="6"/>
        <v>474.6833333</v>
      </c>
      <c r="AD26" s="79"/>
      <c r="AE26" s="45">
        <v>50.0</v>
      </c>
      <c r="AF26" s="46">
        <f t="shared" si="7"/>
        <v>50</v>
      </c>
      <c r="AG26" s="45"/>
      <c r="AH26" s="45"/>
      <c r="AI26" s="46">
        <f t="shared" si="8"/>
        <v>0</v>
      </c>
      <c r="AJ26" s="53">
        <f t="shared" si="9"/>
        <v>893.3833333</v>
      </c>
      <c r="AK26" s="83">
        <f t="shared" si="10"/>
        <v>25</v>
      </c>
      <c r="AL26" s="45"/>
      <c r="AM26" s="147">
        <v>13755.0</v>
      </c>
      <c r="AN26" s="45">
        <f t="shared" si="11"/>
        <v>3972</v>
      </c>
      <c r="AO26" s="85">
        <f t="shared" si="12"/>
        <v>0.2887677208</v>
      </c>
      <c r="AP26" s="47">
        <f t="shared" si="13"/>
        <v>85</v>
      </c>
      <c r="AQ26" s="57"/>
      <c r="AR26" s="57"/>
      <c r="AS26" s="57"/>
      <c r="AT26" s="57"/>
      <c r="AU26" s="57"/>
      <c r="AV26" s="57"/>
      <c r="AW26" s="57"/>
      <c r="AX26" s="57"/>
      <c r="AY26" s="57"/>
      <c r="AZ26" s="57"/>
      <c r="BA26" s="57"/>
      <c r="BB26" s="57"/>
      <c r="BC26" s="57"/>
      <c r="BD26" s="57"/>
      <c r="BE26" s="57"/>
      <c r="BF26" s="57"/>
      <c r="BG26" s="57"/>
      <c r="BH26" s="57"/>
      <c r="BI26" s="57"/>
      <c r="BJ26" s="57"/>
    </row>
    <row r="27" ht="14.25" customHeight="1">
      <c r="A27" s="44"/>
      <c r="B27" s="45"/>
      <c r="C27" s="45"/>
      <c r="D27" s="45"/>
      <c r="E27" s="79">
        <v>136.0</v>
      </c>
      <c r="F27" s="45" t="s">
        <v>177</v>
      </c>
      <c r="G27" s="45" t="s">
        <v>62</v>
      </c>
      <c r="H27" s="45">
        <v>15.0</v>
      </c>
      <c r="I27" s="45">
        <v>15.0</v>
      </c>
      <c r="J27" s="45">
        <v>15.0</v>
      </c>
      <c r="K27" s="45">
        <v>0.0</v>
      </c>
      <c r="L27" s="47">
        <f t="shared" si="1"/>
        <v>45</v>
      </c>
      <c r="M27" s="45">
        <v>5.0</v>
      </c>
      <c r="N27" s="45">
        <v>10.0</v>
      </c>
      <c r="O27" s="45">
        <v>32.0</v>
      </c>
      <c r="P27" s="45">
        <v>111.5</v>
      </c>
      <c r="Q27" s="48">
        <v>153.5</v>
      </c>
      <c r="R27" s="78">
        <v>84.0</v>
      </c>
      <c r="S27" s="45">
        <v>86.0</v>
      </c>
      <c r="T27" s="48">
        <f t="shared" si="2"/>
        <v>170</v>
      </c>
      <c r="U27" s="141">
        <v>45465.0</v>
      </c>
      <c r="V27" s="79">
        <v>0.0</v>
      </c>
      <c r="W27" s="79">
        <f t="shared" si="3"/>
        <v>30000</v>
      </c>
      <c r="X27" s="145">
        <v>28121.0</v>
      </c>
      <c r="Y27" s="78">
        <f t="shared" si="4"/>
        <v>276.9277778</v>
      </c>
      <c r="Z27" s="78">
        <f t="shared" si="5"/>
        <v>276.9277778</v>
      </c>
      <c r="AA27" s="80">
        <v>150.0</v>
      </c>
      <c r="AB27" s="45" t="s">
        <v>63</v>
      </c>
      <c r="AC27" s="48">
        <f t="shared" si="6"/>
        <v>426.9277778</v>
      </c>
      <c r="AD27" s="79">
        <v>45.0</v>
      </c>
      <c r="AE27" s="45">
        <v>50.0</v>
      </c>
      <c r="AF27" s="46">
        <f t="shared" si="7"/>
        <v>95</v>
      </c>
      <c r="AG27" s="45"/>
      <c r="AH27" s="45"/>
      <c r="AI27" s="46">
        <f t="shared" si="8"/>
        <v>5</v>
      </c>
      <c r="AJ27" s="53">
        <f t="shared" si="9"/>
        <v>885.4277778</v>
      </c>
      <c r="AK27" s="83">
        <f t="shared" si="10"/>
        <v>26</v>
      </c>
      <c r="AL27" s="45"/>
      <c r="AM27" s="147">
        <v>29500.0</v>
      </c>
      <c r="AN27" s="45">
        <f t="shared" si="11"/>
        <v>1379</v>
      </c>
      <c r="AO27" s="85">
        <f t="shared" si="12"/>
        <v>0.04674576271</v>
      </c>
      <c r="AP27" s="47">
        <f t="shared" si="13"/>
        <v>26</v>
      </c>
      <c r="AQ27" s="57"/>
      <c r="AR27" s="57"/>
      <c r="AS27" s="57"/>
      <c r="AT27" s="57"/>
      <c r="AU27" s="57"/>
      <c r="AV27" s="57"/>
      <c r="AW27" s="57"/>
      <c r="AX27" s="57"/>
      <c r="AY27" s="57"/>
      <c r="AZ27" s="57"/>
      <c r="BA27" s="57"/>
      <c r="BB27" s="57"/>
      <c r="BC27" s="57"/>
      <c r="BD27" s="57"/>
      <c r="BE27" s="57"/>
      <c r="BF27" s="57"/>
      <c r="BG27" s="57"/>
      <c r="BH27" s="57"/>
      <c r="BI27" s="57"/>
      <c r="BJ27" s="57"/>
    </row>
    <row r="28" ht="14.25" customHeight="1">
      <c r="A28" s="44"/>
      <c r="B28" s="45"/>
      <c r="C28" s="45"/>
      <c r="D28" s="45"/>
      <c r="E28" s="79">
        <v>54.0</v>
      </c>
      <c r="F28" s="45" t="s">
        <v>100</v>
      </c>
      <c r="G28" s="45" t="s">
        <v>51</v>
      </c>
      <c r="H28" s="45">
        <v>15.0</v>
      </c>
      <c r="I28" s="45">
        <v>15.0</v>
      </c>
      <c r="J28" s="45">
        <v>15.0</v>
      </c>
      <c r="K28" s="45">
        <v>15.0</v>
      </c>
      <c r="L28" s="47">
        <f t="shared" si="1"/>
        <v>60</v>
      </c>
      <c r="M28" s="79">
        <v>5.0</v>
      </c>
      <c r="N28" s="78">
        <v>20.0</v>
      </c>
      <c r="O28" s="78">
        <v>34.33</v>
      </c>
      <c r="P28" s="78">
        <v>84.67</v>
      </c>
      <c r="Q28" s="48">
        <v>139.0</v>
      </c>
      <c r="R28" s="78">
        <v>80.0</v>
      </c>
      <c r="S28" s="45">
        <v>100.0</v>
      </c>
      <c r="T28" s="48">
        <f t="shared" si="2"/>
        <v>180</v>
      </c>
      <c r="U28" s="141">
        <v>45463.0</v>
      </c>
      <c r="V28" s="79">
        <v>25.0</v>
      </c>
      <c r="W28" s="79">
        <f t="shared" si="3"/>
        <v>10000</v>
      </c>
      <c r="X28" s="142">
        <v>9833.0</v>
      </c>
      <c r="Y28" s="78">
        <f t="shared" si="4"/>
        <v>330.5166667</v>
      </c>
      <c r="Z28" s="78">
        <f t="shared" si="5"/>
        <v>330.5166667</v>
      </c>
      <c r="AA28" s="80">
        <v>150.0</v>
      </c>
      <c r="AB28" s="45" t="s">
        <v>63</v>
      </c>
      <c r="AC28" s="48">
        <f t="shared" si="6"/>
        <v>480.5166667</v>
      </c>
      <c r="AD28" s="79"/>
      <c r="AE28" s="45">
        <v>0.0</v>
      </c>
      <c r="AF28" s="46">
        <f t="shared" si="7"/>
        <v>25</v>
      </c>
      <c r="AG28" s="79"/>
      <c r="AH28" s="79"/>
      <c r="AI28" s="46">
        <f t="shared" si="8"/>
        <v>5</v>
      </c>
      <c r="AJ28" s="53">
        <f t="shared" si="9"/>
        <v>879.5166667</v>
      </c>
      <c r="AK28" s="83">
        <f t="shared" si="10"/>
        <v>27</v>
      </c>
      <c r="AL28" s="45"/>
      <c r="AM28" s="144">
        <v>9242.0</v>
      </c>
      <c r="AN28" s="45">
        <f t="shared" si="11"/>
        <v>591</v>
      </c>
      <c r="AO28" s="85">
        <f t="shared" si="12"/>
        <v>0.06394719758</v>
      </c>
      <c r="AP28" s="47">
        <f t="shared" si="13"/>
        <v>36</v>
      </c>
      <c r="AQ28" s="57"/>
      <c r="AR28" s="57"/>
      <c r="AS28" s="57"/>
      <c r="AT28" s="57"/>
      <c r="AU28" s="57"/>
      <c r="AV28" s="57"/>
      <c r="AW28" s="57"/>
      <c r="AX28" s="57"/>
      <c r="AY28" s="57"/>
      <c r="AZ28" s="57"/>
      <c r="BA28" s="57"/>
      <c r="BB28" s="57"/>
      <c r="BC28" s="57"/>
      <c r="BD28" s="57"/>
      <c r="BE28" s="57"/>
      <c r="BF28" s="57"/>
      <c r="BG28" s="57"/>
      <c r="BH28" s="57"/>
      <c r="BI28" s="57"/>
      <c r="BJ28" s="57"/>
    </row>
    <row r="29" ht="14.25" customHeight="1">
      <c r="A29" s="44"/>
      <c r="B29" s="45"/>
      <c r="C29" s="45"/>
      <c r="D29" s="45"/>
      <c r="E29" s="79">
        <v>156.0</v>
      </c>
      <c r="F29" s="45" t="s">
        <v>193</v>
      </c>
      <c r="G29" s="45" t="s">
        <v>51</v>
      </c>
      <c r="H29" s="45">
        <v>15.0</v>
      </c>
      <c r="I29" s="45">
        <v>15.0</v>
      </c>
      <c r="J29" s="45">
        <v>15.0</v>
      </c>
      <c r="K29" s="45">
        <v>0.0</v>
      </c>
      <c r="L29" s="47">
        <f t="shared" si="1"/>
        <v>45</v>
      </c>
      <c r="M29" s="45">
        <v>5.0</v>
      </c>
      <c r="N29" s="78">
        <v>6.67</v>
      </c>
      <c r="O29" s="78">
        <v>24.0</v>
      </c>
      <c r="P29" s="78">
        <v>76.67</v>
      </c>
      <c r="Q29" s="48">
        <v>107.3</v>
      </c>
      <c r="R29" s="78">
        <v>110.0</v>
      </c>
      <c r="S29" s="45">
        <v>115.0</v>
      </c>
      <c r="T29" s="48">
        <f t="shared" si="2"/>
        <v>225</v>
      </c>
      <c r="U29" s="141">
        <v>45465.0</v>
      </c>
      <c r="V29" s="79">
        <v>0.0</v>
      </c>
      <c r="W29" s="79">
        <v>10000.0</v>
      </c>
      <c r="X29" s="145">
        <v>10372.0</v>
      </c>
      <c r="Y29" s="78">
        <f t="shared" si="4"/>
        <v>306.6</v>
      </c>
      <c r="Z29" s="78">
        <f t="shared" si="5"/>
        <v>306.6</v>
      </c>
      <c r="AA29" s="80">
        <v>150.0</v>
      </c>
      <c r="AB29" s="45" t="s">
        <v>63</v>
      </c>
      <c r="AC29" s="48">
        <f t="shared" si="6"/>
        <v>456.6</v>
      </c>
      <c r="AD29" s="79"/>
      <c r="AE29" s="78">
        <v>50.0</v>
      </c>
      <c r="AF29" s="46">
        <f t="shared" si="7"/>
        <v>50</v>
      </c>
      <c r="AG29" s="79"/>
      <c r="AH29" s="79"/>
      <c r="AI29" s="46">
        <f t="shared" si="8"/>
        <v>5</v>
      </c>
      <c r="AJ29" s="53">
        <f t="shared" si="9"/>
        <v>878.9</v>
      </c>
      <c r="AK29" s="83">
        <f t="shared" si="10"/>
        <v>28</v>
      </c>
      <c r="AL29" s="45"/>
      <c r="AM29" s="147">
        <v>10603.0</v>
      </c>
      <c r="AN29" s="45">
        <f t="shared" si="11"/>
        <v>231</v>
      </c>
      <c r="AO29" s="85">
        <f t="shared" si="12"/>
        <v>0.0217862869</v>
      </c>
      <c r="AP29" s="47">
        <f t="shared" si="13"/>
        <v>15</v>
      </c>
      <c r="BA29" s="57"/>
      <c r="BB29" s="57"/>
      <c r="BC29" s="57"/>
      <c r="BD29" s="57"/>
      <c r="BE29" s="57"/>
      <c r="BF29" s="57"/>
      <c r="BG29" s="57"/>
      <c r="BH29" s="57"/>
      <c r="BI29" s="57"/>
      <c r="BJ29" s="57"/>
    </row>
    <row r="30" ht="14.25" customHeight="1">
      <c r="A30" s="44"/>
      <c r="B30" s="45"/>
      <c r="C30" s="45"/>
      <c r="D30" s="45"/>
      <c r="E30" s="79">
        <v>24.0</v>
      </c>
      <c r="F30" s="45" t="s">
        <v>73</v>
      </c>
      <c r="G30" s="45" t="s">
        <v>67</v>
      </c>
      <c r="H30" s="45">
        <v>15.0</v>
      </c>
      <c r="I30" s="45">
        <v>15.0</v>
      </c>
      <c r="J30" s="45">
        <v>15.0</v>
      </c>
      <c r="K30" s="45">
        <v>15.0</v>
      </c>
      <c r="L30" s="47">
        <f t="shared" si="1"/>
        <v>60</v>
      </c>
      <c r="M30" s="79">
        <v>20.0</v>
      </c>
      <c r="N30" s="78">
        <v>6.67</v>
      </c>
      <c r="O30" s="78">
        <v>32.67</v>
      </c>
      <c r="P30" s="78">
        <v>107.67</v>
      </c>
      <c r="Q30" s="48">
        <v>147.0</v>
      </c>
      <c r="R30" s="78">
        <v>117.0</v>
      </c>
      <c r="S30" s="45">
        <v>120.0</v>
      </c>
      <c r="T30" s="48">
        <f t="shared" si="2"/>
        <v>237</v>
      </c>
      <c r="U30" s="141">
        <v>45463.0</v>
      </c>
      <c r="V30" s="79">
        <v>25.0</v>
      </c>
      <c r="W30" s="79">
        <f t="shared" ref="W30:W70" si="14">IF(LEFT(G30,2)="10",10000,30000)</f>
        <v>10000</v>
      </c>
      <c r="X30" s="142">
        <v>8907.0</v>
      </c>
      <c r="Y30" s="78">
        <f t="shared" si="4"/>
        <v>222.4833333</v>
      </c>
      <c r="Z30" s="78">
        <f t="shared" si="5"/>
        <v>222.4833333</v>
      </c>
      <c r="AA30" s="80">
        <v>150.0</v>
      </c>
      <c r="AB30" s="45" t="s">
        <v>63</v>
      </c>
      <c r="AC30" s="48">
        <f t="shared" si="6"/>
        <v>372.4833333</v>
      </c>
      <c r="AD30" s="79"/>
      <c r="AE30" s="45">
        <v>50.0</v>
      </c>
      <c r="AF30" s="46">
        <f t="shared" si="7"/>
        <v>75</v>
      </c>
      <c r="AG30" s="79"/>
      <c r="AH30" s="79"/>
      <c r="AI30" s="46">
        <f t="shared" si="8"/>
        <v>20</v>
      </c>
      <c r="AJ30" s="53">
        <f t="shared" si="9"/>
        <v>871.4833333</v>
      </c>
      <c r="AK30" s="83">
        <f t="shared" si="10"/>
        <v>29</v>
      </c>
      <c r="AL30" s="45"/>
      <c r="AM30" s="143">
        <v>10254.0</v>
      </c>
      <c r="AN30" s="45">
        <f t="shared" si="11"/>
        <v>1347</v>
      </c>
      <c r="AO30" s="85">
        <f t="shared" si="12"/>
        <v>0.1313633704</v>
      </c>
      <c r="AP30" s="47">
        <f t="shared" si="13"/>
        <v>53</v>
      </c>
      <c r="AQ30" s="57"/>
      <c r="AR30" s="57"/>
      <c r="AS30" s="57"/>
      <c r="AT30" s="57"/>
      <c r="AU30" s="57"/>
      <c r="AV30" s="57"/>
      <c r="AW30" s="57"/>
      <c r="AX30" s="57"/>
      <c r="AY30" s="57"/>
      <c r="AZ30" s="57"/>
      <c r="BA30" s="57"/>
      <c r="BB30" s="57"/>
      <c r="BC30" s="57"/>
      <c r="BD30" s="57"/>
      <c r="BE30" s="57"/>
      <c r="BF30" s="57"/>
      <c r="BG30" s="57"/>
      <c r="BH30" s="57"/>
      <c r="BI30" s="57"/>
      <c r="BJ30" s="57"/>
    </row>
    <row r="31" ht="14.25" customHeight="1">
      <c r="A31" s="44"/>
      <c r="B31" s="45"/>
      <c r="C31" s="45"/>
      <c r="D31" s="45"/>
      <c r="E31" s="79">
        <v>150.0</v>
      </c>
      <c r="F31" s="45" t="s">
        <v>189</v>
      </c>
      <c r="G31" s="45" t="s">
        <v>51</v>
      </c>
      <c r="H31" s="45">
        <v>15.0</v>
      </c>
      <c r="I31" s="45">
        <v>15.0</v>
      </c>
      <c r="J31" s="45">
        <v>15.0</v>
      </c>
      <c r="K31" s="45">
        <v>15.0</v>
      </c>
      <c r="L31" s="47">
        <f t="shared" si="1"/>
        <v>60</v>
      </c>
      <c r="M31" s="45">
        <v>20.0</v>
      </c>
      <c r="N31" s="78">
        <v>0.0</v>
      </c>
      <c r="O31" s="78">
        <v>18.0</v>
      </c>
      <c r="P31" s="78">
        <v>50.0</v>
      </c>
      <c r="Q31" s="48">
        <v>68.0</v>
      </c>
      <c r="R31" s="78">
        <v>66.0</v>
      </c>
      <c r="S31" s="45">
        <v>87.0</v>
      </c>
      <c r="T31" s="48">
        <f t="shared" si="2"/>
        <v>153</v>
      </c>
      <c r="U31" s="141">
        <v>45462.0</v>
      </c>
      <c r="V31" s="79">
        <v>50.0</v>
      </c>
      <c r="W31" s="79">
        <f t="shared" si="14"/>
        <v>10000</v>
      </c>
      <c r="X31" s="142">
        <v>10019.0</v>
      </c>
      <c r="Y31" s="78">
        <f t="shared" si="4"/>
        <v>347.7833333</v>
      </c>
      <c r="Z31" s="78">
        <f t="shared" si="5"/>
        <v>347.7833333</v>
      </c>
      <c r="AA31" s="80">
        <v>150.0</v>
      </c>
      <c r="AB31" s="45" t="s">
        <v>63</v>
      </c>
      <c r="AC31" s="48">
        <f t="shared" si="6"/>
        <v>497.7833333</v>
      </c>
      <c r="AD31" s="79"/>
      <c r="AE31" s="78">
        <v>50.0</v>
      </c>
      <c r="AF31" s="46">
        <f t="shared" si="7"/>
        <v>100</v>
      </c>
      <c r="AG31" s="79"/>
      <c r="AH31" s="79"/>
      <c r="AI31" s="46">
        <f t="shared" si="8"/>
        <v>20</v>
      </c>
      <c r="AJ31" s="53">
        <f t="shared" si="9"/>
        <v>858.7833333</v>
      </c>
      <c r="AK31" s="83">
        <f t="shared" si="10"/>
        <v>30</v>
      </c>
      <c r="AL31" s="45"/>
      <c r="AM31" s="143">
        <v>10000.0</v>
      </c>
      <c r="AN31" s="45">
        <f t="shared" si="11"/>
        <v>19</v>
      </c>
      <c r="AO31" s="85">
        <f t="shared" si="12"/>
        <v>0.0019</v>
      </c>
      <c r="AP31" s="47">
        <f t="shared" si="13"/>
        <v>2</v>
      </c>
      <c r="AQ31" s="57"/>
      <c r="AR31" s="57"/>
      <c r="AS31" s="57"/>
      <c r="AT31" s="57"/>
      <c r="AU31" s="57"/>
      <c r="AV31" s="57"/>
      <c r="AW31" s="57"/>
      <c r="AX31" s="57"/>
      <c r="AY31" s="57"/>
      <c r="AZ31" s="57"/>
      <c r="BA31" s="57"/>
      <c r="BB31" s="57"/>
      <c r="BC31" s="57"/>
      <c r="BD31" s="57"/>
      <c r="BE31" s="57"/>
      <c r="BF31" s="57"/>
      <c r="BG31" s="57"/>
      <c r="BH31" s="57"/>
      <c r="BI31" s="57"/>
      <c r="BJ31" s="57"/>
    </row>
    <row r="32" ht="14.25" customHeight="1">
      <c r="A32" s="44"/>
      <c r="B32" s="45"/>
      <c r="C32" s="45"/>
      <c r="D32" s="45"/>
      <c r="E32" s="79">
        <v>128.0</v>
      </c>
      <c r="F32" s="45" t="s">
        <v>169</v>
      </c>
      <c r="G32" s="45" t="s">
        <v>51</v>
      </c>
      <c r="H32" s="45">
        <v>15.0</v>
      </c>
      <c r="I32" s="45">
        <v>15.0</v>
      </c>
      <c r="J32" s="45">
        <v>15.0</v>
      </c>
      <c r="K32" s="45">
        <v>15.0</v>
      </c>
      <c r="L32" s="47">
        <f t="shared" si="1"/>
        <v>60</v>
      </c>
      <c r="M32" s="45">
        <v>0.0</v>
      </c>
      <c r="N32" s="45">
        <v>13.33</v>
      </c>
      <c r="O32" s="45">
        <v>27.67</v>
      </c>
      <c r="P32" s="45">
        <v>91.0</v>
      </c>
      <c r="Q32" s="48">
        <v>132.0</v>
      </c>
      <c r="R32" s="78">
        <v>105.0</v>
      </c>
      <c r="S32" s="45">
        <v>108.0</v>
      </c>
      <c r="T32" s="48">
        <f t="shared" si="2"/>
        <v>213</v>
      </c>
      <c r="U32" s="141">
        <v>45462.0</v>
      </c>
      <c r="V32" s="79">
        <v>50.0</v>
      </c>
      <c r="W32" s="79">
        <f t="shared" si="14"/>
        <v>10000</v>
      </c>
      <c r="X32" s="142">
        <v>9009.0</v>
      </c>
      <c r="Y32" s="78">
        <f t="shared" si="4"/>
        <v>234.3833333</v>
      </c>
      <c r="Z32" s="78">
        <f t="shared" si="5"/>
        <v>234.3833333</v>
      </c>
      <c r="AA32" s="80">
        <v>150.0</v>
      </c>
      <c r="AB32" s="45" t="s">
        <v>63</v>
      </c>
      <c r="AC32" s="48">
        <f t="shared" si="6"/>
        <v>384.3833333</v>
      </c>
      <c r="AD32" s="79">
        <v>15.0</v>
      </c>
      <c r="AE32" s="45">
        <v>0.0</v>
      </c>
      <c r="AF32" s="46">
        <f t="shared" si="7"/>
        <v>65</v>
      </c>
      <c r="AG32" s="45"/>
      <c r="AH32" s="45"/>
      <c r="AI32" s="46">
        <f t="shared" si="8"/>
        <v>0</v>
      </c>
      <c r="AJ32" s="53">
        <f t="shared" si="9"/>
        <v>854.3833333</v>
      </c>
      <c r="AK32" s="83">
        <f t="shared" si="10"/>
        <v>31</v>
      </c>
      <c r="AL32" s="45"/>
      <c r="AM32" s="144">
        <v>10320.0</v>
      </c>
      <c r="AN32" s="45">
        <f t="shared" si="11"/>
        <v>1311</v>
      </c>
      <c r="AO32" s="85">
        <f t="shared" si="12"/>
        <v>0.1270348837</v>
      </c>
      <c r="AP32" s="47">
        <f t="shared" si="13"/>
        <v>51</v>
      </c>
      <c r="AQ32" s="57"/>
      <c r="AR32" s="57"/>
      <c r="AS32" s="57"/>
      <c r="AT32" s="57"/>
      <c r="AU32" s="57"/>
      <c r="AV32" s="57"/>
      <c r="AW32" s="57"/>
      <c r="AX32" s="57"/>
      <c r="AY32" s="57"/>
      <c r="AZ32" s="57"/>
      <c r="BA32" s="57"/>
      <c r="BB32" s="57"/>
      <c r="BC32" s="57"/>
      <c r="BD32" s="57"/>
      <c r="BE32" s="57"/>
      <c r="BF32" s="57"/>
      <c r="BG32" s="57"/>
      <c r="BH32" s="57"/>
      <c r="BI32" s="57"/>
      <c r="BJ32" s="57"/>
    </row>
    <row r="33" ht="14.25" customHeight="1">
      <c r="A33" s="44"/>
      <c r="B33" s="45"/>
      <c r="C33" s="45"/>
      <c r="D33" s="45"/>
      <c r="E33" s="79">
        <v>101.0</v>
      </c>
      <c r="F33" s="45" t="s">
        <v>142</v>
      </c>
      <c r="G33" s="45" t="s">
        <v>51</v>
      </c>
      <c r="H33" s="45">
        <v>15.0</v>
      </c>
      <c r="I33" s="45">
        <v>15.0</v>
      </c>
      <c r="J33" s="45">
        <v>15.0</v>
      </c>
      <c r="K33" s="45">
        <v>15.0</v>
      </c>
      <c r="L33" s="47">
        <f t="shared" si="1"/>
        <v>60</v>
      </c>
      <c r="M33" s="79">
        <v>5.0</v>
      </c>
      <c r="N33" s="78">
        <v>20.0</v>
      </c>
      <c r="O33" s="78">
        <v>32.67</v>
      </c>
      <c r="P33" s="78">
        <v>107.67</v>
      </c>
      <c r="Q33" s="48">
        <v>160.3</v>
      </c>
      <c r="R33" s="78">
        <v>70.0</v>
      </c>
      <c r="S33" s="45">
        <v>94.0</v>
      </c>
      <c r="T33" s="48">
        <f t="shared" si="2"/>
        <v>164</v>
      </c>
      <c r="U33" s="141">
        <v>45463.0</v>
      </c>
      <c r="V33" s="79">
        <v>25.0</v>
      </c>
      <c r="W33" s="79">
        <f t="shared" si="14"/>
        <v>10000</v>
      </c>
      <c r="X33" s="142">
        <v>9386.0</v>
      </c>
      <c r="Y33" s="78">
        <f t="shared" si="4"/>
        <v>278.3666667</v>
      </c>
      <c r="Z33" s="78">
        <f t="shared" si="5"/>
        <v>278.3666667</v>
      </c>
      <c r="AA33" s="80">
        <v>150.0</v>
      </c>
      <c r="AB33" s="45" t="s">
        <v>52</v>
      </c>
      <c r="AC33" s="48">
        <f t="shared" si="6"/>
        <v>428.3666667</v>
      </c>
      <c r="AD33" s="79">
        <v>15.0</v>
      </c>
      <c r="AE33" s="45">
        <v>0.0</v>
      </c>
      <c r="AF33" s="46">
        <f t="shared" si="7"/>
        <v>40</v>
      </c>
      <c r="AG33" s="79"/>
      <c r="AH33" s="79"/>
      <c r="AI33" s="46">
        <f t="shared" si="8"/>
        <v>5</v>
      </c>
      <c r="AJ33" s="53">
        <f t="shared" si="9"/>
        <v>847.6666667</v>
      </c>
      <c r="AK33" s="83">
        <f t="shared" si="10"/>
        <v>32</v>
      </c>
      <c r="AL33" s="45"/>
      <c r="AM33" s="144">
        <v>9900.0</v>
      </c>
      <c r="AN33" s="45">
        <f t="shared" si="11"/>
        <v>514</v>
      </c>
      <c r="AO33" s="85">
        <f t="shared" si="12"/>
        <v>0.05191919192</v>
      </c>
      <c r="AP33" s="47">
        <f t="shared" si="13"/>
        <v>30</v>
      </c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  <c r="BH33" s="57"/>
      <c r="BI33" s="57"/>
      <c r="BJ33" s="57"/>
    </row>
    <row r="34" ht="14.25" customHeight="1">
      <c r="A34" s="44"/>
      <c r="B34" s="45"/>
      <c r="C34" s="45"/>
      <c r="D34" s="45" t="s">
        <v>49</v>
      </c>
      <c r="E34" s="79">
        <v>61.0</v>
      </c>
      <c r="F34" s="45" t="s">
        <v>104</v>
      </c>
      <c r="G34" s="45" t="s">
        <v>62</v>
      </c>
      <c r="H34" s="45">
        <v>15.0</v>
      </c>
      <c r="I34" s="45">
        <v>15.0</v>
      </c>
      <c r="J34" s="45">
        <v>15.0</v>
      </c>
      <c r="K34" s="45">
        <v>15.0</v>
      </c>
      <c r="L34" s="47">
        <f t="shared" si="1"/>
        <v>60</v>
      </c>
      <c r="M34" s="79">
        <v>0.0</v>
      </c>
      <c r="N34" s="78">
        <v>20.0</v>
      </c>
      <c r="O34" s="78">
        <v>34.33</v>
      </c>
      <c r="P34" s="78">
        <v>129.67</v>
      </c>
      <c r="Q34" s="48">
        <v>184.0</v>
      </c>
      <c r="R34" s="78">
        <v>106.0</v>
      </c>
      <c r="S34" s="45">
        <v>113.0</v>
      </c>
      <c r="T34" s="48">
        <f t="shared" si="2"/>
        <v>219</v>
      </c>
      <c r="U34" s="141">
        <v>45462.0</v>
      </c>
      <c r="V34" s="79">
        <v>50.0</v>
      </c>
      <c r="W34" s="79">
        <f t="shared" si="14"/>
        <v>30000</v>
      </c>
      <c r="X34" s="142">
        <v>23894.0</v>
      </c>
      <c r="Y34" s="78">
        <f t="shared" si="4"/>
        <v>112.5444444</v>
      </c>
      <c r="Z34" s="78">
        <f t="shared" si="5"/>
        <v>112.5444444</v>
      </c>
      <c r="AA34" s="80">
        <v>150.0</v>
      </c>
      <c r="AB34" s="45" t="s">
        <v>63</v>
      </c>
      <c r="AC34" s="48">
        <f t="shared" si="6"/>
        <v>262.5444444</v>
      </c>
      <c r="AD34" s="79">
        <v>15.0</v>
      </c>
      <c r="AE34" s="45">
        <v>50.0</v>
      </c>
      <c r="AF34" s="46">
        <f t="shared" si="7"/>
        <v>115</v>
      </c>
      <c r="AG34" s="79"/>
      <c r="AH34" s="79"/>
      <c r="AI34" s="46">
        <f t="shared" si="8"/>
        <v>0</v>
      </c>
      <c r="AJ34" s="53">
        <f t="shared" si="9"/>
        <v>840.5444444</v>
      </c>
      <c r="AK34" s="83">
        <f t="shared" si="10"/>
        <v>33</v>
      </c>
      <c r="AL34" s="45"/>
      <c r="AM34" s="143">
        <v>28413.0</v>
      </c>
      <c r="AN34" s="45">
        <f t="shared" si="11"/>
        <v>4519</v>
      </c>
      <c r="AO34" s="85">
        <f t="shared" si="12"/>
        <v>0.1590469151</v>
      </c>
      <c r="AP34" s="47">
        <f t="shared" si="13"/>
        <v>63</v>
      </c>
      <c r="AQ34" s="57"/>
      <c r="AR34" s="57"/>
      <c r="AS34" s="57"/>
      <c r="AT34" s="57"/>
      <c r="AU34" s="57"/>
      <c r="AV34" s="57"/>
      <c r="AW34" s="57"/>
      <c r="AX34" s="57"/>
      <c r="AY34" s="57"/>
      <c r="AZ34" s="57"/>
      <c r="BA34" s="57"/>
      <c r="BB34" s="57"/>
      <c r="BC34" s="57"/>
      <c r="BD34" s="57"/>
      <c r="BE34" s="57"/>
      <c r="BF34" s="57"/>
      <c r="BG34" s="57"/>
      <c r="BH34" s="57"/>
      <c r="BI34" s="57"/>
      <c r="BJ34" s="57"/>
    </row>
    <row r="35" ht="14.25" customHeight="1">
      <c r="A35" s="44"/>
      <c r="B35" s="45"/>
      <c r="C35" s="45"/>
      <c r="D35" s="45"/>
      <c r="E35" s="79">
        <v>103.0</v>
      </c>
      <c r="F35" s="45" t="s">
        <v>144</v>
      </c>
      <c r="G35" s="45" t="s">
        <v>51</v>
      </c>
      <c r="H35" s="45">
        <v>15.0</v>
      </c>
      <c r="I35" s="45">
        <v>15.0</v>
      </c>
      <c r="J35" s="45">
        <v>15.0</v>
      </c>
      <c r="K35" s="45">
        <v>15.0</v>
      </c>
      <c r="L35" s="47">
        <f t="shared" si="1"/>
        <v>60</v>
      </c>
      <c r="M35" s="79">
        <v>20.0</v>
      </c>
      <c r="N35" s="78">
        <v>20.0</v>
      </c>
      <c r="O35" s="78">
        <v>34.5</v>
      </c>
      <c r="P35" s="78">
        <v>106.5</v>
      </c>
      <c r="Q35" s="48">
        <v>161.0</v>
      </c>
      <c r="R35" s="78">
        <v>68.0</v>
      </c>
      <c r="S35" s="45">
        <v>81.0</v>
      </c>
      <c r="T35" s="48">
        <f t="shared" si="2"/>
        <v>149</v>
      </c>
      <c r="U35" s="141">
        <v>45464.0</v>
      </c>
      <c r="V35" s="79">
        <v>0.0</v>
      </c>
      <c r="W35" s="79">
        <f t="shared" si="14"/>
        <v>10000</v>
      </c>
      <c r="X35" s="145">
        <v>9462.0</v>
      </c>
      <c r="Y35" s="78">
        <f t="shared" si="4"/>
        <v>287.2333333</v>
      </c>
      <c r="Z35" s="78">
        <f t="shared" si="5"/>
        <v>287.2333333</v>
      </c>
      <c r="AA35" s="80">
        <v>150.0</v>
      </c>
      <c r="AB35" s="45" t="s">
        <v>63</v>
      </c>
      <c r="AC35" s="48">
        <f t="shared" si="6"/>
        <v>437.2333333</v>
      </c>
      <c r="AD35" s="79"/>
      <c r="AE35" s="45">
        <v>50.0</v>
      </c>
      <c r="AF35" s="46">
        <f t="shared" si="7"/>
        <v>50</v>
      </c>
      <c r="AG35" s="79"/>
      <c r="AH35" s="79"/>
      <c r="AI35" s="46">
        <f t="shared" si="8"/>
        <v>20</v>
      </c>
      <c r="AJ35" s="53">
        <f t="shared" si="9"/>
        <v>837.2333333</v>
      </c>
      <c r="AK35" s="83">
        <f t="shared" si="10"/>
        <v>34</v>
      </c>
      <c r="AL35" s="45"/>
      <c r="AM35" s="144">
        <v>9041.0</v>
      </c>
      <c r="AN35" s="45">
        <f t="shared" si="11"/>
        <v>421</v>
      </c>
      <c r="AO35" s="85">
        <f t="shared" si="12"/>
        <v>0.04656564539</v>
      </c>
      <c r="AP35" s="47">
        <f t="shared" si="13"/>
        <v>25</v>
      </c>
      <c r="AQ35" s="57"/>
      <c r="AR35" s="57"/>
      <c r="AS35" s="57"/>
      <c r="AT35" s="57"/>
      <c r="AU35" s="57"/>
      <c r="AV35" s="57"/>
      <c r="AW35" s="57"/>
      <c r="AX35" s="57"/>
      <c r="AY35" s="57"/>
      <c r="AZ35" s="57"/>
      <c r="BA35" s="57"/>
      <c r="BB35" s="57"/>
      <c r="BC35" s="57"/>
      <c r="BD35" s="57"/>
      <c r="BE35" s="57"/>
      <c r="BF35" s="57"/>
      <c r="BG35" s="57"/>
      <c r="BH35" s="57"/>
      <c r="BI35" s="57"/>
      <c r="BJ35" s="57"/>
    </row>
    <row r="36" ht="14.25" customHeight="1">
      <c r="A36" s="44"/>
      <c r="B36" s="45"/>
      <c r="C36" s="45"/>
      <c r="D36" s="45"/>
      <c r="E36" s="79">
        <v>44.0</v>
      </c>
      <c r="F36" s="45" t="s">
        <v>91</v>
      </c>
      <c r="G36" s="45" t="s">
        <v>51</v>
      </c>
      <c r="H36" s="45">
        <v>15.0</v>
      </c>
      <c r="I36" s="45">
        <v>15.0</v>
      </c>
      <c r="J36" s="45">
        <v>15.0</v>
      </c>
      <c r="K36" s="45">
        <v>15.0</v>
      </c>
      <c r="L36" s="47">
        <f t="shared" si="1"/>
        <v>60</v>
      </c>
      <c r="M36" s="79">
        <v>0.0</v>
      </c>
      <c r="N36" s="78">
        <v>10.0</v>
      </c>
      <c r="O36" s="78">
        <v>34.5</v>
      </c>
      <c r="P36" s="78">
        <v>122.5</v>
      </c>
      <c r="Q36" s="48">
        <v>167.0</v>
      </c>
      <c r="R36" s="78">
        <v>71.0</v>
      </c>
      <c r="S36" s="45">
        <v>81.0</v>
      </c>
      <c r="T36" s="48">
        <f t="shared" si="2"/>
        <v>152</v>
      </c>
      <c r="U36" s="141">
        <v>45465.0</v>
      </c>
      <c r="V36" s="79">
        <v>0.0</v>
      </c>
      <c r="W36" s="79">
        <f t="shared" si="14"/>
        <v>10000</v>
      </c>
      <c r="X36" s="145">
        <v>9210.0</v>
      </c>
      <c r="Y36" s="78">
        <f t="shared" si="4"/>
        <v>257.8333333</v>
      </c>
      <c r="Z36" s="78">
        <f t="shared" si="5"/>
        <v>257.8333333</v>
      </c>
      <c r="AA36" s="80">
        <v>150.0</v>
      </c>
      <c r="AB36" s="45" t="s">
        <v>63</v>
      </c>
      <c r="AC36" s="48">
        <f t="shared" si="6"/>
        <v>407.8333333</v>
      </c>
      <c r="AD36" s="79"/>
      <c r="AE36" s="45">
        <v>50.0</v>
      </c>
      <c r="AF36" s="46">
        <f t="shared" si="7"/>
        <v>50</v>
      </c>
      <c r="AG36" s="79"/>
      <c r="AH36" s="79"/>
      <c r="AI36" s="46">
        <f t="shared" si="8"/>
        <v>0</v>
      </c>
      <c r="AJ36" s="53">
        <f t="shared" si="9"/>
        <v>836.8333333</v>
      </c>
      <c r="AK36" s="83">
        <f t="shared" si="10"/>
        <v>35</v>
      </c>
      <c r="AL36" s="45"/>
      <c r="AM36" s="143">
        <v>10408.0</v>
      </c>
      <c r="AN36" s="45">
        <f t="shared" si="11"/>
        <v>1198</v>
      </c>
      <c r="AO36" s="85">
        <f t="shared" si="12"/>
        <v>0.1151037663</v>
      </c>
      <c r="AP36" s="47">
        <f t="shared" si="13"/>
        <v>47</v>
      </c>
      <c r="AQ36" s="57"/>
      <c r="AR36" s="57"/>
      <c r="AS36" s="57"/>
      <c r="AT36" s="57"/>
      <c r="AU36" s="57"/>
      <c r="AV36" s="57"/>
      <c r="AW36" s="57"/>
      <c r="AX36" s="57"/>
      <c r="AY36" s="57"/>
      <c r="AZ36" s="57"/>
      <c r="BA36" s="57"/>
      <c r="BB36" s="57"/>
      <c r="BC36" s="57"/>
      <c r="BD36" s="57"/>
      <c r="BE36" s="57"/>
      <c r="BF36" s="57"/>
      <c r="BG36" s="57"/>
      <c r="BH36" s="57"/>
      <c r="BI36" s="57"/>
      <c r="BJ36" s="57"/>
    </row>
    <row r="37" ht="14.25" customHeight="1">
      <c r="A37" s="44"/>
      <c r="B37" s="45"/>
      <c r="C37" s="45"/>
      <c r="D37" s="45" t="s">
        <v>49</v>
      </c>
      <c r="E37" s="79">
        <v>151.0</v>
      </c>
      <c r="F37" s="45" t="s">
        <v>190</v>
      </c>
      <c r="G37" s="45" t="s">
        <v>51</v>
      </c>
      <c r="H37" s="45">
        <v>15.0</v>
      </c>
      <c r="I37" s="45">
        <v>15.0</v>
      </c>
      <c r="J37" s="45">
        <v>15.0</v>
      </c>
      <c r="K37" s="45">
        <v>15.0</v>
      </c>
      <c r="L37" s="47">
        <f t="shared" si="1"/>
        <v>60</v>
      </c>
      <c r="M37" s="45">
        <v>5.0</v>
      </c>
      <c r="N37" s="78">
        <v>20.0</v>
      </c>
      <c r="O37" s="78">
        <v>31.0</v>
      </c>
      <c r="P37" s="78">
        <v>110.0</v>
      </c>
      <c r="Q37" s="48">
        <v>161.0</v>
      </c>
      <c r="R37" s="78">
        <v>110.0</v>
      </c>
      <c r="S37" s="45">
        <v>117.0</v>
      </c>
      <c r="T37" s="48">
        <f t="shared" si="2"/>
        <v>227</v>
      </c>
      <c r="U37" s="141">
        <v>45463.0</v>
      </c>
      <c r="V37" s="79">
        <v>25.0</v>
      </c>
      <c r="W37" s="79">
        <f t="shared" si="14"/>
        <v>10000</v>
      </c>
      <c r="X37" s="142">
        <v>10311.0</v>
      </c>
      <c r="Y37" s="78">
        <f t="shared" si="4"/>
        <v>313.7166667</v>
      </c>
      <c r="Z37" s="78">
        <f t="shared" si="5"/>
        <v>313.7166667</v>
      </c>
      <c r="AA37" s="80">
        <v>0.0</v>
      </c>
      <c r="AB37" s="45" t="s">
        <v>55</v>
      </c>
      <c r="AC37" s="48">
        <f t="shared" si="6"/>
        <v>313.7166667</v>
      </c>
      <c r="AD37" s="79"/>
      <c r="AE37" s="78">
        <v>50.0</v>
      </c>
      <c r="AF37" s="46">
        <f t="shared" si="7"/>
        <v>75</v>
      </c>
      <c r="AG37" s="79"/>
      <c r="AH37" s="79"/>
      <c r="AI37" s="46">
        <f t="shared" si="8"/>
        <v>5</v>
      </c>
      <c r="AJ37" s="53">
        <f t="shared" si="9"/>
        <v>831.7166667</v>
      </c>
      <c r="AK37" s="83">
        <f t="shared" si="10"/>
        <v>36</v>
      </c>
      <c r="AL37" s="45"/>
      <c r="AM37" s="143">
        <v>10350.0</v>
      </c>
      <c r="AN37" s="45">
        <f t="shared" si="11"/>
        <v>39</v>
      </c>
      <c r="AO37" s="85">
        <f t="shared" si="12"/>
        <v>0.003768115942</v>
      </c>
      <c r="AP37" s="47">
        <f t="shared" si="13"/>
        <v>5</v>
      </c>
      <c r="AQ37" s="57"/>
      <c r="AR37" s="57"/>
      <c r="AS37" s="57"/>
      <c r="AT37" s="57"/>
      <c r="AU37" s="57"/>
      <c r="AV37" s="57"/>
      <c r="AW37" s="57"/>
      <c r="AX37" s="57"/>
      <c r="AY37" s="57"/>
      <c r="AZ37" s="57"/>
      <c r="BA37" s="57"/>
      <c r="BB37" s="57"/>
      <c r="BC37" s="57"/>
      <c r="BD37" s="57"/>
      <c r="BE37" s="57"/>
      <c r="BF37" s="57"/>
      <c r="BG37" s="57"/>
      <c r="BH37" s="57"/>
      <c r="BI37" s="57"/>
      <c r="BJ37" s="57"/>
    </row>
    <row r="38" ht="14.25" customHeight="1">
      <c r="A38" s="44"/>
      <c r="B38" s="45"/>
      <c r="C38" s="45"/>
      <c r="D38" s="45" t="s">
        <v>49</v>
      </c>
      <c r="E38" s="79">
        <v>45.0</v>
      </c>
      <c r="F38" s="149" t="s">
        <v>198</v>
      </c>
      <c r="G38" s="45" t="s">
        <v>51</v>
      </c>
      <c r="H38" s="45">
        <v>15.0</v>
      </c>
      <c r="I38" s="45">
        <v>15.0</v>
      </c>
      <c r="J38" s="45">
        <v>15.0</v>
      </c>
      <c r="K38" s="45">
        <v>15.0</v>
      </c>
      <c r="L38" s="47">
        <f t="shared" si="1"/>
        <v>60</v>
      </c>
      <c r="M38" s="79">
        <v>0.0</v>
      </c>
      <c r="N38" s="78">
        <v>20.0</v>
      </c>
      <c r="O38" s="78">
        <v>32.5</v>
      </c>
      <c r="P38" s="78">
        <v>135.5</v>
      </c>
      <c r="Q38" s="48">
        <v>188.0</v>
      </c>
      <c r="R38" s="78">
        <v>107.0</v>
      </c>
      <c r="S38" s="45">
        <v>92.0</v>
      </c>
      <c r="T38" s="48">
        <f t="shared" si="2"/>
        <v>199</v>
      </c>
      <c r="U38" s="141">
        <v>45464.0</v>
      </c>
      <c r="V38" s="79">
        <v>0.0</v>
      </c>
      <c r="W38" s="79">
        <f t="shared" si="14"/>
        <v>10000</v>
      </c>
      <c r="X38" s="145">
        <v>8568.0</v>
      </c>
      <c r="Y38" s="78">
        <f t="shared" si="4"/>
        <v>182.9333333</v>
      </c>
      <c r="Z38" s="78">
        <f t="shared" si="5"/>
        <v>182.9333333</v>
      </c>
      <c r="AA38" s="80">
        <v>150.0</v>
      </c>
      <c r="AB38" s="45" t="s">
        <v>93</v>
      </c>
      <c r="AC38" s="48">
        <f t="shared" si="6"/>
        <v>332.9333333</v>
      </c>
      <c r="AD38" s="79"/>
      <c r="AE38" s="45">
        <v>50.0</v>
      </c>
      <c r="AF38" s="46">
        <f t="shared" si="7"/>
        <v>50</v>
      </c>
      <c r="AG38" s="79"/>
      <c r="AH38" s="79"/>
      <c r="AI38" s="46">
        <f t="shared" si="8"/>
        <v>0</v>
      </c>
      <c r="AJ38" s="53">
        <f t="shared" si="9"/>
        <v>829.9333333</v>
      </c>
      <c r="AK38" s="83">
        <f t="shared" si="10"/>
        <v>37</v>
      </c>
      <c r="AL38" s="45"/>
      <c r="AM38" s="143">
        <v>10070.0</v>
      </c>
      <c r="AN38" s="45">
        <f t="shared" si="11"/>
        <v>1502</v>
      </c>
      <c r="AO38" s="85">
        <f t="shared" si="12"/>
        <v>0.1491559086</v>
      </c>
      <c r="AP38" s="47">
        <f t="shared" si="13"/>
        <v>60</v>
      </c>
      <c r="AQ38" s="57"/>
      <c r="AR38" s="57"/>
      <c r="AS38" s="57"/>
      <c r="AT38" s="57"/>
      <c r="AU38" s="57"/>
      <c r="AV38" s="57"/>
      <c r="AW38" s="57"/>
      <c r="AX38" s="57"/>
      <c r="AY38" s="57"/>
      <c r="AZ38" s="57"/>
      <c r="BA38" s="57"/>
      <c r="BB38" s="57"/>
      <c r="BC38" s="57"/>
      <c r="BD38" s="57"/>
      <c r="BE38" s="57"/>
      <c r="BF38" s="57"/>
      <c r="BG38" s="57"/>
      <c r="BH38" s="57"/>
      <c r="BI38" s="57"/>
      <c r="BJ38" s="57"/>
    </row>
    <row r="39" ht="14.25" customHeight="1">
      <c r="A39" s="44"/>
      <c r="B39" s="45"/>
      <c r="C39" s="45"/>
      <c r="D39" s="45"/>
      <c r="E39" s="79">
        <v>104.0</v>
      </c>
      <c r="F39" s="45" t="s">
        <v>145</v>
      </c>
      <c r="G39" s="45" t="s">
        <v>51</v>
      </c>
      <c r="H39" s="45">
        <v>15.0</v>
      </c>
      <c r="I39" s="45">
        <v>15.0</v>
      </c>
      <c r="J39" s="45">
        <v>15.0</v>
      </c>
      <c r="K39" s="45">
        <v>15.0</v>
      </c>
      <c r="L39" s="47">
        <f t="shared" si="1"/>
        <v>60</v>
      </c>
      <c r="M39" s="79">
        <v>5.0</v>
      </c>
      <c r="N39" s="78">
        <v>20.0</v>
      </c>
      <c r="O39" s="78">
        <v>30.67</v>
      </c>
      <c r="P39" s="78">
        <v>118.67</v>
      </c>
      <c r="Q39" s="48">
        <v>169.3</v>
      </c>
      <c r="R39" s="78">
        <v>118.0</v>
      </c>
      <c r="S39" s="45">
        <v>118.0</v>
      </c>
      <c r="T39" s="48">
        <f t="shared" si="2"/>
        <v>236</v>
      </c>
      <c r="U39" s="141">
        <v>45465.0</v>
      </c>
      <c r="V39" s="79">
        <v>0.0</v>
      </c>
      <c r="W39" s="79">
        <f t="shared" si="14"/>
        <v>10000</v>
      </c>
      <c r="X39" s="145">
        <v>9929.0</v>
      </c>
      <c r="Y39" s="78">
        <f t="shared" si="4"/>
        <v>341.7166667</v>
      </c>
      <c r="Z39" s="78">
        <f t="shared" si="5"/>
        <v>341.7166667</v>
      </c>
      <c r="AA39" s="80">
        <v>0.0</v>
      </c>
      <c r="AB39" s="45" t="s">
        <v>55</v>
      </c>
      <c r="AC39" s="48">
        <f t="shared" si="6"/>
        <v>341.7166667</v>
      </c>
      <c r="AD39" s="79">
        <v>45.0</v>
      </c>
      <c r="AE39" s="45">
        <v>0.0</v>
      </c>
      <c r="AF39" s="46">
        <f t="shared" si="7"/>
        <v>45</v>
      </c>
      <c r="AG39" s="79"/>
      <c r="AH39" s="79">
        <v>20.0</v>
      </c>
      <c r="AI39" s="46">
        <f t="shared" si="8"/>
        <v>25</v>
      </c>
      <c r="AJ39" s="53">
        <f t="shared" si="9"/>
        <v>827.0166667</v>
      </c>
      <c r="AK39" s="83">
        <f t="shared" si="10"/>
        <v>38</v>
      </c>
      <c r="AL39" s="45"/>
      <c r="AM39" s="143">
        <v>10597.0</v>
      </c>
      <c r="AN39" s="45">
        <f t="shared" si="11"/>
        <v>668</v>
      </c>
      <c r="AO39" s="85">
        <f t="shared" si="12"/>
        <v>0.0630367085</v>
      </c>
      <c r="AP39" s="47">
        <f t="shared" si="13"/>
        <v>34</v>
      </c>
      <c r="AQ39" s="57"/>
      <c r="AR39" s="57"/>
      <c r="AS39" s="57"/>
      <c r="AT39" s="57"/>
      <c r="AU39" s="57"/>
      <c r="AV39" s="57"/>
      <c r="AW39" s="57"/>
      <c r="AX39" s="57"/>
      <c r="AY39" s="57"/>
      <c r="AZ39" s="57"/>
      <c r="BA39" s="57"/>
      <c r="BB39" s="57"/>
      <c r="BC39" s="57"/>
      <c r="BD39" s="57"/>
      <c r="BE39" s="57"/>
      <c r="BF39" s="57"/>
      <c r="BG39" s="57"/>
      <c r="BH39" s="57"/>
      <c r="BI39" s="57"/>
      <c r="BJ39" s="57"/>
    </row>
    <row r="40" ht="14.25" customHeight="1">
      <c r="A40" s="44"/>
      <c r="B40" s="45"/>
      <c r="C40" s="45"/>
      <c r="D40" s="45"/>
      <c r="E40" s="79">
        <v>91.0</v>
      </c>
      <c r="F40" s="45" t="s">
        <v>133</v>
      </c>
      <c r="G40" s="45" t="s">
        <v>51</v>
      </c>
      <c r="H40" s="45">
        <v>15.0</v>
      </c>
      <c r="I40" s="45">
        <v>15.0</v>
      </c>
      <c r="J40" s="45">
        <v>15.0</v>
      </c>
      <c r="K40" s="45">
        <v>15.0</v>
      </c>
      <c r="L40" s="47">
        <f t="shared" si="1"/>
        <v>60</v>
      </c>
      <c r="M40" s="79">
        <v>0.0</v>
      </c>
      <c r="N40" s="78">
        <v>20.0</v>
      </c>
      <c r="O40" s="78">
        <v>38.0</v>
      </c>
      <c r="P40" s="78">
        <v>129.0</v>
      </c>
      <c r="Q40" s="48">
        <v>187.0</v>
      </c>
      <c r="R40" s="78">
        <v>106.0</v>
      </c>
      <c r="S40" s="45">
        <v>115.0</v>
      </c>
      <c r="T40" s="48">
        <f t="shared" si="2"/>
        <v>221</v>
      </c>
      <c r="U40" s="141">
        <v>45462.0</v>
      </c>
      <c r="V40" s="79">
        <v>50.0</v>
      </c>
      <c r="W40" s="79">
        <f t="shared" si="14"/>
        <v>10000</v>
      </c>
      <c r="X40" s="142">
        <v>7674.0</v>
      </c>
      <c r="Y40" s="78">
        <f t="shared" si="4"/>
        <v>78.63333333</v>
      </c>
      <c r="Z40" s="78">
        <f t="shared" si="5"/>
        <v>78.63333333</v>
      </c>
      <c r="AA40" s="80">
        <v>150.0</v>
      </c>
      <c r="AB40" s="45" t="s">
        <v>63</v>
      </c>
      <c r="AC40" s="48">
        <f t="shared" si="6"/>
        <v>228.6333333</v>
      </c>
      <c r="AD40" s="79">
        <v>15.0</v>
      </c>
      <c r="AE40" s="45">
        <v>50.0</v>
      </c>
      <c r="AF40" s="46">
        <f t="shared" si="7"/>
        <v>115</v>
      </c>
      <c r="AG40" s="79"/>
      <c r="AH40" s="79"/>
      <c r="AI40" s="46">
        <f t="shared" si="8"/>
        <v>0</v>
      </c>
      <c r="AJ40" s="53">
        <f t="shared" si="9"/>
        <v>811.6333333</v>
      </c>
      <c r="AK40" s="83">
        <f t="shared" si="10"/>
        <v>39</v>
      </c>
      <c r="AL40" s="45"/>
      <c r="AM40" s="144">
        <v>9981.0</v>
      </c>
      <c r="AN40" s="45">
        <f t="shared" si="11"/>
        <v>2307</v>
      </c>
      <c r="AO40" s="85">
        <f t="shared" si="12"/>
        <v>0.2311391644</v>
      </c>
      <c r="AP40" s="47">
        <f t="shared" si="13"/>
        <v>79</v>
      </c>
      <c r="AQ40" s="57"/>
      <c r="AR40" s="57"/>
      <c r="AS40" s="57"/>
      <c r="AT40" s="57"/>
      <c r="AU40" s="57"/>
      <c r="AV40" s="57"/>
      <c r="AW40" s="57"/>
      <c r="AX40" s="57"/>
      <c r="AY40" s="57"/>
      <c r="AZ40" s="57"/>
      <c r="BA40" s="57"/>
      <c r="BB40" s="57"/>
      <c r="BC40" s="57"/>
      <c r="BD40" s="57"/>
      <c r="BE40" s="57"/>
      <c r="BF40" s="57"/>
      <c r="BG40" s="57"/>
      <c r="BH40" s="57"/>
      <c r="BI40" s="57"/>
      <c r="BJ40" s="57"/>
    </row>
    <row r="41" ht="14.25" customHeight="1">
      <c r="A41" s="44"/>
      <c r="B41" s="45"/>
      <c r="C41" s="45"/>
      <c r="D41" s="45"/>
      <c r="E41" s="79">
        <v>26.0</v>
      </c>
      <c r="F41" s="45" t="s">
        <v>76</v>
      </c>
      <c r="G41" s="45" t="s">
        <v>51</v>
      </c>
      <c r="H41" s="45">
        <v>15.0</v>
      </c>
      <c r="I41" s="45">
        <v>15.0</v>
      </c>
      <c r="J41" s="45">
        <v>15.0</v>
      </c>
      <c r="K41" s="45">
        <v>15.0</v>
      </c>
      <c r="L41" s="47">
        <f t="shared" si="1"/>
        <v>60</v>
      </c>
      <c r="M41" s="79">
        <v>5.0</v>
      </c>
      <c r="N41" s="78">
        <v>18.3</v>
      </c>
      <c r="O41" s="78">
        <v>31.67</v>
      </c>
      <c r="P41" s="78">
        <v>113.3</v>
      </c>
      <c r="Q41" s="48">
        <v>163.3</v>
      </c>
      <c r="R41" s="78">
        <v>77.0</v>
      </c>
      <c r="S41" s="45">
        <v>103.0</v>
      </c>
      <c r="T41" s="48">
        <f t="shared" si="2"/>
        <v>180</v>
      </c>
      <c r="U41" s="141">
        <v>45464.0</v>
      </c>
      <c r="V41" s="79">
        <v>0.0</v>
      </c>
      <c r="W41" s="79">
        <f t="shared" si="14"/>
        <v>10000</v>
      </c>
      <c r="X41" s="145">
        <v>8826.0</v>
      </c>
      <c r="Y41" s="78">
        <f t="shared" si="4"/>
        <v>213.0333333</v>
      </c>
      <c r="Z41" s="78">
        <f t="shared" si="5"/>
        <v>213.0333333</v>
      </c>
      <c r="AA41" s="80">
        <v>150.0</v>
      </c>
      <c r="AB41" s="45" t="s">
        <v>52</v>
      </c>
      <c r="AC41" s="48">
        <f t="shared" si="6"/>
        <v>363.0333333</v>
      </c>
      <c r="AD41" s="79"/>
      <c r="AE41" s="45">
        <v>50.0</v>
      </c>
      <c r="AF41" s="46">
        <f t="shared" si="7"/>
        <v>50</v>
      </c>
      <c r="AG41" s="79"/>
      <c r="AH41" s="79"/>
      <c r="AI41" s="46">
        <f t="shared" si="8"/>
        <v>5</v>
      </c>
      <c r="AJ41" s="53">
        <f t="shared" si="9"/>
        <v>811.3333333</v>
      </c>
      <c r="AK41" s="83">
        <f t="shared" si="10"/>
        <v>40</v>
      </c>
      <c r="AL41" s="45"/>
      <c r="AM41" s="144">
        <v>10092.0</v>
      </c>
      <c r="AN41" s="45">
        <f t="shared" si="11"/>
        <v>1266</v>
      </c>
      <c r="AO41" s="85">
        <f t="shared" si="12"/>
        <v>0.1254458977</v>
      </c>
      <c r="AP41" s="47">
        <f t="shared" si="13"/>
        <v>50</v>
      </c>
      <c r="AQ41" s="57"/>
      <c r="AR41" s="57"/>
      <c r="AS41" s="57"/>
      <c r="AT41" s="57"/>
      <c r="AU41" s="57"/>
      <c r="AV41" s="57"/>
      <c r="AW41" s="57"/>
      <c r="AX41" s="57"/>
      <c r="AY41" s="57"/>
      <c r="AZ41" s="57"/>
      <c r="BA41" s="57"/>
      <c r="BB41" s="57"/>
      <c r="BC41" s="57"/>
      <c r="BD41" s="57"/>
      <c r="BE41" s="57"/>
      <c r="BF41" s="57"/>
      <c r="BG41" s="57"/>
      <c r="BH41" s="57"/>
      <c r="BI41" s="57"/>
      <c r="BJ41" s="57"/>
    </row>
    <row r="42" ht="14.25" customHeight="1">
      <c r="A42" s="44"/>
      <c r="B42" s="45"/>
      <c r="C42" s="45"/>
      <c r="D42" s="45" t="s">
        <v>49</v>
      </c>
      <c r="E42" s="79">
        <v>112.0</v>
      </c>
      <c r="F42" s="45" t="s">
        <v>152</v>
      </c>
      <c r="G42" s="45" t="s">
        <v>62</v>
      </c>
      <c r="H42" s="45">
        <v>15.0</v>
      </c>
      <c r="I42" s="45">
        <v>15.0</v>
      </c>
      <c r="J42" s="45">
        <v>15.0</v>
      </c>
      <c r="K42" s="45">
        <v>15.0</v>
      </c>
      <c r="L42" s="47">
        <f t="shared" si="1"/>
        <v>60</v>
      </c>
      <c r="M42" s="79">
        <v>0.0</v>
      </c>
      <c r="N42" s="78">
        <v>20.0</v>
      </c>
      <c r="O42" s="78">
        <v>37.0</v>
      </c>
      <c r="P42" s="78">
        <v>128.0</v>
      </c>
      <c r="Q42" s="48">
        <v>185.0</v>
      </c>
      <c r="R42" s="78">
        <v>109.0</v>
      </c>
      <c r="S42" s="45">
        <v>108.0</v>
      </c>
      <c r="T42" s="48">
        <f t="shared" si="2"/>
        <v>217</v>
      </c>
      <c r="U42" s="141">
        <v>45462.0</v>
      </c>
      <c r="V42" s="79">
        <v>50.0</v>
      </c>
      <c r="W42" s="79">
        <f t="shared" si="14"/>
        <v>30000</v>
      </c>
      <c r="X42" s="142">
        <v>27326.0</v>
      </c>
      <c r="Y42" s="78">
        <f t="shared" si="4"/>
        <v>246.0111111</v>
      </c>
      <c r="Z42" s="78">
        <f t="shared" si="5"/>
        <v>246.0111111</v>
      </c>
      <c r="AA42" s="80">
        <v>0.0</v>
      </c>
      <c r="AB42" s="45" t="s">
        <v>55</v>
      </c>
      <c r="AC42" s="48">
        <f t="shared" si="6"/>
        <v>246.0111111</v>
      </c>
      <c r="AD42" s="79"/>
      <c r="AE42" s="45">
        <v>50.0</v>
      </c>
      <c r="AF42" s="46">
        <f t="shared" si="7"/>
        <v>100</v>
      </c>
      <c r="AG42" s="79"/>
      <c r="AH42" s="79"/>
      <c r="AI42" s="46">
        <f t="shared" si="8"/>
        <v>0</v>
      </c>
      <c r="AJ42" s="53">
        <f t="shared" si="9"/>
        <v>808.0111111</v>
      </c>
      <c r="AK42" s="83">
        <f t="shared" si="10"/>
        <v>41</v>
      </c>
      <c r="AL42" s="45"/>
      <c r="AM42" s="143">
        <v>29429.0</v>
      </c>
      <c r="AN42" s="45">
        <f t="shared" si="11"/>
        <v>2103</v>
      </c>
      <c r="AO42" s="85">
        <f t="shared" si="12"/>
        <v>0.07146012437</v>
      </c>
      <c r="AP42" s="47">
        <f t="shared" si="13"/>
        <v>38</v>
      </c>
      <c r="AQ42" s="57"/>
      <c r="AR42" s="57"/>
      <c r="AS42" s="57"/>
      <c r="AT42" s="57"/>
      <c r="AU42" s="57"/>
      <c r="AV42" s="57"/>
      <c r="AW42" s="57"/>
      <c r="AX42" s="57"/>
      <c r="AY42" s="57"/>
      <c r="AZ42" s="57"/>
      <c r="BA42" s="57"/>
      <c r="BB42" s="57"/>
      <c r="BC42" s="57"/>
      <c r="BD42" s="57"/>
      <c r="BE42" s="57"/>
      <c r="BF42" s="57"/>
      <c r="BG42" s="57"/>
      <c r="BH42" s="57"/>
      <c r="BI42" s="57"/>
      <c r="BJ42" s="57"/>
    </row>
    <row r="43" ht="14.25" customHeight="1">
      <c r="A43" s="44"/>
      <c r="B43" s="45"/>
      <c r="C43" s="45"/>
      <c r="D43" s="45" t="s">
        <v>49</v>
      </c>
      <c r="E43" s="79">
        <v>137.0</v>
      </c>
      <c r="F43" s="45" t="s">
        <v>178</v>
      </c>
      <c r="G43" s="45" t="s">
        <v>121</v>
      </c>
      <c r="H43" s="45">
        <v>15.0</v>
      </c>
      <c r="I43" s="45">
        <v>15.0</v>
      </c>
      <c r="J43" s="45">
        <v>15.0</v>
      </c>
      <c r="K43" s="45">
        <v>15.0</v>
      </c>
      <c r="L43" s="47">
        <f t="shared" si="1"/>
        <v>60</v>
      </c>
      <c r="M43" s="45">
        <v>0.0</v>
      </c>
      <c r="N43" s="45">
        <v>20.0</v>
      </c>
      <c r="O43" s="45">
        <v>33.5</v>
      </c>
      <c r="P43" s="45">
        <v>117.5</v>
      </c>
      <c r="Q43" s="48">
        <v>171.0</v>
      </c>
      <c r="R43" s="78">
        <v>114.0</v>
      </c>
      <c r="S43" s="45">
        <v>113.0</v>
      </c>
      <c r="T43" s="48">
        <f t="shared" si="2"/>
        <v>227</v>
      </c>
      <c r="U43" s="141">
        <v>45463.0</v>
      </c>
      <c r="V43" s="79">
        <v>25.0</v>
      </c>
      <c r="W43" s="79">
        <f t="shared" si="14"/>
        <v>30000</v>
      </c>
      <c r="X43" s="145">
        <v>28006.0</v>
      </c>
      <c r="Y43" s="78">
        <f t="shared" si="4"/>
        <v>272.4555556</v>
      </c>
      <c r="Z43" s="78">
        <f t="shared" si="5"/>
        <v>272.4555556</v>
      </c>
      <c r="AA43" s="80">
        <v>0.0</v>
      </c>
      <c r="AB43" s="45" t="s">
        <v>55</v>
      </c>
      <c r="AC43" s="48">
        <f t="shared" si="6"/>
        <v>272.4555556</v>
      </c>
      <c r="AD43" s="79"/>
      <c r="AE43" s="45">
        <v>50.0</v>
      </c>
      <c r="AF43" s="46">
        <f t="shared" si="7"/>
        <v>75</v>
      </c>
      <c r="AG43" s="45"/>
      <c r="AH43" s="45"/>
      <c r="AI43" s="46">
        <f t="shared" si="8"/>
        <v>0</v>
      </c>
      <c r="AJ43" s="53">
        <f t="shared" si="9"/>
        <v>805.4555556</v>
      </c>
      <c r="AK43" s="83">
        <f t="shared" si="10"/>
        <v>42</v>
      </c>
      <c r="AL43" s="45"/>
      <c r="AM43" s="144">
        <v>29840.0</v>
      </c>
      <c r="AN43" s="45">
        <f t="shared" si="11"/>
        <v>1834</v>
      </c>
      <c r="AO43" s="85">
        <f t="shared" si="12"/>
        <v>0.06146112601</v>
      </c>
      <c r="AP43" s="47">
        <f t="shared" si="13"/>
        <v>33</v>
      </c>
      <c r="AQ43" s="57"/>
      <c r="AR43" s="57"/>
      <c r="AS43" s="57"/>
      <c r="AT43" s="57"/>
      <c r="AU43" s="57"/>
      <c r="AV43" s="57"/>
      <c r="AW43" s="57"/>
      <c r="AX43" s="57"/>
      <c r="AY43" s="57"/>
      <c r="AZ43" s="57"/>
      <c r="BA43" s="57"/>
      <c r="BB43" s="57"/>
      <c r="BC43" s="57"/>
      <c r="BD43" s="57"/>
      <c r="BE43" s="57"/>
      <c r="BF43" s="57"/>
      <c r="BG43" s="57"/>
      <c r="BH43" s="57"/>
      <c r="BI43" s="57"/>
      <c r="BJ43" s="57"/>
    </row>
    <row r="44" ht="14.25" customHeight="1">
      <c r="A44" s="44"/>
      <c r="B44" s="45"/>
      <c r="C44" s="45"/>
      <c r="D44" s="45" t="s">
        <v>49</v>
      </c>
      <c r="E44" s="79">
        <v>147.0</v>
      </c>
      <c r="F44" s="45" t="s">
        <v>187</v>
      </c>
      <c r="G44" s="45" t="s">
        <v>51</v>
      </c>
      <c r="H44" s="45">
        <v>15.0</v>
      </c>
      <c r="I44" s="45">
        <v>15.0</v>
      </c>
      <c r="J44" s="45">
        <v>0.0</v>
      </c>
      <c r="K44" s="45">
        <v>15.0</v>
      </c>
      <c r="L44" s="47">
        <f t="shared" si="1"/>
        <v>45</v>
      </c>
      <c r="M44" s="45">
        <v>0.0</v>
      </c>
      <c r="N44" s="78">
        <v>13.33</v>
      </c>
      <c r="O44" s="78">
        <v>31.0</v>
      </c>
      <c r="P44" s="78">
        <v>102.33</v>
      </c>
      <c r="Q44" s="48">
        <v>146.7</v>
      </c>
      <c r="R44" s="78">
        <v>105.0</v>
      </c>
      <c r="S44" s="45">
        <v>108.0</v>
      </c>
      <c r="T44" s="48">
        <f t="shared" si="2"/>
        <v>213</v>
      </c>
      <c r="U44" s="141">
        <v>45462.0</v>
      </c>
      <c r="V44" s="79">
        <v>50.0</v>
      </c>
      <c r="W44" s="79">
        <f t="shared" si="14"/>
        <v>10000</v>
      </c>
      <c r="X44" s="142">
        <v>11847.0</v>
      </c>
      <c r="Y44" s="78">
        <f t="shared" si="4"/>
        <v>134.5166667</v>
      </c>
      <c r="Z44" s="78">
        <f t="shared" si="5"/>
        <v>134.5166667</v>
      </c>
      <c r="AA44" s="80">
        <v>150.0</v>
      </c>
      <c r="AB44" s="45" t="s">
        <v>63</v>
      </c>
      <c r="AC44" s="48">
        <f t="shared" si="6"/>
        <v>284.5166667</v>
      </c>
      <c r="AD44" s="79">
        <v>15.0</v>
      </c>
      <c r="AE44" s="78">
        <v>50.0</v>
      </c>
      <c r="AF44" s="46">
        <f t="shared" si="7"/>
        <v>115</v>
      </c>
      <c r="AG44" s="79"/>
      <c r="AH44" s="79"/>
      <c r="AI44" s="46">
        <f t="shared" si="8"/>
        <v>0</v>
      </c>
      <c r="AJ44" s="53">
        <f t="shared" si="9"/>
        <v>804.2166667</v>
      </c>
      <c r="AK44" s="83">
        <f t="shared" si="10"/>
        <v>43</v>
      </c>
      <c r="AL44" s="45"/>
      <c r="AM44" s="144">
        <v>10000.0</v>
      </c>
      <c r="AN44" s="45">
        <f t="shared" si="11"/>
        <v>1847</v>
      </c>
      <c r="AO44" s="85">
        <f t="shared" si="12"/>
        <v>0.1847</v>
      </c>
      <c r="AP44" s="47">
        <f t="shared" si="13"/>
        <v>67</v>
      </c>
      <c r="AQ44" s="57"/>
      <c r="AR44" s="57"/>
      <c r="AS44" s="57"/>
      <c r="AT44" s="57"/>
      <c r="AU44" s="57"/>
      <c r="AV44" s="57"/>
      <c r="AW44" s="57"/>
      <c r="AX44" s="57"/>
      <c r="AY44" s="57"/>
      <c r="AZ44" s="57"/>
      <c r="BA44" s="57"/>
      <c r="BB44" s="57"/>
      <c r="BC44" s="57"/>
      <c r="BD44" s="57"/>
      <c r="BE44" s="57"/>
      <c r="BF44" s="57"/>
      <c r="BG44" s="57"/>
      <c r="BH44" s="57"/>
      <c r="BI44" s="57"/>
      <c r="BJ44" s="57"/>
    </row>
    <row r="45" ht="14.25" customHeight="1">
      <c r="A45" s="44"/>
      <c r="B45" s="45"/>
      <c r="C45" s="45"/>
      <c r="D45" s="45"/>
      <c r="E45" s="79">
        <v>125.0</v>
      </c>
      <c r="F45" s="45" t="s">
        <v>166</v>
      </c>
      <c r="G45" s="45" t="s">
        <v>62</v>
      </c>
      <c r="H45" s="45">
        <v>15.0</v>
      </c>
      <c r="I45" s="45">
        <v>15.0</v>
      </c>
      <c r="J45" s="45">
        <v>15.0</v>
      </c>
      <c r="K45" s="45">
        <v>15.0</v>
      </c>
      <c r="L45" s="47">
        <f t="shared" si="1"/>
        <v>60</v>
      </c>
      <c r="M45" s="45">
        <v>0.0</v>
      </c>
      <c r="N45" s="45">
        <v>20.0</v>
      </c>
      <c r="O45" s="45">
        <v>35.0</v>
      </c>
      <c r="P45" s="45">
        <v>119.0</v>
      </c>
      <c r="Q45" s="48">
        <v>174.0</v>
      </c>
      <c r="R45" s="78">
        <v>92.0</v>
      </c>
      <c r="S45" s="45">
        <v>105.0</v>
      </c>
      <c r="T45" s="48">
        <f t="shared" si="2"/>
        <v>197</v>
      </c>
      <c r="U45" s="141">
        <v>45462.0</v>
      </c>
      <c r="V45" s="79">
        <v>50.0</v>
      </c>
      <c r="W45" s="79">
        <f t="shared" si="14"/>
        <v>30000</v>
      </c>
      <c r="X45" s="142">
        <v>25408.0</v>
      </c>
      <c r="Y45" s="78">
        <f t="shared" si="4"/>
        <v>171.4222222</v>
      </c>
      <c r="Z45" s="78">
        <f t="shared" si="5"/>
        <v>171.4222222</v>
      </c>
      <c r="AA45" s="80">
        <v>150.0</v>
      </c>
      <c r="AB45" s="45" t="s">
        <v>63</v>
      </c>
      <c r="AC45" s="48">
        <f t="shared" si="6"/>
        <v>321.4222222</v>
      </c>
      <c r="AD45" s="79"/>
      <c r="AE45" s="45">
        <v>0.0</v>
      </c>
      <c r="AF45" s="46">
        <f t="shared" si="7"/>
        <v>50</v>
      </c>
      <c r="AG45" s="45"/>
      <c r="AH45" s="45"/>
      <c r="AI45" s="46">
        <f t="shared" si="8"/>
        <v>0</v>
      </c>
      <c r="AJ45" s="53">
        <f t="shared" si="9"/>
        <v>802.4222222</v>
      </c>
      <c r="AK45" s="83">
        <f t="shared" si="10"/>
        <v>44</v>
      </c>
      <c r="AL45" s="45"/>
      <c r="AM45" s="143">
        <v>31500.0</v>
      </c>
      <c r="AN45" s="45">
        <f t="shared" si="11"/>
        <v>6092</v>
      </c>
      <c r="AO45" s="85">
        <f t="shared" si="12"/>
        <v>0.1933968254</v>
      </c>
      <c r="AP45" s="47">
        <f t="shared" si="13"/>
        <v>69</v>
      </c>
      <c r="AQ45" s="57"/>
      <c r="AR45" s="57"/>
      <c r="AS45" s="57"/>
      <c r="AT45" s="57"/>
      <c r="AU45" s="57"/>
      <c r="AV45" s="57"/>
      <c r="AW45" s="57"/>
      <c r="AX45" s="57"/>
      <c r="AY45" s="57"/>
      <c r="AZ45" s="57"/>
      <c r="BA45" s="57"/>
      <c r="BB45" s="57"/>
      <c r="BC45" s="57"/>
      <c r="BD45" s="57"/>
      <c r="BE45" s="57"/>
      <c r="BF45" s="57"/>
      <c r="BG45" s="57"/>
      <c r="BH45" s="57"/>
      <c r="BI45" s="57"/>
      <c r="BJ45" s="57"/>
    </row>
    <row r="46" ht="14.25" customHeight="1">
      <c r="A46" s="44"/>
      <c r="B46" s="45"/>
      <c r="C46" s="45"/>
      <c r="D46" s="45"/>
      <c r="E46" s="79">
        <v>123.0</v>
      </c>
      <c r="F46" s="45" t="s">
        <v>164</v>
      </c>
      <c r="G46" s="45" t="s">
        <v>121</v>
      </c>
      <c r="H46" s="45">
        <v>15.0</v>
      </c>
      <c r="I46" s="45">
        <v>15.0</v>
      </c>
      <c r="J46" s="45">
        <v>15.0</v>
      </c>
      <c r="K46" s="45">
        <v>0.0</v>
      </c>
      <c r="L46" s="47">
        <f t="shared" si="1"/>
        <v>45</v>
      </c>
      <c r="M46" s="79">
        <v>60.0</v>
      </c>
      <c r="N46" s="78">
        <v>20.0</v>
      </c>
      <c r="O46" s="78">
        <v>36.0</v>
      </c>
      <c r="P46" s="78">
        <v>110.0</v>
      </c>
      <c r="Q46" s="48">
        <v>166.0</v>
      </c>
      <c r="R46" s="78">
        <v>113.0</v>
      </c>
      <c r="S46" s="45">
        <v>117.0</v>
      </c>
      <c r="T46" s="48">
        <f t="shared" si="2"/>
        <v>230</v>
      </c>
      <c r="U46" s="141">
        <v>45462.0</v>
      </c>
      <c r="V46" s="79">
        <v>50.0</v>
      </c>
      <c r="W46" s="79">
        <f t="shared" si="14"/>
        <v>30000</v>
      </c>
      <c r="X46" s="142">
        <v>30848.0</v>
      </c>
      <c r="Y46" s="78">
        <f t="shared" si="4"/>
        <v>317.0222222</v>
      </c>
      <c r="Z46" s="78">
        <f t="shared" si="5"/>
        <v>317.0222222</v>
      </c>
      <c r="AA46" s="80">
        <v>0.0</v>
      </c>
      <c r="AB46" s="45" t="s">
        <v>55</v>
      </c>
      <c r="AC46" s="48">
        <f t="shared" si="6"/>
        <v>317.0222222</v>
      </c>
      <c r="AD46" s="79"/>
      <c r="AE46" s="45">
        <v>50.0</v>
      </c>
      <c r="AF46" s="46">
        <f t="shared" si="7"/>
        <v>100</v>
      </c>
      <c r="AG46" s="79"/>
      <c r="AH46" s="79"/>
      <c r="AI46" s="46">
        <f t="shared" si="8"/>
        <v>60</v>
      </c>
      <c r="AJ46" s="53">
        <f t="shared" si="9"/>
        <v>798.0222222</v>
      </c>
      <c r="AK46" s="83">
        <f t="shared" si="10"/>
        <v>45</v>
      </c>
      <c r="AL46" s="78"/>
      <c r="AM46" s="143">
        <v>30410.0</v>
      </c>
      <c r="AN46" s="45">
        <f t="shared" si="11"/>
        <v>438</v>
      </c>
      <c r="AO46" s="85">
        <f t="shared" si="12"/>
        <v>0.01440315686</v>
      </c>
      <c r="AP46" s="47">
        <f t="shared" si="13"/>
        <v>10</v>
      </c>
      <c r="AQ46" s="57"/>
      <c r="AR46" s="57"/>
      <c r="AS46" s="57"/>
      <c r="AT46" s="57"/>
      <c r="AU46" s="57"/>
      <c r="AV46" s="57"/>
      <c r="AW46" s="57"/>
      <c r="AX46" s="57"/>
      <c r="AY46" s="57"/>
      <c r="AZ46" s="57"/>
      <c r="BA46" s="57"/>
      <c r="BB46" s="57"/>
      <c r="BC46" s="57"/>
      <c r="BD46" s="57"/>
      <c r="BE46" s="57"/>
      <c r="BF46" s="57"/>
      <c r="BG46" s="57"/>
      <c r="BH46" s="57"/>
      <c r="BI46" s="57"/>
      <c r="BJ46" s="57"/>
    </row>
    <row r="47" ht="14.25" customHeight="1">
      <c r="A47" s="44"/>
      <c r="B47" s="45"/>
      <c r="C47" s="45"/>
      <c r="D47" s="45"/>
      <c r="E47" s="79">
        <v>141.0</v>
      </c>
      <c r="F47" s="45" t="s">
        <v>181</v>
      </c>
      <c r="G47" s="45" t="s">
        <v>51</v>
      </c>
      <c r="H47" s="45">
        <v>15.0</v>
      </c>
      <c r="I47" s="45">
        <v>15.0</v>
      </c>
      <c r="J47" s="45">
        <v>15.0</v>
      </c>
      <c r="K47" s="45">
        <v>15.0</v>
      </c>
      <c r="L47" s="47">
        <f t="shared" si="1"/>
        <v>60</v>
      </c>
      <c r="M47" s="45">
        <v>0.0</v>
      </c>
      <c r="N47" s="57">
        <v>20.0</v>
      </c>
      <c r="O47" s="45">
        <v>33.33</v>
      </c>
      <c r="P47" s="45">
        <v>113.33</v>
      </c>
      <c r="Q47" s="48">
        <v>166.7</v>
      </c>
      <c r="R47" s="78">
        <v>113.0</v>
      </c>
      <c r="S47" s="45">
        <v>112.0</v>
      </c>
      <c r="T47" s="48">
        <f t="shared" si="2"/>
        <v>225</v>
      </c>
      <c r="U47" s="141">
        <v>45463.0</v>
      </c>
      <c r="V47" s="79">
        <v>25.0</v>
      </c>
      <c r="W47" s="79">
        <f t="shared" si="14"/>
        <v>10000</v>
      </c>
      <c r="X47" s="142">
        <v>9494.0</v>
      </c>
      <c r="Y47" s="78">
        <f t="shared" si="4"/>
        <v>290.9666667</v>
      </c>
      <c r="Z47" s="78">
        <f t="shared" si="5"/>
        <v>290.9666667</v>
      </c>
      <c r="AA47" s="80">
        <v>0.0</v>
      </c>
      <c r="AB47" s="45" t="s">
        <v>55</v>
      </c>
      <c r="AC47" s="48">
        <f t="shared" si="6"/>
        <v>290.9666667</v>
      </c>
      <c r="AD47" s="79">
        <v>30.0</v>
      </c>
      <c r="AE47" s="45">
        <v>0.0</v>
      </c>
      <c r="AF47" s="46">
        <f t="shared" si="7"/>
        <v>55</v>
      </c>
      <c r="AG47" s="45"/>
      <c r="AH47" s="45"/>
      <c r="AI47" s="46">
        <f t="shared" si="8"/>
        <v>0</v>
      </c>
      <c r="AJ47" s="53">
        <f t="shared" si="9"/>
        <v>797.6666667</v>
      </c>
      <c r="AK47" s="83">
        <f t="shared" si="10"/>
        <v>46</v>
      </c>
      <c r="AL47" s="45"/>
      <c r="AM47" s="144">
        <v>11211.0</v>
      </c>
      <c r="AN47" s="45">
        <f t="shared" si="11"/>
        <v>1717</v>
      </c>
      <c r="AO47" s="85">
        <f t="shared" si="12"/>
        <v>0.1531531532</v>
      </c>
      <c r="AP47" s="47">
        <f t="shared" si="13"/>
        <v>61</v>
      </c>
      <c r="AQ47" s="57"/>
      <c r="AR47" s="57"/>
      <c r="AS47" s="57"/>
      <c r="AT47" s="57"/>
      <c r="AU47" s="57"/>
      <c r="AV47" s="57"/>
      <c r="AW47" s="57"/>
      <c r="AX47" s="57"/>
      <c r="AY47" s="57"/>
      <c r="AZ47" s="57"/>
      <c r="BA47" s="57"/>
      <c r="BB47" s="57"/>
      <c r="BC47" s="57"/>
      <c r="BD47" s="57"/>
      <c r="BE47" s="57"/>
      <c r="BF47" s="57"/>
      <c r="BG47" s="57"/>
      <c r="BH47" s="57"/>
      <c r="BI47" s="57"/>
      <c r="BJ47" s="57"/>
    </row>
    <row r="48" ht="14.25" customHeight="1">
      <c r="A48" s="44"/>
      <c r="B48" s="45"/>
      <c r="C48" s="45"/>
      <c r="D48" s="45"/>
      <c r="E48" s="79">
        <v>21.0</v>
      </c>
      <c r="F48" s="45" t="s">
        <v>70</v>
      </c>
      <c r="G48" s="45" t="s">
        <v>51</v>
      </c>
      <c r="H48" s="45">
        <v>15.0</v>
      </c>
      <c r="I48" s="45">
        <v>0.0</v>
      </c>
      <c r="J48" s="45">
        <v>15.0</v>
      </c>
      <c r="K48" s="45">
        <v>15.0</v>
      </c>
      <c r="L48" s="47">
        <f t="shared" si="1"/>
        <v>45</v>
      </c>
      <c r="M48" s="79">
        <v>0.0</v>
      </c>
      <c r="N48" s="78">
        <v>20.0</v>
      </c>
      <c r="O48" s="78">
        <v>33.33</v>
      </c>
      <c r="P48" s="78">
        <v>114.67</v>
      </c>
      <c r="Q48" s="48">
        <v>168.0</v>
      </c>
      <c r="R48" s="78">
        <v>87.0</v>
      </c>
      <c r="S48" s="45">
        <v>98.0</v>
      </c>
      <c r="T48" s="48">
        <f t="shared" si="2"/>
        <v>185</v>
      </c>
      <c r="U48" s="141">
        <v>45463.0</v>
      </c>
      <c r="V48" s="79">
        <v>25.0</v>
      </c>
      <c r="W48" s="79">
        <f t="shared" si="14"/>
        <v>10000</v>
      </c>
      <c r="X48" s="142">
        <v>10271.0</v>
      </c>
      <c r="Y48" s="78">
        <f t="shared" si="4"/>
        <v>318.3833333</v>
      </c>
      <c r="Z48" s="78">
        <f t="shared" si="5"/>
        <v>318.3833333</v>
      </c>
      <c r="AA48" s="80">
        <v>0.0</v>
      </c>
      <c r="AB48" s="45" t="s">
        <v>71</v>
      </c>
      <c r="AC48" s="48">
        <f t="shared" si="6"/>
        <v>318.3833333</v>
      </c>
      <c r="AD48" s="79"/>
      <c r="AE48" s="45">
        <v>50.0</v>
      </c>
      <c r="AF48" s="46">
        <f t="shared" si="7"/>
        <v>75</v>
      </c>
      <c r="AG48" s="79"/>
      <c r="AH48" s="79"/>
      <c r="AI48" s="46">
        <f t="shared" si="8"/>
        <v>0</v>
      </c>
      <c r="AJ48" s="53">
        <f t="shared" si="9"/>
        <v>791.3833333</v>
      </c>
      <c r="AK48" s="83">
        <f t="shared" si="10"/>
        <v>47</v>
      </c>
      <c r="AL48" s="45"/>
      <c r="AM48" s="144">
        <v>9785.0</v>
      </c>
      <c r="AN48" s="45">
        <f t="shared" si="11"/>
        <v>486</v>
      </c>
      <c r="AO48" s="85">
        <f t="shared" si="12"/>
        <v>0.04966785897</v>
      </c>
      <c r="AP48" s="47">
        <f t="shared" si="13"/>
        <v>28</v>
      </c>
      <c r="AQ48" s="57"/>
      <c r="AR48" s="57"/>
      <c r="AS48" s="57"/>
      <c r="AT48" s="57"/>
      <c r="AU48" s="57"/>
      <c r="AV48" s="57"/>
      <c r="AW48" s="57"/>
      <c r="AX48" s="57"/>
      <c r="AY48" s="57"/>
      <c r="AZ48" s="57"/>
      <c r="BA48" s="57"/>
      <c r="BB48" s="57"/>
      <c r="BC48" s="57"/>
      <c r="BD48" s="57"/>
      <c r="BE48" s="57"/>
      <c r="BF48" s="57"/>
      <c r="BG48" s="57"/>
      <c r="BH48" s="57"/>
      <c r="BI48" s="57"/>
      <c r="BJ48" s="57"/>
    </row>
    <row r="49" ht="14.25" customHeight="1">
      <c r="A49" s="44"/>
      <c r="B49" s="45"/>
      <c r="C49" s="45"/>
      <c r="D49" s="45"/>
      <c r="E49" s="79">
        <v>99.0</v>
      </c>
      <c r="F49" s="45" t="s">
        <v>140</v>
      </c>
      <c r="G49" s="45" t="s">
        <v>62</v>
      </c>
      <c r="H49" s="45">
        <v>15.0</v>
      </c>
      <c r="I49" s="45">
        <v>15.0</v>
      </c>
      <c r="J49" s="45">
        <v>15.0</v>
      </c>
      <c r="K49" s="45">
        <v>15.0</v>
      </c>
      <c r="L49" s="47">
        <f t="shared" si="1"/>
        <v>60</v>
      </c>
      <c r="M49" s="79">
        <v>40.0</v>
      </c>
      <c r="N49" s="78">
        <v>13.33</v>
      </c>
      <c r="O49" s="78">
        <v>33.67</v>
      </c>
      <c r="P49" s="78">
        <v>111.33</v>
      </c>
      <c r="Q49" s="48">
        <v>158.3</v>
      </c>
      <c r="R49" s="78">
        <v>98.0</v>
      </c>
      <c r="S49" s="45">
        <v>100.0</v>
      </c>
      <c r="T49" s="48">
        <f t="shared" si="2"/>
        <v>198</v>
      </c>
      <c r="U49" s="150">
        <v>45462.0</v>
      </c>
      <c r="V49" s="79">
        <v>50.0</v>
      </c>
      <c r="W49" s="79">
        <f t="shared" si="14"/>
        <v>30000</v>
      </c>
      <c r="X49" s="142">
        <v>26198.0</v>
      </c>
      <c r="Y49" s="78">
        <f t="shared" si="4"/>
        <v>202.1444444</v>
      </c>
      <c r="Z49" s="78">
        <f t="shared" si="5"/>
        <v>202.1444444</v>
      </c>
      <c r="AA49" s="80">
        <v>150.0</v>
      </c>
      <c r="AB49" s="45" t="s">
        <v>63</v>
      </c>
      <c r="AC49" s="48">
        <f t="shared" si="6"/>
        <v>352.1444444</v>
      </c>
      <c r="AD49" s="79"/>
      <c r="AE49" s="45">
        <v>0.0</v>
      </c>
      <c r="AF49" s="46">
        <f t="shared" si="7"/>
        <v>50</v>
      </c>
      <c r="AG49" s="79"/>
      <c r="AH49" s="79"/>
      <c r="AI49" s="46">
        <f t="shared" si="8"/>
        <v>40</v>
      </c>
      <c r="AJ49" s="53">
        <f t="shared" si="9"/>
        <v>778.4444444</v>
      </c>
      <c r="AK49" s="83">
        <f t="shared" si="10"/>
        <v>48</v>
      </c>
      <c r="AL49" s="45"/>
      <c r="AM49" s="143">
        <v>28000.0</v>
      </c>
      <c r="AN49" s="45">
        <f t="shared" si="11"/>
        <v>1802</v>
      </c>
      <c r="AO49" s="85">
        <f t="shared" si="12"/>
        <v>0.06435714286</v>
      </c>
      <c r="AP49" s="47">
        <f t="shared" si="13"/>
        <v>37</v>
      </c>
      <c r="AQ49" s="57"/>
      <c r="AR49" s="57"/>
      <c r="AS49" s="57"/>
      <c r="AT49" s="57"/>
      <c r="AU49" s="57"/>
      <c r="AV49" s="57"/>
      <c r="AW49" s="57"/>
      <c r="AX49" s="57"/>
      <c r="AY49" s="57"/>
      <c r="AZ49" s="57"/>
      <c r="BA49" s="57"/>
      <c r="BB49" s="57"/>
      <c r="BC49" s="57"/>
      <c r="BD49" s="57"/>
      <c r="BE49" s="57"/>
      <c r="BF49" s="57"/>
      <c r="BG49" s="57"/>
      <c r="BH49" s="57"/>
      <c r="BI49" s="57"/>
      <c r="BJ49" s="57"/>
    </row>
    <row r="50" ht="14.25" customHeight="1">
      <c r="A50" s="44"/>
      <c r="B50" s="45"/>
      <c r="C50" s="45"/>
      <c r="D50" s="45"/>
      <c r="E50" s="79">
        <v>32.0</v>
      </c>
      <c r="F50" s="45" t="s">
        <v>84</v>
      </c>
      <c r="G50" s="45" t="s">
        <v>67</v>
      </c>
      <c r="H50" s="45">
        <v>15.0</v>
      </c>
      <c r="I50" s="45">
        <v>15.0</v>
      </c>
      <c r="J50" s="45">
        <v>0.0</v>
      </c>
      <c r="K50" s="45">
        <v>15.0</v>
      </c>
      <c r="L50" s="47">
        <f t="shared" si="1"/>
        <v>45</v>
      </c>
      <c r="M50" s="79">
        <v>0.0</v>
      </c>
      <c r="N50" s="78">
        <v>16.67</v>
      </c>
      <c r="O50" s="78">
        <v>28.67</v>
      </c>
      <c r="P50" s="78">
        <v>88.33</v>
      </c>
      <c r="Q50" s="48">
        <v>133.7</v>
      </c>
      <c r="R50" s="78">
        <v>83.0</v>
      </c>
      <c r="S50" s="45">
        <v>96.0</v>
      </c>
      <c r="T50" s="48">
        <f t="shared" si="2"/>
        <v>179</v>
      </c>
      <c r="U50" s="141">
        <v>45464.0</v>
      </c>
      <c r="V50" s="79">
        <v>0.0</v>
      </c>
      <c r="W50" s="79">
        <f t="shared" si="14"/>
        <v>10000</v>
      </c>
      <c r="X50" s="145">
        <v>9623.0</v>
      </c>
      <c r="Y50" s="78">
        <f t="shared" si="4"/>
        <v>306.0166667</v>
      </c>
      <c r="Z50" s="78">
        <f t="shared" si="5"/>
        <v>306.0166667</v>
      </c>
      <c r="AA50" s="80">
        <v>150.0</v>
      </c>
      <c r="AB50" s="45" t="s">
        <v>63</v>
      </c>
      <c r="AC50" s="48">
        <f t="shared" si="6"/>
        <v>456.0166667</v>
      </c>
      <c r="AD50" s="79"/>
      <c r="AE50" s="45">
        <v>50.0</v>
      </c>
      <c r="AF50" s="46">
        <f t="shared" si="7"/>
        <v>50</v>
      </c>
      <c r="AG50" s="79">
        <v>100.0</v>
      </c>
      <c r="AH50" s="79"/>
      <c r="AI50" s="46">
        <f t="shared" si="8"/>
        <v>100</v>
      </c>
      <c r="AJ50" s="53">
        <f t="shared" si="9"/>
        <v>763.7166667</v>
      </c>
      <c r="AK50" s="83">
        <f t="shared" si="10"/>
        <v>49</v>
      </c>
      <c r="AL50" s="45"/>
      <c r="AM50" s="147">
        <v>10511.0</v>
      </c>
      <c r="AN50" s="45">
        <v>9623.0</v>
      </c>
      <c r="AO50" s="85">
        <f t="shared" si="12"/>
        <v>0.9155170773</v>
      </c>
      <c r="AP50" s="47">
        <f t="shared" si="13"/>
        <v>100</v>
      </c>
      <c r="AQ50" s="57"/>
      <c r="AR50" s="57"/>
      <c r="AS50" s="57"/>
      <c r="AT50" s="57"/>
      <c r="AU50" s="57"/>
      <c r="AV50" s="57"/>
      <c r="AW50" s="57"/>
      <c r="AX50" s="57"/>
      <c r="AY50" s="57"/>
      <c r="AZ50" s="57"/>
      <c r="BA50" s="57"/>
      <c r="BB50" s="57"/>
      <c r="BC50" s="57"/>
      <c r="BD50" s="57"/>
      <c r="BE50" s="57"/>
      <c r="BF50" s="57"/>
      <c r="BG50" s="57"/>
      <c r="BH50" s="57"/>
      <c r="BI50" s="57"/>
      <c r="BJ50" s="57"/>
    </row>
    <row r="51" ht="14.25" customHeight="1">
      <c r="A51" s="44"/>
      <c r="B51" s="45"/>
      <c r="C51" s="45"/>
      <c r="D51" s="45"/>
      <c r="E51" s="79">
        <v>95.0</v>
      </c>
      <c r="F51" s="45" t="s">
        <v>137</v>
      </c>
      <c r="G51" s="45" t="s">
        <v>51</v>
      </c>
      <c r="H51" s="45">
        <v>15.0</v>
      </c>
      <c r="I51" s="45">
        <v>15.0</v>
      </c>
      <c r="J51" s="45">
        <v>15.0</v>
      </c>
      <c r="K51" s="45">
        <v>15.0</v>
      </c>
      <c r="L51" s="47">
        <f t="shared" si="1"/>
        <v>60</v>
      </c>
      <c r="M51" s="79">
        <v>60.0</v>
      </c>
      <c r="N51" s="78">
        <v>13.33</v>
      </c>
      <c r="O51" s="78">
        <v>35.0</v>
      </c>
      <c r="P51" s="78">
        <v>89.33</v>
      </c>
      <c r="Q51" s="48">
        <v>137.7</v>
      </c>
      <c r="R51" s="78">
        <v>78.0</v>
      </c>
      <c r="S51" s="45">
        <v>96.0</v>
      </c>
      <c r="T51" s="48">
        <f t="shared" si="2"/>
        <v>174</v>
      </c>
      <c r="U51" s="141">
        <v>45464.0</v>
      </c>
      <c r="V51" s="79">
        <v>0.0</v>
      </c>
      <c r="W51" s="79">
        <f t="shared" si="14"/>
        <v>10000</v>
      </c>
      <c r="X51" s="145">
        <v>9100.0</v>
      </c>
      <c r="Y51" s="78">
        <f t="shared" si="4"/>
        <v>245</v>
      </c>
      <c r="Z51" s="78">
        <f t="shared" si="5"/>
        <v>245</v>
      </c>
      <c r="AA51" s="80">
        <v>150.0</v>
      </c>
      <c r="AB51" s="45" t="s">
        <v>52</v>
      </c>
      <c r="AC51" s="48">
        <f t="shared" si="6"/>
        <v>395</v>
      </c>
      <c r="AD51" s="79"/>
      <c r="AE51" s="45">
        <v>50.0</v>
      </c>
      <c r="AF51" s="46">
        <f t="shared" si="7"/>
        <v>50</v>
      </c>
      <c r="AG51" s="79"/>
      <c r="AH51" s="79"/>
      <c r="AI51" s="46">
        <f t="shared" si="8"/>
        <v>60</v>
      </c>
      <c r="AJ51" s="53">
        <f t="shared" si="9"/>
        <v>756.7</v>
      </c>
      <c r="AK51" s="83">
        <f t="shared" si="10"/>
        <v>50</v>
      </c>
      <c r="AL51" s="45"/>
      <c r="AM51" s="144">
        <v>10500.0</v>
      </c>
      <c r="AN51" s="45">
        <f t="shared" ref="AN51:AN86" si="15">ABS(X51-AM51)</f>
        <v>1400</v>
      </c>
      <c r="AO51" s="85">
        <f t="shared" si="12"/>
        <v>0.1333333333</v>
      </c>
      <c r="AP51" s="47">
        <f t="shared" si="13"/>
        <v>54</v>
      </c>
      <c r="AQ51" s="57"/>
      <c r="AR51" s="57"/>
      <c r="AS51" s="57"/>
      <c r="AT51" s="57"/>
      <c r="AU51" s="57"/>
      <c r="AV51" s="57"/>
      <c r="AW51" s="57"/>
      <c r="AX51" s="57"/>
      <c r="AY51" s="57"/>
      <c r="AZ51" s="57"/>
      <c r="BA51" s="57"/>
      <c r="BB51" s="57"/>
      <c r="BC51" s="57"/>
      <c r="BD51" s="57"/>
      <c r="BE51" s="57"/>
      <c r="BF51" s="57"/>
      <c r="BG51" s="57"/>
      <c r="BH51" s="57"/>
      <c r="BI51" s="57"/>
      <c r="BJ51" s="57"/>
    </row>
    <row r="52" ht="14.25" customHeight="1">
      <c r="A52" s="44"/>
      <c r="B52" s="45"/>
      <c r="C52" s="45"/>
      <c r="D52" s="45"/>
      <c r="E52" s="79">
        <v>27.0</v>
      </c>
      <c r="F52" s="45" t="s">
        <v>77</v>
      </c>
      <c r="G52" s="45" t="s">
        <v>51</v>
      </c>
      <c r="H52" s="45">
        <v>15.0</v>
      </c>
      <c r="I52" s="45">
        <v>15.0</v>
      </c>
      <c r="J52" s="45">
        <v>15.0</v>
      </c>
      <c r="K52" s="45">
        <v>15.0</v>
      </c>
      <c r="L52" s="47">
        <f t="shared" si="1"/>
        <v>60</v>
      </c>
      <c r="M52" s="79">
        <v>5.0</v>
      </c>
      <c r="N52" s="78">
        <v>11.33</v>
      </c>
      <c r="O52" s="78">
        <v>28.67</v>
      </c>
      <c r="P52" s="78">
        <v>120.67</v>
      </c>
      <c r="Q52" s="48">
        <v>160.7</v>
      </c>
      <c r="R52" s="78">
        <v>96.0</v>
      </c>
      <c r="S52" s="45">
        <v>117.0</v>
      </c>
      <c r="T52" s="48">
        <f t="shared" si="2"/>
        <v>213</v>
      </c>
      <c r="U52" s="141">
        <v>45464.0</v>
      </c>
      <c r="V52" s="79">
        <v>0.0</v>
      </c>
      <c r="W52" s="79">
        <f t="shared" si="14"/>
        <v>10000</v>
      </c>
      <c r="X52" s="145">
        <v>10023.0</v>
      </c>
      <c r="Y52" s="78">
        <f t="shared" si="4"/>
        <v>347.3166667</v>
      </c>
      <c r="Z52" s="78">
        <f t="shared" si="5"/>
        <v>347.3166667</v>
      </c>
      <c r="AA52" s="80">
        <v>0.0</v>
      </c>
      <c r="AB52" s="151" t="s">
        <v>68</v>
      </c>
      <c r="AC52" s="48">
        <f t="shared" si="6"/>
        <v>347.3166667</v>
      </c>
      <c r="AD52" s="152"/>
      <c r="AE52" s="153"/>
      <c r="AF52" s="65">
        <f t="shared" si="7"/>
        <v>0</v>
      </c>
      <c r="AG52" s="154"/>
      <c r="AH52" s="152">
        <v>20.0</v>
      </c>
      <c r="AI52" s="46">
        <f t="shared" si="8"/>
        <v>25</v>
      </c>
      <c r="AJ52" s="68">
        <f t="shared" si="9"/>
        <v>756.0166667</v>
      </c>
      <c r="AK52" s="83">
        <f t="shared" si="10"/>
        <v>51</v>
      </c>
      <c r="AL52" s="45"/>
      <c r="AM52" s="147">
        <v>10060.0</v>
      </c>
      <c r="AN52" s="45">
        <f t="shared" si="15"/>
        <v>37</v>
      </c>
      <c r="AO52" s="85">
        <f t="shared" si="12"/>
        <v>0.003677932406</v>
      </c>
      <c r="AP52" s="47">
        <f t="shared" si="13"/>
        <v>4</v>
      </c>
      <c r="AQ52" s="57"/>
      <c r="AR52" s="57"/>
      <c r="AS52" s="57"/>
      <c r="AT52" s="57"/>
      <c r="AU52" s="57"/>
      <c r="AV52" s="57"/>
      <c r="AW52" s="57"/>
      <c r="AX52" s="57"/>
      <c r="AY52" s="57"/>
      <c r="AZ52" s="57"/>
      <c r="BA52" s="57"/>
      <c r="BB52" s="57"/>
      <c r="BC52" s="57"/>
      <c r="BD52" s="57"/>
      <c r="BE52" s="57"/>
      <c r="BF52" s="57"/>
      <c r="BG52" s="57"/>
      <c r="BH52" s="57"/>
      <c r="BI52" s="57"/>
      <c r="BJ52" s="57"/>
    </row>
    <row r="53" ht="14.25" customHeight="1">
      <c r="A53" s="155"/>
      <c r="B53" s="156"/>
      <c r="C53" s="156"/>
      <c r="D53" s="156" t="s">
        <v>49</v>
      </c>
      <c r="E53" s="157">
        <v>33.0</v>
      </c>
      <c r="F53" s="156" t="s">
        <v>85</v>
      </c>
      <c r="G53" s="156" t="s">
        <v>67</v>
      </c>
      <c r="H53" s="156">
        <v>15.0</v>
      </c>
      <c r="I53" s="156">
        <v>15.0</v>
      </c>
      <c r="J53" s="156">
        <v>15.0</v>
      </c>
      <c r="K53" s="156">
        <v>15.0</v>
      </c>
      <c r="L53" s="158">
        <f t="shared" si="1"/>
        <v>60</v>
      </c>
      <c r="M53" s="157">
        <v>10.0</v>
      </c>
      <c r="N53" s="159">
        <v>19.0</v>
      </c>
      <c r="O53" s="159">
        <v>34.67</v>
      </c>
      <c r="P53" s="159">
        <v>134.33</v>
      </c>
      <c r="Q53" s="160">
        <v>188.0</v>
      </c>
      <c r="R53" s="159">
        <v>104.0</v>
      </c>
      <c r="S53" s="156">
        <v>110.0</v>
      </c>
      <c r="T53" s="160">
        <f t="shared" si="2"/>
        <v>214</v>
      </c>
      <c r="U53" s="161">
        <v>45464.0</v>
      </c>
      <c r="V53" s="157"/>
      <c r="W53" s="157">
        <f t="shared" si="14"/>
        <v>10000</v>
      </c>
      <c r="X53" s="162">
        <v>9603.0</v>
      </c>
      <c r="Y53" s="159">
        <f t="shared" si="4"/>
        <v>303.6833333</v>
      </c>
      <c r="Z53" s="159">
        <f t="shared" si="5"/>
        <v>303.6833333</v>
      </c>
      <c r="AA53" s="163">
        <v>150.0</v>
      </c>
      <c r="AB53" s="156" t="s">
        <v>63</v>
      </c>
      <c r="AC53" s="160">
        <f t="shared" si="6"/>
        <v>453.6833333</v>
      </c>
      <c r="AD53" s="157"/>
      <c r="AE53" s="156">
        <v>0.0</v>
      </c>
      <c r="AF53" s="164">
        <f t="shared" si="7"/>
        <v>0</v>
      </c>
      <c r="AG53" s="157"/>
      <c r="AH53" s="157"/>
      <c r="AI53" s="164">
        <f t="shared" si="8"/>
        <v>10</v>
      </c>
      <c r="AJ53" s="165">
        <f t="shared" si="9"/>
        <v>905.6833333</v>
      </c>
      <c r="AK53" s="166">
        <f t="shared" si="10"/>
        <v>23</v>
      </c>
      <c r="AL53" s="156"/>
      <c r="AM53" s="167">
        <v>10085.0</v>
      </c>
      <c r="AN53" s="156">
        <f t="shared" si="15"/>
        <v>482</v>
      </c>
      <c r="AO53" s="168">
        <f t="shared" si="12"/>
        <v>0.0477937531</v>
      </c>
      <c r="AP53" s="158">
        <f t="shared" si="13"/>
        <v>27</v>
      </c>
      <c r="AQ53" s="169"/>
      <c r="AR53" s="169"/>
      <c r="AS53" s="169"/>
      <c r="AT53" s="169"/>
      <c r="AU53" s="169"/>
      <c r="AV53" s="169"/>
      <c r="AW53" s="169"/>
      <c r="AX53" s="169"/>
      <c r="AY53" s="169"/>
      <c r="AZ53" s="169"/>
      <c r="BA53" s="169"/>
      <c r="BB53" s="169"/>
      <c r="BC53" s="169"/>
      <c r="BD53" s="169"/>
      <c r="BE53" s="169"/>
      <c r="BF53" s="169"/>
      <c r="BG53" s="169"/>
      <c r="BH53" s="169"/>
      <c r="BI53" s="169"/>
      <c r="BJ53" s="169"/>
    </row>
    <row r="54" ht="14.25" customHeight="1">
      <c r="A54" s="44"/>
      <c r="B54" s="45"/>
      <c r="C54" s="45"/>
      <c r="D54" s="45"/>
      <c r="E54" s="79">
        <v>154.0</v>
      </c>
      <c r="F54" s="45" t="s">
        <v>192</v>
      </c>
      <c r="G54" s="45" t="s">
        <v>51</v>
      </c>
      <c r="H54" s="45">
        <v>15.0</v>
      </c>
      <c r="I54" s="45">
        <v>15.0</v>
      </c>
      <c r="J54" s="45">
        <v>15.0</v>
      </c>
      <c r="K54" s="45">
        <v>15.0</v>
      </c>
      <c r="L54" s="47">
        <f t="shared" si="1"/>
        <v>60</v>
      </c>
      <c r="M54" s="45">
        <v>20.0</v>
      </c>
      <c r="N54" s="78">
        <v>20.0</v>
      </c>
      <c r="O54" s="78">
        <v>32.33</v>
      </c>
      <c r="P54" s="78">
        <v>109.67</v>
      </c>
      <c r="Q54" s="48">
        <v>162.0</v>
      </c>
      <c r="R54" s="78">
        <v>84.0</v>
      </c>
      <c r="S54" s="45">
        <v>109.0</v>
      </c>
      <c r="T54" s="48">
        <f t="shared" si="2"/>
        <v>193</v>
      </c>
      <c r="U54" s="141">
        <v>45462.0</v>
      </c>
      <c r="V54" s="79">
        <v>50.0</v>
      </c>
      <c r="W54" s="79">
        <f t="shared" si="14"/>
        <v>10000</v>
      </c>
      <c r="X54" s="142">
        <v>7937.0</v>
      </c>
      <c r="Y54" s="78">
        <f t="shared" si="4"/>
        <v>109.3166667</v>
      </c>
      <c r="Z54" s="78">
        <f t="shared" si="5"/>
        <v>109.3166667</v>
      </c>
      <c r="AA54" s="80">
        <v>150.0</v>
      </c>
      <c r="AB54" s="45" t="s">
        <v>63</v>
      </c>
      <c r="AC54" s="48">
        <f t="shared" si="6"/>
        <v>259.3166667</v>
      </c>
      <c r="AD54" s="79"/>
      <c r="AE54" s="78">
        <v>50.0</v>
      </c>
      <c r="AF54" s="46">
        <f t="shared" si="7"/>
        <v>100</v>
      </c>
      <c r="AG54" s="79"/>
      <c r="AH54" s="79"/>
      <c r="AI54" s="46">
        <f t="shared" si="8"/>
        <v>20</v>
      </c>
      <c r="AJ54" s="53">
        <f t="shared" si="9"/>
        <v>754.3166667</v>
      </c>
      <c r="AK54" s="83">
        <f t="shared" si="10"/>
        <v>52</v>
      </c>
      <c r="AL54" s="45"/>
      <c r="AM54" s="170">
        <v>10240.0</v>
      </c>
      <c r="AN54" s="45">
        <f t="shared" si="15"/>
        <v>2303</v>
      </c>
      <c r="AO54" s="85">
        <f t="shared" si="12"/>
        <v>0.2249023438</v>
      </c>
      <c r="AP54" s="47">
        <f t="shared" si="13"/>
        <v>76</v>
      </c>
      <c r="AQ54" s="57"/>
      <c r="AR54" s="57"/>
      <c r="AS54" s="57"/>
      <c r="AT54" s="57"/>
      <c r="AU54" s="57"/>
      <c r="AV54" s="57"/>
      <c r="AW54" s="57"/>
      <c r="AX54" s="57"/>
      <c r="AY54" s="57"/>
      <c r="AZ54" s="57"/>
      <c r="BA54" s="57"/>
      <c r="BB54" s="57"/>
      <c r="BC54" s="57"/>
      <c r="BD54" s="57"/>
      <c r="BE54" s="57"/>
      <c r="BF54" s="57"/>
      <c r="BG54" s="57"/>
      <c r="BH54" s="57"/>
      <c r="BI54" s="57"/>
      <c r="BJ54" s="57"/>
    </row>
    <row r="55" ht="14.25" customHeight="1">
      <c r="A55" s="44"/>
      <c r="B55" s="45"/>
      <c r="C55" s="45"/>
      <c r="D55" s="45"/>
      <c r="E55" s="79">
        <v>100.0</v>
      </c>
      <c r="F55" s="45" t="s">
        <v>141</v>
      </c>
      <c r="G55" s="45" t="s">
        <v>51</v>
      </c>
      <c r="H55" s="45">
        <v>15.0</v>
      </c>
      <c r="I55" s="45">
        <v>15.0</v>
      </c>
      <c r="J55" s="45">
        <v>15.0</v>
      </c>
      <c r="K55" s="45">
        <v>0.0</v>
      </c>
      <c r="L55" s="47">
        <f t="shared" si="1"/>
        <v>45</v>
      </c>
      <c r="M55" s="79">
        <v>60.0</v>
      </c>
      <c r="N55" s="78">
        <v>20.0</v>
      </c>
      <c r="O55" s="78">
        <v>35.33</v>
      </c>
      <c r="P55" s="78">
        <v>118.33</v>
      </c>
      <c r="Q55" s="48">
        <v>173.7</v>
      </c>
      <c r="R55" s="78">
        <v>76.0</v>
      </c>
      <c r="S55" s="45">
        <v>98.0</v>
      </c>
      <c r="T55" s="48">
        <f t="shared" si="2"/>
        <v>174</v>
      </c>
      <c r="U55" s="141">
        <v>45464.0</v>
      </c>
      <c r="V55" s="79">
        <v>0.0</v>
      </c>
      <c r="W55" s="79">
        <f t="shared" si="14"/>
        <v>10000</v>
      </c>
      <c r="X55" s="145">
        <v>8790.0</v>
      </c>
      <c r="Y55" s="78">
        <f t="shared" si="4"/>
        <v>208.8333333</v>
      </c>
      <c r="Z55" s="78">
        <f t="shared" si="5"/>
        <v>208.8333333</v>
      </c>
      <c r="AA55" s="80">
        <v>150.0</v>
      </c>
      <c r="AB55" s="45" t="s">
        <v>52</v>
      </c>
      <c r="AC55" s="48">
        <f t="shared" si="6"/>
        <v>358.8333333</v>
      </c>
      <c r="AD55" s="79"/>
      <c r="AE55" s="45">
        <v>50.0</v>
      </c>
      <c r="AF55" s="46">
        <f t="shared" si="7"/>
        <v>50</v>
      </c>
      <c r="AG55" s="79"/>
      <c r="AH55" s="79"/>
      <c r="AI55" s="46">
        <f t="shared" si="8"/>
        <v>60</v>
      </c>
      <c r="AJ55" s="53">
        <f t="shared" si="9"/>
        <v>741.5333333</v>
      </c>
      <c r="AK55" s="83">
        <f t="shared" si="10"/>
        <v>53</v>
      </c>
      <c r="AL55" s="45"/>
      <c r="AM55" s="143">
        <v>9893.0</v>
      </c>
      <c r="AN55" s="45">
        <f t="shared" si="15"/>
        <v>1103</v>
      </c>
      <c r="AO55" s="85">
        <f t="shared" si="12"/>
        <v>0.1114929748</v>
      </c>
      <c r="AP55" s="47">
        <f t="shared" si="13"/>
        <v>45</v>
      </c>
      <c r="AQ55" s="57"/>
      <c r="AR55" s="57"/>
      <c r="AS55" s="57"/>
      <c r="AT55" s="57"/>
      <c r="AU55" s="57"/>
      <c r="AV55" s="57"/>
      <c r="AW55" s="57"/>
      <c r="AX55" s="57"/>
      <c r="AY55" s="57"/>
      <c r="AZ55" s="57"/>
      <c r="BA55" s="57"/>
      <c r="BB55" s="57"/>
      <c r="BC55" s="57"/>
      <c r="BD55" s="57"/>
      <c r="BE55" s="57"/>
      <c r="BF55" s="57"/>
      <c r="BG55" s="57"/>
      <c r="BH55" s="57"/>
      <c r="BI55" s="57"/>
      <c r="BJ55" s="57"/>
    </row>
    <row r="56" ht="14.25" customHeight="1">
      <c r="A56" s="44"/>
      <c r="B56" s="45"/>
      <c r="C56" s="45"/>
      <c r="D56" s="45"/>
      <c r="E56" s="79">
        <v>23.0</v>
      </c>
      <c r="F56" s="45" t="s">
        <v>72</v>
      </c>
      <c r="G56" s="45" t="s">
        <v>62</v>
      </c>
      <c r="H56" s="45">
        <v>15.0</v>
      </c>
      <c r="I56" s="45">
        <v>15.0</v>
      </c>
      <c r="J56" s="45">
        <v>15.0</v>
      </c>
      <c r="K56" s="45">
        <v>15.0</v>
      </c>
      <c r="L56" s="47">
        <f t="shared" si="1"/>
        <v>60</v>
      </c>
      <c r="M56" s="79">
        <v>0.0</v>
      </c>
      <c r="N56" s="78">
        <v>20.0</v>
      </c>
      <c r="O56" s="78">
        <v>33.3</v>
      </c>
      <c r="P56" s="78">
        <v>120.67</v>
      </c>
      <c r="Q56" s="48">
        <v>174.0</v>
      </c>
      <c r="R56" s="78">
        <v>113.0</v>
      </c>
      <c r="S56" s="45">
        <v>111.0</v>
      </c>
      <c r="T56" s="48">
        <f t="shared" si="2"/>
        <v>224</v>
      </c>
      <c r="U56" s="141">
        <v>45462.0</v>
      </c>
      <c r="V56" s="79">
        <v>50.0</v>
      </c>
      <c r="W56" s="79">
        <f t="shared" si="14"/>
        <v>30000</v>
      </c>
      <c r="X56" s="142">
        <v>21835.0</v>
      </c>
      <c r="Y56" s="78">
        <f t="shared" si="4"/>
        <v>32.47222222</v>
      </c>
      <c r="Z56" s="78">
        <f t="shared" si="5"/>
        <v>32.47222222</v>
      </c>
      <c r="AA56" s="80">
        <v>150.0</v>
      </c>
      <c r="AB56" s="45" t="s">
        <v>63</v>
      </c>
      <c r="AC56" s="48">
        <f t="shared" si="6"/>
        <v>182.4722222</v>
      </c>
      <c r="AD56" s="79"/>
      <c r="AE56" s="45">
        <v>50.0</v>
      </c>
      <c r="AF56" s="46">
        <f t="shared" si="7"/>
        <v>100</v>
      </c>
      <c r="AG56" s="79"/>
      <c r="AH56" s="79"/>
      <c r="AI56" s="46">
        <f t="shared" si="8"/>
        <v>0</v>
      </c>
      <c r="AJ56" s="53">
        <f t="shared" si="9"/>
        <v>740.4722222</v>
      </c>
      <c r="AK56" s="83">
        <f t="shared" si="10"/>
        <v>54</v>
      </c>
      <c r="AL56" s="45"/>
      <c r="AM56" s="144">
        <v>27506.0</v>
      </c>
      <c r="AN56" s="45">
        <f t="shared" si="15"/>
        <v>5671</v>
      </c>
      <c r="AO56" s="85">
        <f t="shared" si="12"/>
        <v>0.2061731986</v>
      </c>
      <c r="AP56" s="47">
        <f t="shared" si="13"/>
        <v>72</v>
      </c>
      <c r="AQ56" s="57"/>
      <c r="AR56" s="57"/>
      <c r="AS56" s="57"/>
      <c r="AT56" s="57"/>
      <c r="AU56" s="57"/>
      <c r="AV56" s="57"/>
      <c r="AW56" s="57"/>
      <c r="AX56" s="57"/>
      <c r="AY56" s="57"/>
      <c r="AZ56" s="57"/>
      <c r="BA56" s="57"/>
      <c r="BB56" s="57"/>
      <c r="BC56" s="57"/>
      <c r="BD56" s="57"/>
      <c r="BE56" s="57"/>
      <c r="BF56" s="57"/>
      <c r="BG56" s="57"/>
      <c r="BH56" s="57"/>
      <c r="BI56" s="57"/>
      <c r="BJ56" s="57"/>
    </row>
    <row r="57" ht="14.25" customHeight="1">
      <c r="A57" s="44"/>
      <c r="B57" s="45"/>
      <c r="C57" s="45"/>
      <c r="D57" s="45"/>
      <c r="E57" s="79">
        <v>20.0</v>
      </c>
      <c r="F57" s="45" t="s">
        <v>69</v>
      </c>
      <c r="G57" s="45" t="s">
        <v>51</v>
      </c>
      <c r="H57" s="45">
        <v>15.0</v>
      </c>
      <c r="I57" s="45">
        <v>15.0</v>
      </c>
      <c r="J57" s="45">
        <v>15.0</v>
      </c>
      <c r="K57" s="45">
        <v>15.0</v>
      </c>
      <c r="L57" s="47">
        <f t="shared" si="1"/>
        <v>60</v>
      </c>
      <c r="M57" s="79">
        <v>0.0</v>
      </c>
      <c r="N57" s="78">
        <v>13.33</v>
      </c>
      <c r="O57" s="78">
        <v>36.33</v>
      </c>
      <c r="P57" s="78">
        <v>128.0</v>
      </c>
      <c r="Q57" s="48">
        <v>177.7</v>
      </c>
      <c r="R57" s="78">
        <v>99.0</v>
      </c>
      <c r="S57" s="45">
        <v>101.0</v>
      </c>
      <c r="T57" s="48">
        <f t="shared" si="2"/>
        <v>200</v>
      </c>
      <c r="U57" s="141">
        <v>45464.0</v>
      </c>
      <c r="V57" s="79">
        <v>0.0</v>
      </c>
      <c r="W57" s="79">
        <f t="shared" si="14"/>
        <v>10000</v>
      </c>
      <c r="X57" s="142">
        <v>8303.0</v>
      </c>
      <c r="Y57" s="78">
        <f t="shared" si="4"/>
        <v>152.0166667</v>
      </c>
      <c r="Z57" s="78">
        <f t="shared" si="5"/>
        <v>152.0166667</v>
      </c>
      <c r="AA57" s="80">
        <v>150.0</v>
      </c>
      <c r="AB57" s="45" t="s">
        <v>52</v>
      </c>
      <c r="AC57" s="48">
        <f t="shared" si="6"/>
        <v>302.0166667</v>
      </c>
      <c r="AD57" s="79"/>
      <c r="AE57" s="45">
        <v>0.0</v>
      </c>
      <c r="AF57" s="46">
        <f t="shared" si="7"/>
        <v>0</v>
      </c>
      <c r="AG57" s="79"/>
      <c r="AH57" s="79"/>
      <c r="AI57" s="46">
        <f t="shared" si="8"/>
        <v>0</v>
      </c>
      <c r="AJ57" s="53">
        <f t="shared" si="9"/>
        <v>739.7166667</v>
      </c>
      <c r="AK57" s="83">
        <f t="shared" si="10"/>
        <v>55</v>
      </c>
      <c r="AL57" s="45"/>
      <c r="AM57" s="143">
        <v>10007.0</v>
      </c>
      <c r="AN57" s="45">
        <f t="shared" si="15"/>
        <v>1704</v>
      </c>
      <c r="AO57" s="85">
        <f t="shared" si="12"/>
        <v>0.1702808034</v>
      </c>
      <c r="AP57" s="47">
        <f t="shared" si="13"/>
        <v>64</v>
      </c>
      <c r="AQ57" s="57"/>
      <c r="AR57" s="57"/>
      <c r="AS57" s="57"/>
      <c r="AT57" s="57"/>
      <c r="AU57" s="57"/>
      <c r="AV57" s="57"/>
      <c r="AW57" s="57"/>
      <c r="AX57" s="57"/>
      <c r="AY57" s="57"/>
      <c r="AZ57" s="57"/>
      <c r="BA57" s="57"/>
      <c r="BB57" s="57"/>
      <c r="BC57" s="57"/>
      <c r="BD57" s="57"/>
      <c r="BE57" s="57"/>
      <c r="BF57" s="57"/>
      <c r="BG57" s="57"/>
      <c r="BH57" s="57"/>
      <c r="BI57" s="57"/>
      <c r="BJ57" s="57"/>
    </row>
    <row r="58" ht="14.25" customHeight="1">
      <c r="A58" s="44"/>
      <c r="B58" s="45"/>
      <c r="C58" s="45"/>
      <c r="D58" s="45"/>
      <c r="E58" s="79">
        <v>12.0</v>
      </c>
      <c r="F58" s="45" t="s">
        <v>60</v>
      </c>
      <c r="G58" s="45" t="s">
        <v>51</v>
      </c>
      <c r="H58" s="45">
        <v>15.0</v>
      </c>
      <c r="I58" s="45">
        <v>15.0</v>
      </c>
      <c r="J58" s="45">
        <v>15.0</v>
      </c>
      <c r="K58" s="45">
        <v>15.0</v>
      </c>
      <c r="L58" s="47">
        <f t="shared" si="1"/>
        <v>60</v>
      </c>
      <c r="M58" s="79">
        <v>60.0</v>
      </c>
      <c r="N58" s="78">
        <v>20.0</v>
      </c>
      <c r="O58" s="78">
        <v>31.3</v>
      </c>
      <c r="P58" s="78">
        <v>69.0</v>
      </c>
      <c r="Q58" s="48">
        <v>120.3</v>
      </c>
      <c r="R58" s="78">
        <v>96.0</v>
      </c>
      <c r="S58" s="45">
        <v>105.0</v>
      </c>
      <c r="T58" s="48">
        <f t="shared" si="2"/>
        <v>201</v>
      </c>
      <c r="U58" s="141">
        <v>45464.0</v>
      </c>
      <c r="V58" s="79">
        <v>0.0</v>
      </c>
      <c r="W58" s="79">
        <f t="shared" si="14"/>
        <v>10000</v>
      </c>
      <c r="X58" s="142">
        <v>8562.0</v>
      </c>
      <c r="Y58" s="78">
        <f t="shared" si="4"/>
        <v>182.2333333</v>
      </c>
      <c r="Z58" s="78">
        <f t="shared" si="5"/>
        <v>182.2333333</v>
      </c>
      <c r="AA58" s="80">
        <v>150.0</v>
      </c>
      <c r="AB58" s="45" t="s">
        <v>59</v>
      </c>
      <c r="AC58" s="48">
        <f t="shared" si="6"/>
        <v>332.2333333</v>
      </c>
      <c r="AD58" s="79">
        <v>30.0</v>
      </c>
      <c r="AE58" s="45">
        <v>50.0</v>
      </c>
      <c r="AF58" s="46">
        <f t="shared" si="7"/>
        <v>80</v>
      </c>
      <c r="AG58" s="79"/>
      <c r="AH58" s="79"/>
      <c r="AI58" s="46">
        <f t="shared" si="8"/>
        <v>60</v>
      </c>
      <c r="AJ58" s="53">
        <f t="shared" si="9"/>
        <v>733.5333333</v>
      </c>
      <c r="AK58" s="83">
        <f t="shared" si="10"/>
        <v>56</v>
      </c>
      <c r="AL58" s="45"/>
      <c r="AM58" s="143">
        <v>9700.0</v>
      </c>
      <c r="AN58" s="45">
        <f t="shared" si="15"/>
        <v>1138</v>
      </c>
      <c r="AO58" s="85">
        <f t="shared" si="12"/>
        <v>0.1173195876</v>
      </c>
      <c r="AP58" s="47">
        <f t="shared" si="13"/>
        <v>49</v>
      </c>
      <c r="AQ58" s="57"/>
      <c r="AR58" s="57"/>
      <c r="AS58" s="57"/>
      <c r="AT58" s="57"/>
      <c r="AU58" s="57"/>
      <c r="AV58" s="57"/>
      <c r="AW58" s="57"/>
      <c r="AX58" s="57"/>
      <c r="AY58" s="57"/>
      <c r="AZ58" s="57"/>
      <c r="BA58" s="57"/>
      <c r="BB58" s="57"/>
      <c r="BC58" s="57"/>
      <c r="BD58" s="57"/>
      <c r="BE58" s="57"/>
      <c r="BF58" s="57"/>
      <c r="BG58" s="57"/>
      <c r="BH58" s="57"/>
      <c r="BI58" s="57"/>
      <c r="BJ58" s="57"/>
    </row>
    <row r="59" ht="14.25" customHeight="1">
      <c r="A59" s="44"/>
      <c r="B59" s="45"/>
      <c r="C59" s="45"/>
      <c r="D59" s="45"/>
      <c r="E59" s="79">
        <v>79.0</v>
      </c>
      <c r="F59" s="45" t="s">
        <v>126</v>
      </c>
      <c r="G59" s="45" t="s">
        <v>51</v>
      </c>
      <c r="H59" s="45">
        <v>15.0</v>
      </c>
      <c r="I59" s="45">
        <v>15.0</v>
      </c>
      <c r="J59" s="45">
        <v>15.0</v>
      </c>
      <c r="K59" s="45">
        <v>15.0</v>
      </c>
      <c r="L59" s="47">
        <f t="shared" si="1"/>
        <v>60</v>
      </c>
      <c r="M59" s="79">
        <v>25.0</v>
      </c>
      <c r="N59" s="78">
        <v>13.0</v>
      </c>
      <c r="O59" s="78">
        <v>32.0</v>
      </c>
      <c r="P59" s="78">
        <v>99.33</v>
      </c>
      <c r="Q59" s="48">
        <v>144.3</v>
      </c>
      <c r="R59" s="78">
        <v>70.0</v>
      </c>
      <c r="S59" s="45">
        <v>91.0</v>
      </c>
      <c r="T59" s="48">
        <f t="shared" si="2"/>
        <v>161</v>
      </c>
      <c r="U59" s="141">
        <v>45464.0</v>
      </c>
      <c r="V59" s="79">
        <v>0.0</v>
      </c>
      <c r="W59" s="79">
        <f t="shared" si="14"/>
        <v>10000</v>
      </c>
      <c r="X59" s="145">
        <v>8990.0</v>
      </c>
      <c r="Y59" s="78">
        <f t="shared" si="4"/>
        <v>232.1666667</v>
      </c>
      <c r="Z59" s="78">
        <f t="shared" si="5"/>
        <v>232.1666667</v>
      </c>
      <c r="AA59" s="80">
        <v>150.0</v>
      </c>
      <c r="AB59" s="45" t="s">
        <v>63</v>
      </c>
      <c r="AC59" s="48">
        <f t="shared" si="6"/>
        <v>382.1666667</v>
      </c>
      <c r="AD59" s="79"/>
      <c r="AE59" s="45">
        <v>0.0</v>
      </c>
      <c r="AF59" s="46">
        <f t="shared" si="7"/>
        <v>0</v>
      </c>
      <c r="AG59" s="79"/>
      <c r="AH59" s="79"/>
      <c r="AI59" s="46">
        <f t="shared" si="8"/>
        <v>25</v>
      </c>
      <c r="AJ59" s="53">
        <f t="shared" si="9"/>
        <v>722.4666667</v>
      </c>
      <c r="AK59" s="83">
        <f t="shared" si="10"/>
        <v>57</v>
      </c>
      <c r="AL59" s="45"/>
      <c r="AM59" s="147">
        <v>9600.0</v>
      </c>
      <c r="AN59" s="45">
        <f t="shared" si="15"/>
        <v>610</v>
      </c>
      <c r="AO59" s="85">
        <f t="shared" si="12"/>
        <v>0.06354166667</v>
      </c>
      <c r="AP59" s="47">
        <f t="shared" si="13"/>
        <v>35</v>
      </c>
      <c r="AQ59" s="57"/>
      <c r="AR59" s="57"/>
      <c r="AS59" s="57"/>
      <c r="AT59" s="57"/>
      <c r="AU59" s="57"/>
      <c r="AV59" s="57"/>
      <c r="AW59" s="57"/>
      <c r="AX59" s="57"/>
      <c r="AY59" s="57"/>
      <c r="AZ59" s="57"/>
      <c r="BA59" s="57"/>
      <c r="BB59" s="57"/>
      <c r="BC59" s="57"/>
      <c r="BD59" s="57"/>
      <c r="BE59" s="57"/>
      <c r="BF59" s="57"/>
      <c r="BG59" s="57"/>
      <c r="BH59" s="57"/>
      <c r="BI59" s="57"/>
      <c r="BJ59" s="57"/>
    </row>
    <row r="60" ht="14.25" customHeight="1">
      <c r="A60" s="44"/>
      <c r="B60" s="45"/>
      <c r="C60" s="45"/>
      <c r="D60" s="45"/>
      <c r="E60" s="79">
        <v>143.0</v>
      </c>
      <c r="F60" s="45" t="s">
        <v>183</v>
      </c>
      <c r="G60" s="45" t="s">
        <v>51</v>
      </c>
      <c r="H60" s="45">
        <v>15.0</v>
      </c>
      <c r="I60" s="45">
        <v>15.0</v>
      </c>
      <c r="J60" s="45">
        <v>15.0</v>
      </c>
      <c r="K60" s="45">
        <v>15.0</v>
      </c>
      <c r="L60" s="47">
        <f t="shared" si="1"/>
        <v>60</v>
      </c>
      <c r="M60" s="45">
        <v>0.0</v>
      </c>
      <c r="N60" s="45">
        <v>13.33</v>
      </c>
      <c r="O60" s="45">
        <v>32.0</v>
      </c>
      <c r="P60" s="78">
        <v>102.67</v>
      </c>
      <c r="Q60" s="48">
        <v>148.0</v>
      </c>
      <c r="R60" s="78">
        <v>109.0</v>
      </c>
      <c r="S60" s="45">
        <v>110.0</v>
      </c>
      <c r="T60" s="48">
        <f t="shared" si="2"/>
        <v>219</v>
      </c>
      <c r="U60" s="141">
        <v>45462.0</v>
      </c>
      <c r="V60" s="79">
        <v>50.0</v>
      </c>
      <c r="W60" s="79">
        <f t="shared" si="14"/>
        <v>10000</v>
      </c>
      <c r="X60" s="142">
        <v>11417.0</v>
      </c>
      <c r="Y60" s="78">
        <f t="shared" si="4"/>
        <v>184.6833333</v>
      </c>
      <c r="Z60" s="78">
        <f t="shared" si="5"/>
        <v>184.6833333</v>
      </c>
      <c r="AA60" s="80">
        <v>0.0</v>
      </c>
      <c r="AB60" s="45" t="s">
        <v>55</v>
      </c>
      <c r="AC60" s="48">
        <f t="shared" si="6"/>
        <v>184.6833333</v>
      </c>
      <c r="AD60" s="79"/>
      <c r="AE60" s="45">
        <v>50.0</v>
      </c>
      <c r="AF60" s="46">
        <f t="shared" si="7"/>
        <v>100</v>
      </c>
      <c r="AG60" s="45"/>
      <c r="AH60" s="45"/>
      <c r="AI60" s="46">
        <f t="shared" si="8"/>
        <v>0</v>
      </c>
      <c r="AJ60" s="53">
        <f t="shared" si="9"/>
        <v>711.6833333</v>
      </c>
      <c r="AK60" s="83">
        <f t="shared" si="10"/>
        <v>58</v>
      </c>
      <c r="AL60" s="45"/>
      <c r="AM60" s="143">
        <v>10000.0</v>
      </c>
      <c r="AN60" s="45">
        <f t="shared" si="15"/>
        <v>1417</v>
      </c>
      <c r="AO60" s="85">
        <f t="shared" si="12"/>
        <v>0.1417</v>
      </c>
      <c r="AP60" s="47">
        <f t="shared" si="13"/>
        <v>57</v>
      </c>
      <c r="AQ60" s="57"/>
      <c r="AR60" s="57"/>
      <c r="AS60" s="57"/>
      <c r="AT60" s="57"/>
      <c r="AU60" s="57"/>
      <c r="AV60" s="57"/>
      <c r="AW60" s="57"/>
      <c r="AX60" s="57"/>
      <c r="AY60" s="57"/>
      <c r="AZ60" s="57"/>
      <c r="BA60" s="57"/>
      <c r="BB60" s="57"/>
      <c r="BC60" s="57"/>
      <c r="BD60" s="57"/>
      <c r="BE60" s="57"/>
      <c r="BF60" s="57"/>
      <c r="BG60" s="57"/>
      <c r="BH60" s="57"/>
      <c r="BI60" s="57"/>
      <c r="BJ60" s="57"/>
    </row>
    <row r="61" ht="14.25" customHeight="1">
      <c r="A61" s="44"/>
      <c r="B61" s="45"/>
      <c r="C61" s="45"/>
      <c r="D61" s="45"/>
      <c r="E61" s="79">
        <v>142.0</v>
      </c>
      <c r="F61" s="45" t="s">
        <v>182</v>
      </c>
      <c r="G61" s="45" t="s">
        <v>51</v>
      </c>
      <c r="H61" s="45">
        <v>15.0</v>
      </c>
      <c r="I61" s="45">
        <v>15.0</v>
      </c>
      <c r="J61" s="45">
        <v>15.0</v>
      </c>
      <c r="K61" s="45">
        <v>15.0</v>
      </c>
      <c r="L61" s="47">
        <f t="shared" si="1"/>
        <v>60</v>
      </c>
      <c r="M61" s="45">
        <v>200.0</v>
      </c>
      <c r="N61" s="45">
        <v>20.0</v>
      </c>
      <c r="O61" s="45">
        <v>37.3</v>
      </c>
      <c r="P61" s="45">
        <v>125.0</v>
      </c>
      <c r="Q61" s="48">
        <v>182.3</v>
      </c>
      <c r="R61" s="78">
        <v>100.0</v>
      </c>
      <c r="S61" s="45">
        <v>101.0</v>
      </c>
      <c r="T61" s="48">
        <f t="shared" si="2"/>
        <v>201</v>
      </c>
      <c r="U61" s="141">
        <v>45464.0</v>
      </c>
      <c r="V61" s="79">
        <v>0.0</v>
      </c>
      <c r="W61" s="79">
        <f t="shared" si="14"/>
        <v>10000</v>
      </c>
      <c r="X61" s="145">
        <v>8785.0</v>
      </c>
      <c r="Y61" s="78">
        <f t="shared" si="4"/>
        <v>208.25</v>
      </c>
      <c r="Z61" s="78">
        <f t="shared" si="5"/>
        <v>208.25</v>
      </c>
      <c r="AA61" s="80">
        <v>150.0</v>
      </c>
      <c r="AB61" s="45" t="s">
        <v>63</v>
      </c>
      <c r="AC61" s="48">
        <f t="shared" si="6"/>
        <v>358.25</v>
      </c>
      <c r="AD61" s="79">
        <v>60.0</v>
      </c>
      <c r="AE61" s="45">
        <v>50.0</v>
      </c>
      <c r="AF61" s="46">
        <f t="shared" si="7"/>
        <v>110</v>
      </c>
      <c r="AG61" s="45"/>
      <c r="AH61" s="45"/>
      <c r="AI61" s="46">
        <f t="shared" si="8"/>
        <v>200</v>
      </c>
      <c r="AJ61" s="53">
        <f t="shared" si="9"/>
        <v>711.55</v>
      </c>
      <c r="AK61" s="83">
        <f t="shared" si="10"/>
        <v>59</v>
      </c>
      <c r="AL61" s="45"/>
      <c r="AM61" s="143">
        <v>10300.0</v>
      </c>
      <c r="AN61" s="45">
        <f t="shared" si="15"/>
        <v>1515</v>
      </c>
      <c r="AO61" s="85">
        <f t="shared" si="12"/>
        <v>0.1470873786</v>
      </c>
      <c r="AP61" s="47">
        <f t="shared" si="13"/>
        <v>58</v>
      </c>
      <c r="AQ61" s="57"/>
      <c r="AR61" s="57"/>
      <c r="AS61" s="57"/>
      <c r="AT61" s="57"/>
      <c r="AU61" s="57"/>
      <c r="AV61" s="57"/>
      <c r="AW61" s="57"/>
      <c r="AX61" s="57"/>
      <c r="AY61" s="57"/>
      <c r="AZ61" s="57"/>
      <c r="BA61" s="57"/>
      <c r="BB61" s="57"/>
      <c r="BC61" s="57"/>
      <c r="BD61" s="57"/>
      <c r="BE61" s="57"/>
      <c r="BF61" s="57"/>
      <c r="BG61" s="57"/>
      <c r="BH61" s="57"/>
      <c r="BI61" s="57"/>
      <c r="BJ61" s="57"/>
    </row>
    <row r="62" ht="14.25" customHeight="1">
      <c r="A62" s="44"/>
      <c r="B62" s="45"/>
      <c r="C62" s="45"/>
      <c r="D62" s="45"/>
      <c r="E62" s="79">
        <v>140.0</v>
      </c>
      <c r="F62" s="45" t="s">
        <v>180</v>
      </c>
      <c r="G62" s="45" t="s">
        <v>51</v>
      </c>
      <c r="H62" s="45">
        <v>15.0</v>
      </c>
      <c r="I62" s="45">
        <v>15.0</v>
      </c>
      <c r="J62" s="45">
        <v>15.0</v>
      </c>
      <c r="K62" s="45">
        <v>15.0</v>
      </c>
      <c r="L62" s="47">
        <f t="shared" si="1"/>
        <v>60</v>
      </c>
      <c r="M62" s="45">
        <v>5.0</v>
      </c>
      <c r="N62" s="45">
        <v>20.0</v>
      </c>
      <c r="O62" s="45">
        <v>32.67</v>
      </c>
      <c r="P62" s="45">
        <v>99.67</v>
      </c>
      <c r="Q62" s="48">
        <v>152.3</v>
      </c>
      <c r="R62" s="78">
        <v>82.0</v>
      </c>
      <c r="S62" s="45">
        <v>103.0</v>
      </c>
      <c r="T62" s="48">
        <f t="shared" si="2"/>
        <v>185</v>
      </c>
      <c r="U62" s="141">
        <v>45464.0</v>
      </c>
      <c r="V62" s="79">
        <v>0.0</v>
      </c>
      <c r="W62" s="79">
        <f t="shared" si="14"/>
        <v>10000</v>
      </c>
      <c r="X62" s="145">
        <v>8013.0</v>
      </c>
      <c r="Y62" s="78">
        <f t="shared" si="4"/>
        <v>118.1833333</v>
      </c>
      <c r="Z62" s="78">
        <f t="shared" si="5"/>
        <v>118.1833333</v>
      </c>
      <c r="AA62" s="80">
        <v>150.0</v>
      </c>
      <c r="AB62" s="45" t="s">
        <v>63</v>
      </c>
      <c r="AC62" s="48">
        <f t="shared" si="6"/>
        <v>268.1833333</v>
      </c>
      <c r="AD62" s="79"/>
      <c r="AE62" s="45">
        <v>50.0</v>
      </c>
      <c r="AF62" s="46">
        <f t="shared" si="7"/>
        <v>50</v>
      </c>
      <c r="AG62" s="45"/>
      <c r="AH62" s="45"/>
      <c r="AI62" s="46">
        <f t="shared" si="8"/>
        <v>5</v>
      </c>
      <c r="AJ62" s="53">
        <f t="shared" si="9"/>
        <v>710.4833333</v>
      </c>
      <c r="AK62" s="83">
        <f t="shared" si="10"/>
        <v>60</v>
      </c>
      <c r="AL62" s="45"/>
      <c r="AM62" s="147">
        <v>10262.0</v>
      </c>
      <c r="AN62" s="45">
        <f t="shared" si="15"/>
        <v>2249</v>
      </c>
      <c r="AO62" s="85">
        <f t="shared" si="12"/>
        <v>0.2191580589</v>
      </c>
      <c r="AP62" s="47">
        <f t="shared" si="13"/>
        <v>74</v>
      </c>
      <c r="AQ62" s="57"/>
      <c r="AR62" s="57"/>
      <c r="AS62" s="57"/>
      <c r="AT62" s="57"/>
      <c r="AU62" s="57"/>
      <c r="AV62" s="57"/>
      <c r="AW62" s="57"/>
      <c r="AX62" s="57"/>
      <c r="AY62" s="57"/>
      <c r="AZ62" s="57"/>
      <c r="BA62" s="57"/>
      <c r="BB62" s="57"/>
      <c r="BC62" s="57"/>
      <c r="BD62" s="57"/>
      <c r="BE62" s="57"/>
      <c r="BF62" s="57"/>
      <c r="BG62" s="57"/>
      <c r="BH62" s="57"/>
      <c r="BI62" s="57"/>
      <c r="BJ62" s="57"/>
    </row>
    <row r="63" ht="14.25" customHeight="1">
      <c r="A63" s="44"/>
      <c r="B63" s="45"/>
      <c r="C63" s="45"/>
      <c r="D63" s="45"/>
      <c r="E63" s="79">
        <v>50.0</v>
      </c>
      <c r="F63" s="45" t="s">
        <v>98</v>
      </c>
      <c r="G63" s="45" t="s">
        <v>51</v>
      </c>
      <c r="H63" s="45">
        <v>15.0</v>
      </c>
      <c r="I63" s="45">
        <v>15.0</v>
      </c>
      <c r="J63" s="45">
        <v>15.0</v>
      </c>
      <c r="K63" s="45">
        <v>15.0</v>
      </c>
      <c r="L63" s="47">
        <f t="shared" si="1"/>
        <v>60</v>
      </c>
      <c r="M63" s="79">
        <v>5.0</v>
      </c>
      <c r="N63" s="78">
        <v>20.0</v>
      </c>
      <c r="O63" s="78">
        <v>26.67</v>
      </c>
      <c r="P63" s="78">
        <v>103.0</v>
      </c>
      <c r="Q63" s="48">
        <v>149.7</v>
      </c>
      <c r="R63" s="78">
        <v>94.0</v>
      </c>
      <c r="S63" s="45">
        <v>101.0</v>
      </c>
      <c r="T63" s="48">
        <f t="shared" si="2"/>
        <v>195</v>
      </c>
      <c r="U63" s="141">
        <v>45464.0</v>
      </c>
      <c r="V63" s="79">
        <v>0.0</v>
      </c>
      <c r="W63" s="79">
        <f t="shared" si="14"/>
        <v>10000</v>
      </c>
      <c r="X63" s="145">
        <v>7787.0</v>
      </c>
      <c r="Y63" s="78">
        <f t="shared" si="4"/>
        <v>91.81666667</v>
      </c>
      <c r="Z63" s="78">
        <f t="shared" si="5"/>
        <v>91.81666667</v>
      </c>
      <c r="AA63" s="80">
        <v>150.0</v>
      </c>
      <c r="AB63" s="45" t="s">
        <v>52</v>
      </c>
      <c r="AC63" s="48">
        <f t="shared" si="6"/>
        <v>241.8166667</v>
      </c>
      <c r="AD63" s="79">
        <v>15.0</v>
      </c>
      <c r="AE63" s="45">
        <v>50.0</v>
      </c>
      <c r="AF63" s="46">
        <f t="shared" si="7"/>
        <v>65</v>
      </c>
      <c r="AG63" s="79"/>
      <c r="AH63" s="79"/>
      <c r="AI63" s="46">
        <f t="shared" si="8"/>
        <v>5</v>
      </c>
      <c r="AJ63" s="53">
        <f t="shared" si="9"/>
        <v>706.5166667</v>
      </c>
      <c r="AK63" s="83">
        <f t="shared" si="10"/>
        <v>61</v>
      </c>
      <c r="AL63" s="45"/>
      <c r="AM63" s="147">
        <v>9413.0</v>
      </c>
      <c r="AN63" s="45">
        <f t="shared" si="15"/>
        <v>1626</v>
      </c>
      <c r="AO63" s="85">
        <f t="shared" si="12"/>
        <v>0.1727398279</v>
      </c>
      <c r="AP63" s="47">
        <f t="shared" si="13"/>
        <v>65</v>
      </c>
      <c r="AQ63" s="57"/>
      <c r="AR63" s="57"/>
      <c r="AS63" s="57"/>
      <c r="AT63" s="57"/>
      <c r="AU63" s="57"/>
      <c r="AV63" s="57"/>
      <c r="AW63" s="57"/>
      <c r="AX63" s="57"/>
      <c r="AY63" s="57"/>
      <c r="AZ63" s="57"/>
      <c r="BA63" s="57"/>
      <c r="BB63" s="57"/>
      <c r="BC63" s="57"/>
      <c r="BD63" s="57"/>
      <c r="BE63" s="57"/>
      <c r="BF63" s="57"/>
      <c r="BG63" s="57"/>
      <c r="BH63" s="57"/>
      <c r="BI63" s="57"/>
      <c r="BJ63" s="57"/>
    </row>
    <row r="64" ht="14.25" customHeight="1">
      <c r="A64" s="44"/>
      <c r="B64" s="45"/>
      <c r="C64" s="45"/>
      <c r="D64" s="45"/>
      <c r="E64" s="79">
        <v>119.0</v>
      </c>
      <c r="F64" s="45" t="s">
        <v>159</v>
      </c>
      <c r="G64" s="45" t="s">
        <v>51</v>
      </c>
      <c r="H64" s="45">
        <v>15.0</v>
      </c>
      <c r="I64" s="45">
        <v>15.0</v>
      </c>
      <c r="J64" s="45">
        <v>15.0</v>
      </c>
      <c r="K64" s="45">
        <v>15.0</v>
      </c>
      <c r="L64" s="47">
        <f t="shared" si="1"/>
        <v>60</v>
      </c>
      <c r="M64" s="79">
        <v>0.0</v>
      </c>
      <c r="N64" s="78">
        <v>20.0</v>
      </c>
      <c r="O64" s="78">
        <v>33.33</v>
      </c>
      <c r="P64" s="78">
        <v>97.33</v>
      </c>
      <c r="Q64" s="48">
        <v>150.7</v>
      </c>
      <c r="R64" s="78">
        <v>49.0</v>
      </c>
      <c r="S64" s="45">
        <v>83.0</v>
      </c>
      <c r="T64" s="48">
        <f t="shared" si="2"/>
        <v>132</v>
      </c>
      <c r="U64" s="141">
        <v>45463.0</v>
      </c>
      <c r="V64" s="79">
        <v>25.0</v>
      </c>
      <c r="W64" s="79">
        <f t="shared" si="14"/>
        <v>10000</v>
      </c>
      <c r="X64" s="142">
        <v>10148.0</v>
      </c>
      <c r="Y64" s="78">
        <f t="shared" si="4"/>
        <v>332.7333333</v>
      </c>
      <c r="Z64" s="78">
        <f t="shared" si="5"/>
        <v>332.7333333</v>
      </c>
      <c r="AA64" s="80">
        <v>0.0</v>
      </c>
      <c r="AB64" s="45" t="s">
        <v>55</v>
      </c>
      <c r="AC64" s="48">
        <f t="shared" si="6"/>
        <v>332.7333333</v>
      </c>
      <c r="AD64" s="79"/>
      <c r="AE64" s="45">
        <v>0.0</v>
      </c>
      <c r="AF64" s="46">
        <f t="shared" si="7"/>
        <v>25</v>
      </c>
      <c r="AG64" s="79"/>
      <c r="AH64" s="79"/>
      <c r="AI64" s="46">
        <f t="shared" si="8"/>
        <v>0</v>
      </c>
      <c r="AJ64" s="53">
        <f t="shared" si="9"/>
        <v>700.4333333</v>
      </c>
      <c r="AK64" s="83">
        <f t="shared" si="10"/>
        <v>62</v>
      </c>
      <c r="AL64" s="45"/>
      <c r="AM64" s="143">
        <v>10150.0</v>
      </c>
      <c r="AN64" s="45">
        <f t="shared" si="15"/>
        <v>2</v>
      </c>
      <c r="AO64" s="85">
        <f t="shared" si="12"/>
        <v>0.000197044335</v>
      </c>
      <c r="AP64" s="47">
        <f t="shared" si="13"/>
        <v>1</v>
      </c>
      <c r="AQ64" s="57"/>
      <c r="AR64" s="57"/>
      <c r="AS64" s="57"/>
      <c r="AT64" s="57"/>
      <c r="AU64" s="57"/>
      <c r="AV64" s="57"/>
      <c r="AW64" s="57"/>
      <c r="AX64" s="57"/>
      <c r="AY64" s="57"/>
      <c r="AZ64" s="57"/>
      <c r="BA64" s="57"/>
      <c r="BB64" s="57"/>
      <c r="BC64" s="57"/>
      <c r="BD64" s="57"/>
      <c r="BE64" s="57"/>
      <c r="BF64" s="57"/>
      <c r="BG64" s="57"/>
      <c r="BH64" s="57"/>
      <c r="BI64" s="57"/>
      <c r="BJ64" s="57"/>
    </row>
    <row r="65" ht="14.25" customHeight="1">
      <c r="A65" s="44"/>
      <c r="B65" s="45"/>
      <c r="C65" s="45"/>
      <c r="D65" s="45"/>
      <c r="E65" s="79">
        <v>82.0</v>
      </c>
      <c r="F65" s="45" t="s">
        <v>128</v>
      </c>
      <c r="G65" s="45" t="s">
        <v>51</v>
      </c>
      <c r="H65" s="45">
        <v>15.0</v>
      </c>
      <c r="I65" s="45">
        <v>15.0</v>
      </c>
      <c r="J65" s="45">
        <v>15.0</v>
      </c>
      <c r="K65" s="45">
        <v>15.0</v>
      </c>
      <c r="L65" s="47">
        <f t="shared" si="1"/>
        <v>60</v>
      </c>
      <c r="M65" s="79">
        <v>5.0</v>
      </c>
      <c r="N65" s="78">
        <v>13.33</v>
      </c>
      <c r="O65" s="78">
        <v>39.67</v>
      </c>
      <c r="P65" s="78">
        <v>132.33</v>
      </c>
      <c r="Q65" s="48">
        <v>185.3</v>
      </c>
      <c r="R65" s="78">
        <v>91.0</v>
      </c>
      <c r="S65" s="45">
        <v>109.0</v>
      </c>
      <c r="T65" s="48">
        <f t="shared" si="2"/>
        <v>200</v>
      </c>
      <c r="U65" s="141">
        <v>45464.0</v>
      </c>
      <c r="V65" s="79">
        <v>0.0</v>
      </c>
      <c r="W65" s="79">
        <f t="shared" si="14"/>
        <v>10000</v>
      </c>
      <c r="X65" s="145">
        <v>8794.0</v>
      </c>
      <c r="Y65" s="78">
        <f t="shared" si="4"/>
        <v>209.3</v>
      </c>
      <c r="Z65" s="78">
        <f t="shared" si="5"/>
        <v>209.3</v>
      </c>
      <c r="AA65" s="80">
        <v>0.0</v>
      </c>
      <c r="AB65" s="45" t="s">
        <v>55</v>
      </c>
      <c r="AC65" s="48">
        <f t="shared" si="6"/>
        <v>209.3</v>
      </c>
      <c r="AD65" s="79"/>
      <c r="AE65" s="45">
        <v>50.0</v>
      </c>
      <c r="AF65" s="46">
        <f t="shared" si="7"/>
        <v>50</v>
      </c>
      <c r="AG65" s="79"/>
      <c r="AH65" s="79"/>
      <c r="AI65" s="46">
        <f t="shared" si="8"/>
        <v>5</v>
      </c>
      <c r="AJ65" s="53">
        <f t="shared" si="9"/>
        <v>699.6</v>
      </c>
      <c r="AK65" s="83">
        <f t="shared" si="10"/>
        <v>63</v>
      </c>
      <c r="AL65" s="45"/>
      <c r="AM65" s="147">
        <v>10148.0</v>
      </c>
      <c r="AN65" s="45">
        <f t="shared" si="15"/>
        <v>1354</v>
      </c>
      <c r="AO65" s="85">
        <f t="shared" si="12"/>
        <v>0.1334253055</v>
      </c>
      <c r="AP65" s="47">
        <f t="shared" si="13"/>
        <v>55</v>
      </c>
      <c r="AQ65" s="57"/>
      <c r="AR65" s="57"/>
      <c r="AS65" s="57"/>
      <c r="AT65" s="57"/>
      <c r="AU65" s="57"/>
      <c r="AV65" s="57"/>
      <c r="AW65" s="57"/>
      <c r="AX65" s="57"/>
      <c r="AY65" s="57"/>
      <c r="AZ65" s="57"/>
      <c r="BA65" s="57"/>
      <c r="BB65" s="57"/>
      <c r="BC65" s="57"/>
      <c r="BD65" s="57"/>
      <c r="BE65" s="57"/>
      <c r="BF65" s="57"/>
      <c r="BG65" s="57"/>
      <c r="BH65" s="57"/>
      <c r="BI65" s="57"/>
      <c r="BJ65" s="57"/>
    </row>
    <row r="66" ht="14.25" customHeight="1">
      <c r="A66" s="44"/>
      <c r="B66" s="45"/>
      <c r="C66" s="45"/>
      <c r="D66" s="45" t="s">
        <v>49</v>
      </c>
      <c r="E66" s="79">
        <v>116.0</v>
      </c>
      <c r="F66" s="45" t="s">
        <v>156</v>
      </c>
      <c r="G66" s="45" t="s">
        <v>51</v>
      </c>
      <c r="H66" s="45">
        <v>15.0</v>
      </c>
      <c r="I66" s="45">
        <v>15.0</v>
      </c>
      <c r="J66" s="45">
        <v>15.0</v>
      </c>
      <c r="K66" s="45">
        <v>15.0</v>
      </c>
      <c r="L66" s="47">
        <f t="shared" si="1"/>
        <v>60</v>
      </c>
      <c r="M66" s="79">
        <v>0.0</v>
      </c>
      <c r="N66" s="78">
        <v>20.0</v>
      </c>
      <c r="O66" s="78">
        <v>36.5</v>
      </c>
      <c r="P66" s="78">
        <v>135.5</v>
      </c>
      <c r="Q66" s="48">
        <v>192.0</v>
      </c>
      <c r="R66" s="78">
        <v>109.0</v>
      </c>
      <c r="S66" s="45">
        <v>116.0</v>
      </c>
      <c r="T66" s="48">
        <f t="shared" si="2"/>
        <v>225</v>
      </c>
      <c r="U66" s="141">
        <v>45462.0</v>
      </c>
      <c r="V66" s="79">
        <v>50.0</v>
      </c>
      <c r="W66" s="79">
        <f t="shared" si="14"/>
        <v>10000</v>
      </c>
      <c r="X66" s="142">
        <v>7977.0</v>
      </c>
      <c r="Y66" s="78">
        <f t="shared" si="4"/>
        <v>113.9833333</v>
      </c>
      <c r="Z66" s="78">
        <f t="shared" si="5"/>
        <v>113.9833333</v>
      </c>
      <c r="AA66" s="80">
        <v>0.0</v>
      </c>
      <c r="AB66" s="45" t="s">
        <v>55</v>
      </c>
      <c r="AC66" s="48">
        <f t="shared" si="6"/>
        <v>113.9833333</v>
      </c>
      <c r="AD66" s="79"/>
      <c r="AE66" s="45">
        <v>50.0</v>
      </c>
      <c r="AF66" s="46">
        <f t="shared" si="7"/>
        <v>100</v>
      </c>
      <c r="AG66" s="79"/>
      <c r="AH66" s="79"/>
      <c r="AI66" s="46">
        <f t="shared" si="8"/>
        <v>0</v>
      </c>
      <c r="AJ66" s="53">
        <f t="shared" si="9"/>
        <v>690.9833333</v>
      </c>
      <c r="AK66" s="83">
        <f t="shared" si="10"/>
        <v>64</v>
      </c>
      <c r="AL66" s="45"/>
      <c r="AM66" s="143">
        <v>10000.0</v>
      </c>
      <c r="AN66" s="45">
        <f t="shared" si="15"/>
        <v>2023</v>
      </c>
      <c r="AO66" s="85">
        <f t="shared" si="12"/>
        <v>0.2023</v>
      </c>
      <c r="AP66" s="47">
        <f t="shared" si="13"/>
        <v>71</v>
      </c>
      <c r="AQ66" s="57"/>
      <c r="AR66" s="57"/>
      <c r="AS66" s="57"/>
      <c r="AT66" s="57"/>
      <c r="AU66" s="57"/>
      <c r="AV66" s="57"/>
      <c r="AW66" s="57"/>
      <c r="AX66" s="57"/>
      <c r="AY66" s="57"/>
      <c r="AZ66" s="57"/>
      <c r="BA66" s="57"/>
      <c r="BB66" s="57"/>
      <c r="BC66" s="57"/>
      <c r="BD66" s="57"/>
      <c r="BE66" s="57"/>
      <c r="BF66" s="57"/>
      <c r="BG66" s="57"/>
      <c r="BH66" s="57"/>
      <c r="BI66" s="57"/>
      <c r="BJ66" s="57"/>
    </row>
    <row r="67" ht="14.25" customHeight="1">
      <c r="A67" s="44"/>
      <c r="B67" s="45"/>
      <c r="C67" s="45"/>
      <c r="D67" s="45"/>
      <c r="E67" s="79">
        <v>71.0</v>
      </c>
      <c r="F67" s="45" t="s">
        <v>115</v>
      </c>
      <c r="G67" s="45" t="s">
        <v>62</v>
      </c>
      <c r="H67" s="45">
        <v>15.0</v>
      </c>
      <c r="I67" s="45">
        <v>15.0</v>
      </c>
      <c r="J67" s="45">
        <v>15.0</v>
      </c>
      <c r="K67" s="45">
        <v>15.0</v>
      </c>
      <c r="L67" s="47">
        <f t="shared" si="1"/>
        <v>60</v>
      </c>
      <c r="M67" s="79">
        <v>20.0</v>
      </c>
      <c r="N67" s="78">
        <v>20.0</v>
      </c>
      <c r="O67" s="78">
        <v>37.33</v>
      </c>
      <c r="P67" s="78">
        <v>77.33</v>
      </c>
      <c r="Q67" s="48">
        <v>134.7</v>
      </c>
      <c r="R67" s="78">
        <v>81.0</v>
      </c>
      <c r="S67" s="45">
        <v>109.0</v>
      </c>
      <c r="T67" s="48">
        <f t="shared" si="2"/>
        <v>190</v>
      </c>
      <c r="U67" s="141">
        <v>45463.0</v>
      </c>
      <c r="V67" s="79">
        <v>25.0</v>
      </c>
      <c r="W67" s="79">
        <f t="shared" si="14"/>
        <v>30000</v>
      </c>
      <c r="X67" s="142">
        <v>22979.0</v>
      </c>
      <c r="Y67" s="78">
        <f t="shared" si="4"/>
        <v>76.96111111</v>
      </c>
      <c r="Z67" s="78">
        <f t="shared" si="5"/>
        <v>76.96111111</v>
      </c>
      <c r="AA67" s="80">
        <v>150.0</v>
      </c>
      <c r="AB67" s="45" t="s">
        <v>63</v>
      </c>
      <c r="AC67" s="48">
        <f t="shared" si="6"/>
        <v>226.9611111</v>
      </c>
      <c r="AD67" s="79">
        <v>15.0</v>
      </c>
      <c r="AE67" s="45">
        <v>50.0</v>
      </c>
      <c r="AF67" s="46">
        <f t="shared" si="7"/>
        <v>90</v>
      </c>
      <c r="AG67" s="79"/>
      <c r="AH67" s="79"/>
      <c r="AI67" s="46">
        <f t="shared" si="8"/>
        <v>20</v>
      </c>
      <c r="AJ67" s="53">
        <f t="shared" si="9"/>
        <v>681.6611111</v>
      </c>
      <c r="AK67" s="83">
        <f t="shared" si="10"/>
        <v>65</v>
      </c>
      <c r="AL67" s="45"/>
      <c r="AM67" s="143">
        <v>28420.0</v>
      </c>
      <c r="AN67" s="45">
        <f t="shared" si="15"/>
        <v>5441</v>
      </c>
      <c r="AO67" s="85">
        <f t="shared" si="12"/>
        <v>0.1914496833</v>
      </c>
      <c r="AP67" s="47">
        <f t="shared" si="13"/>
        <v>68</v>
      </c>
      <c r="AQ67" s="57"/>
      <c r="AR67" s="57"/>
      <c r="AS67" s="57"/>
      <c r="AT67" s="57"/>
      <c r="AU67" s="57"/>
      <c r="AV67" s="57"/>
      <c r="AW67" s="57"/>
      <c r="AX67" s="57"/>
      <c r="AY67" s="57"/>
      <c r="AZ67" s="57"/>
      <c r="BA67" s="57"/>
      <c r="BB67" s="57"/>
      <c r="BC67" s="57"/>
      <c r="BD67" s="57"/>
      <c r="BE67" s="57"/>
      <c r="BF67" s="57"/>
      <c r="BG67" s="57"/>
      <c r="BH67" s="57"/>
      <c r="BI67" s="57"/>
      <c r="BJ67" s="57"/>
    </row>
    <row r="68" ht="14.25" customHeight="1">
      <c r="A68" s="44"/>
      <c r="B68" s="45"/>
      <c r="C68" s="45" t="s">
        <v>49</v>
      </c>
      <c r="D68" s="45"/>
      <c r="E68" s="79">
        <v>2.0</v>
      </c>
      <c r="F68" s="45" t="s">
        <v>50</v>
      </c>
      <c r="G68" s="45" t="s">
        <v>51</v>
      </c>
      <c r="H68" s="45">
        <v>15.0</v>
      </c>
      <c r="I68" s="45">
        <v>15.0</v>
      </c>
      <c r="J68" s="45">
        <v>15.0</v>
      </c>
      <c r="K68" s="45">
        <v>0.0</v>
      </c>
      <c r="L68" s="47">
        <f t="shared" si="1"/>
        <v>45</v>
      </c>
      <c r="M68" s="79">
        <v>205.0</v>
      </c>
      <c r="N68" s="78">
        <v>13.3</v>
      </c>
      <c r="O68" s="78">
        <v>29.0</v>
      </c>
      <c r="P68" s="78">
        <v>108.3</v>
      </c>
      <c r="Q68" s="48">
        <v>150.7</v>
      </c>
      <c r="R68" s="78">
        <v>118.0</v>
      </c>
      <c r="S68" s="45">
        <v>118.0</v>
      </c>
      <c r="T68" s="48">
        <f t="shared" si="2"/>
        <v>236</v>
      </c>
      <c r="U68" s="141">
        <v>45463.0</v>
      </c>
      <c r="V68" s="79">
        <v>25.0</v>
      </c>
      <c r="W68" s="79">
        <f t="shared" si="14"/>
        <v>10000</v>
      </c>
      <c r="X68" s="142">
        <v>8813.0</v>
      </c>
      <c r="Y68" s="78">
        <f t="shared" si="4"/>
        <v>211.5166667</v>
      </c>
      <c r="Z68" s="78">
        <f t="shared" si="5"/>
        <v>211.5166667</v>
      </c>
      <c r="AA68" s="80">
        <v>150.0</v>
      </c>
      <c r="AB68" s="45" t="s">
        <v>52</v>
      </c>
      <c r="AC68" s="48">
        <f t="shared" si="6"/>
        <v>361.5166667</v>
      </c>
      <c r="AD68" s="79">
        <v>15.0</v>
      </c>
      <c r="AE68" s="45">
        <v>50.0</v>
      </c>
      <c r="AF68" s="46">
        <f t="shared" si="7"/>
        <v>90</v>
      </c>
      <c r="AG68" s="79"/>
      <c r="AH68" s="79"/>
      <c r="AI68" s="46">
        <f t="shared" si="8"/>
        <v>205</v>
      </c>
      <c r="AJ68" s="53">
        <f t="shared" si="9"/>
        <v>678.2166667</v>
      </c>
      <c r="AK68" s="83">
        <f t="shared" si="10"/>
        <v>66</v>
      </c>
      <c r="AL68" s="45"/>
      <c r="AM68" s="143">
        <v>10190.0</v>
      </c>
      <c r="AN68" s="45">
        <f t="shared" si="15"/>
        <v>1377</v>
      </c>
      <c r="AO68" s="85">
        <f t="shared" si="12"/>
        <v>0.1351324828</v>
      </c>
      <c r="AP68" s="47">
        <f t="shared" si="13"/>
        <v>56</v>
      </c>
      <c r="AQ68" s="57"/>
      <c r="AR68" s="57"/>
      <c r="AS68" s="57"/>
      <c r="AT68" s="57"/>
      <c r="AU68" s="57"/>
      <c r="AV68" s="57"/>
      <c r="AW68" s="57"/>
      <c r="AX68" s="57"/>
      <c r="AY68" s="57"/>
      <c r="AZ68" s="57"/>
      <c r="BA68" s="57"/>
      <c r="BB68" s="57"/>
      <c r="BC68" s="57"/>
      <c r="BD68" s="57"/>
      <c r="BE68" s="57"/>
      <c r="BF68" s="57"/>
      <c r="BG68" s="57"/>
      <c r="BH68" s="57"/>
      <c r="BI68" s="57"/>
      <c r="BJ68" s="57"/>
    </row>
    <row r="69" ht="14.25" customHeight="1">
      <c r="A69" s="44"/>
      <c r="B69" s="45"/>
      <c r="C69" s="45"/>
      <c r="D69" s="45" t="s">
        <v>49</v>
      </c>
      <c r="E69" s="79">
        <v>39.0</v>
      </c>
      <c r="F69" s="45" t="s">
        <v>87</v>
      </c>
      <c r="G69" s="45" t="s">
        <v>67</v>
      </c>
      <c r="H69" s="45">
        <v>15.0</v>
      </c>
      <c r="I69" s="45">
        <v>15.0</v>
      </c>
      <c r="J69" s="45">
        <v>0.0</v>
      </c>
      <c r="K69" s="45">
        <v>15.0</v>
      </c>
      <c r="L69" s="47">
        <f t="shared" si="1"/>
        <v>45</v>
      </c>
      <c r="M69" s="79">
        <v>0.0</v>
      </c>
      <c r="N69" s="78">
        <v>0.0</v>
      </c>
      <c r="O69" s="78">
        <v>33.0</v>
      </c>
      <c r="P69" s="78">
        <v>108.0</v>
      </c>
      <c r="Q69" s="48">
        <v>141.0</v>
      </c>
      <c r="R69" s="78">
        <v>101.0</v>
      </c>
      <c r="S69" s="45">
        <v>105.0</v>
      </c>
      <c r="T69" s="48">
        <f t="shared" si="2"/>
        <v>206</v>
      </c>
      <c r="U69" s="141">
        <v>45464.0</v>
      </c>
      <c r="V69" s="79">
        <v>0.0</v>
      </c>
      <c r="W69" s="79">
        <f t="shared" si="14"/>
        <v>10000</v>
      </c>
      <c r="X69" s="145">
        <v>9419.0</v>
      </c>
      <c r="Y69" s="78">
        <f t="shared" si="4"/>
        <v>282.2166667</v>
      </c>
      <c r="Z69" s="78">
        <f t="shared" si="5"/>
        <v>282.2166667</v>
      </c>
      <c r="AA69" s="80">
        <v>0.0</v>
      </c>
      <c r="AB69" s="45" t="s">
        <v>88</v>
      </c>
      <c r="AC69" s="48">
        <f t="shared" si="6"/>
        <v>282.2166667</v>
      </c>
      <c r="AD69" s="79"/>
      <c r="AE69" s="45">
        <v>0.0</v>
      </c>
      <c r="AF69" s="46">
        <f t="shared" si="7"/>
        <v>0</v>
      </c>
      <c r="AG69" s="79"/>
      <c r="AH69" s="79"/>
      <c r="AI69" s="46">
        <f t="shared" si="8"/>
        <v>0</v>
      </c>
      <c r="AJ69" s="53">
        <f t="shared" si="9"/>
        <v>674.2166667</v>
      </c>
      <c r="AK69" s="83">
        <f t="shared" si="10"/>
        <v>67</v>
      </c>
      <c r="AL69" s="45"/>
      <c r="AM69" s="147">
        <v>10649.0</v>
      </c>
      <c r="AN69" s="45">
        <f t="shared" si="15"/>
        <v>1230</v>
      </c>
      <c r="AO69" s="85">
        <f t="shared" si="12"/>
        <v>0.1155038032</v>
      </c>
      <c r="AP69" s="47">
        <f t="shared" si="13"/>
        <v>48</v>
      </c>
      <c r="AQ69" s="57"/>
      <c r="AR69" s="57"/>
      <c r="AS69" s="57"/>
      <c r="AT69" s="57"/>
      <c r="AU69" s="57"/>
      <c r="AV69" s="57"/>
      <c r="AW69" s="57"/>
      <c r="AX69" s="57"/>
      <c r="AY69" s="57"/>
      <c r="AZ69" s="57"/>
      <c r="BA69" s="57"/>
      <c r="BB69" s="57"/>
      <c r="BC69" s="57"/>
      <c r="BD69" s="57"/>
      <c r="BE69" s="57"/>
      <c r="BF69" s="57"/>
      <c r="BG69" s="57"/>
      <c r="BH69" s="57"/>
      <c r="BI69" s="57"/>
      <c r="BJ69" s="57"/>
    </row>
    <row r="70" ht="14.25" customHeight="1">
      <c r="A70" s="44"/>
      <c r="B70" s="45"/>
      <c r="C70" s="45"/>
      <c r="D70" s="45"/>
      <c r="E70" s="79">
        <v>113.0</v>
      </c>
      <c r="F70" s="45" t="s">
        <v>153</v>
      </c>
      <c r="G70" s="45" t="s">
        <v>51</v>
      </c>
      <c r="H70" s="45">
        <v>15.0</v>
      </c>
      <c r="I70" s="45">
        <v>0.0</v>
      </c>
      <c r="J70" s="45">
        <v>15.0</v>
      </c>
      <c r="K70" s="45">
        <v>15.0</v>
      </c>
      <c r="L70" s="47">
        <f t="shared" si="1"/>
        <v>45</v>
      </c>
      <c r="M70" s="79">
        <v>0.0</v>
      </c>
      <c r="N70" s="78">
        <v>20.0</v>
      </c>
      <c r="O70" s="78">
        <v>31.0</v>
      </c>
      <c r="P70" s="78">
        <v>126.0</v>
      </c>
      <c r="Q70" s="48">
        <v>177.0</v>
      </c>
      <c r="R70" s="78">
        <v>90.0</v>
      </c>
      <c r="S70" s="45">
        <v>100.0</v>
      </c>
      <c r="T70" s="48">
        <f t="shared" si="2"/>
        <v>190</v>
      </c>
      <c r="U70" s="141">
        <v>45464.0</v>
      </c>
      <c r="V70" s="79">
        <v>0.0</v>
      </c>
      <c r="W70" s="79">
        <f t="shared" si="14"/>
        <v>10000</v>
      </c>
      <c r="X70" s="145">
        <v>7526.0</v>
      </c>
      <c r="Y70" s="78">
        <f t="shared" si="4"/>
        <v>61.36666667</v>
      </c>
      <c r="Z70" s="78">
        <f t="shared" si="5"/>
        <v>61.36666667</v>
      </c>
      <c r="AA70" s="80">
        <v>150.0</v>
      </c>
      <c r="AB70" s="45" t="s">
        <v>63</v>
      </c>
      <c r="AC70" s="48">
        <f t="shared" si="6"/>
        <v>211.3666667</v>
      </c>
      <c r="AD70" s="79"/>
      <c r="AE70" s="45">
        <v>50.0</v>
      </c>
      <c r="AF70" s="46">
        <f t="shared" si="7"/>
        <v>50</v>
      </c>
      <c r="AG70" s="79"/>
      <c r="AH70" s="79"/>
      <c r="AI70" s="46">
        <f t="shared" si="8"/>
        <v>0</v>
      </c>
      <c r="AJ70" s="53">
        <f t="shared" si="9"/>
        <v>673.3666667</v>
      </c>
      <c r="AK70" s="83">
        <f t="shared" si="10"/>
        <v>68</v>
      </c>
      <c r="AL70" s="45"/>
      <c r="AM70" s="143">
        <v>10073.0</v>
      </c>
      <c r="AN70" s="45">
        <f t="shared" si="15"/>
        <v>2547</v>
      </c>
      <c r="AO70" s="85">
        <f t="shared" si="12"/>
        <v>0.2528541646</v>
      </c>
      <c r="AP70" s="47">
        <f t="shared" si="13"/>
        <v>82</v>
      </c>
      <c r="AQ70" s="57"/>
      <c r="AR70" s="57"/>
      <c r="AS70" s="57"/>
      <c r="AT70" s="57"/>
      <c r="AU70" s="57"/>
      <c r="AV70" s="57"/>
      <c r="AW70" s="57"/>
      <c r="AX70" s="57"/>
      <c r="AY70" s="57"/>
      <c r="AZ70" s="57"/>
      <c r="BA70" s="57"/>
      <c r="BB70" s="57"/>
      <c r="BC70" s="57"/>
      <c r="BD70" s="57"/>
      <c r="BE70" s="57"/>
      <c r="BF70" s="57"/>
      <c r="BG70" s="57"/>
      <c r="BH70" s="57"/>
      <c r="BI70" s="57"/>
      <c r="BJ70" s="57"/>
    </row>
    <row r="71" ht="14.25" customHeight="1">
      <c r="A71" s="44"/>
      <c r="B71" s="45"/>
      <c r="C71" s="45"/>
      <c r="D71" s="45"/>
      <c r="E71" s="79">
        <v>87.0</v>
      </c>
      <c r="F71" s="45" t="s">
        <v>130</v>
      </c>
      <c r="G71" s="45" t="s">
        <v>51</v>
      </c>
      <c r="H71" s="45">
        <v>15.0</v>
      </c>
      <c r="I71" s="45">
        <v>15.0</v>
      </c>
      <c r="J71" s="45">
        <v>15.0</v>
      </c>
      <c r="K71" s="45">
        <v>15.0</v>
      </c>
      <c r="L71" s="47">
        <f t="shared" si="1"/>
        <v>60</v>
      </c>
      <c r="M71" s="79">
        <v>0.0</v>
      </c>
      <c r="N71" s="78">
        <v>12.33</v>
      </c>
      <c r="O71" s="78">
        <v>36.67</v>
      </c>
      <c r="P71" s="78">
        <v>126.33</v>
      </c>
      <c r="Q71" s="48">
        <v>175.3</v>
      </c>
      <c r="R71" s="78">
        <v>87.0</v>
      </c>
      <c r="S71" s="45">
        <v>107.0</v>
      </c>
      <c r="T71" s="48">
        <f t="shared" si="2"/>
        <v>194</v>
      </c>
      <c r="U71" s="141">
        <v>45462.0</v>
      </c>
      <c r="V71" s="79">
        <v>50.0</v>
      </c>
      <c r="W71" s="79">
        <v>10000.0</v>
      </c>
      <c r="X71" s="142">
        <v>12842.0</v>
      </c>
      <c r="Y71" s="78">
        <f t="shared" si="4"/>
        <v>18.43333333</v>
      </c>
      <c r="Z71" s="78">
        <f t="shared" si="5"/>
        <v>18.43333333</v>
      </c>
      <c r="AA71" s="80">
        <v>150.0</v>
      </c>
      <c r="AB71" s="45" t="s">
        <v>63</v>
      </c>
      <c r="AC71" s="48">
        <f t="shared" si="6"/>
        <v>168.4333333</v>
      </c>
      <c r="AD71" s="79">
        <v>15.0</v>
      </c>
      <c r="AE71" s="45">
        <v>0.0</v>
      </c>
      <c r="AF71" s="46">
        <f t="shared" si="7"/>
        <v>65</v>
      </c>
      <c r="AG71" s="79"/>
      <c r="AH71" s="79"/>
      <c r="AI71" s="46">
        <f t="shared" si="8"/>
        <v>0</v>
      </c>
      <c r="AJ71" s="53">
        <f t="shared" si="9"/>
        <v>662.7333333</v>
      </c>
      <c r="AK71" s="83">
        <f t="shared" si="10"/>
        <v>69</v>
      </c>
      <c r="AL71" s="45"/>
      <c r="AM71" s="147">
        <v>10400.0</v>
      </c>
      <c r="AN71" s="45">
        <f t="shared" si="15"/>
        <v>2442</v>
      </c>
      <c r="AO71" s="85">
        <f t="shared" si="12"/>
        <v>0.2348076923</v>
      </c>
      <c r="AP71" s="47">
        <f t="shared" si="13"/>
        <v>80</v>
      </c>
      <c r="AQ71" s="57"/>
      <c r="AR71" s="57"/>
      <c r="AS71" s="57"/>
      <c r="AT71" s="57"/>
      <c r="AU71" s="57"/>
      <c r="AV71" s="57"/>
      <c r="AW71" s="57"/>
      <c r="AX71" s="57"/>
      <c r="AY71" s="57"/>
      <c r="AZ71" s="57"/>
      <c r="BA71" s="57"/>
      <c r="BB71" s="57"/>
      <c r="BC71" s="57"/>
      <c r="BD71" s="57"/>
      <c r="BE71" s="57"/>
      <c r="BF71" s="57"/>
      <c r="BG71" s="57"/>
      <c r="BH71" s="57"/>
      <c r="BI71" s="57"/>
      <c r="BJ71" s="57"/>
    </row>
    <row r="72" ht="14.25" customHeight="1">
      <c r="A72" s="44"/>
      <c r="B72" s="45"/>
      <c r="C72" s="45"/>
      <c r="D72" s="45" t="s">
        <v>49</v>
      </c>
      <c r="E72" s="79">
        <v>78.0</v>
      </c>
      <c r="F72" s="45" t="s">
        <v>125</v>
      </c>
      <c r="G72" s="45" t="s">
        <v>62</v>
      </c>
      <c r="H72" s="45">
        <v>15.0</v>
      </c>
      <c r="I72" s="45">
        <v>15.0</v>
      </c>
      <c r="J72" s="45">
        <v>15.0</v>
      </c>
      <c r="K72" s="45">
        <v>15.0</v>
      </c>
      <c r="L72" s="47">
        <f t="shared" si="1"/>
        <v>60</v>
      </c>
      <c r="M72" s="79">
        <v>0.0</v>
      </c>
      <c r="N72" s="78">
        <v>20.0</v>
      </c>
      <c r="O72" s="78">
        <v>32.33</v>
      </c>
      <c r="P72" s="78">
        <v>113.0</v>
      </c>
      <c r="Q72" s="48">
        <v>165.3</v>
      </c>
      <c r="R72" s="78">
        <v>101.0</v>
      </c>
      <c r="S72" s="45">
        <v>116.0</v>
      </c>
      <c r="T72" s="48">
        <f t="shared" si="2"/>
        <v>217</v>
      </c>
      <c r="U72" s="141">
        <v>45462.0</v>
      </c>
      <c r="V72" s="79">
        <v>50.0</v>
      </c>
      <c r="W72" s="79">
        <f t="shared" ref="W72:W78" si="16">IF(LEFT(G72,2)="10",10000,30000)</f>
        <v>30000</v>
      </c>
      <c r="X72" s="142">
        <v>4906.0</v>
      </c>
      <c r="Y72" s="78">
        <f t="shared" si="4"/>
        <v>-625.8777778</v>
      </c>
      <c r="Z72" s="78">
        <f t="shared" si="5"/>
        <v>0</v>
      </c>
      <c r="AA72" s="80">
        <v>150.0</v>
      </c>
      <c r="AB72" s="45" t="s">
        <v>63</v>
      </c>
      <c r="AC72" s="48">
        <f t="shared" si="6"/>
        <v>150</v>
      </c>
      <c r="AD72" s="79"/>
      <c r="AE72" s="45">
        <v>0.0</v>
      </c>
      <c r="AF72" s="46">
        <f t="shared" si="7"/>
        <v>50</v>
      </c>
      <c r="AG72" s="79"/>
      <c r="AH72" s="79"/>
      <c r="AI72" s="46">
        <f t="shared" si="8"/>
        <v>0</v>
      </c>
      <c r="AJ72" s="53">
        <f t="shared" si="9"/>
        <v>642.3</v>
      </c>
      <c r="AK72" s="83">
        <f t="shared" si="10"/>
        <v>70</v>
      </c>
      <c r="AL72" s="45"/>
      <c r="AM72" s="143">
        <v>33196.0</v>
      </c>
      <c r="AN72" s="45">
        <f t="shared" si="15"/>
        <v>28290</v>
      </c>
      <c r="AO72" s="85">
        <f t="shared" si="12"/>
        <v>0.8522111098</v>
      </c>
      <c r="AP72" s="47">
        <f t="shared" si="13"/>
        <v>97</v>
      </c>
      <c r="AQ72" s="57"/>
      <c r="AR72" s="57"/>
      <c r="AS72" s="57"/>
      <c r="AT72" s="57"/>
      <c r="AU72" s="57"/>
      <c r="AV72" s="57"/>
      <c r="AW72" s="57"/>
      <c r="AX72" s="57"/>
      <c r="AY72" s="57"/>
      <c r="AZ72" s="57"/>
      <c r="BA72" s="57"/>
      <c r="BB72" s="57"/>
      <c r="BC72" s="57"/>
      <c r="BD72" s="57"/>
      <c r="BE72" s="57"/>
      <c r="BF72" s="57"/>
      <c r="BG72" s="57"/>
      <c r="BH72" s="57"/>
      <c r="BI72" s="57"/>
      <c r="BJ72" s="57"/>
    </row>
    <row r="73" ht="14.25" customHeight="1">
      <c r="A73" s="44"/>
      <c r="B73" s="45"/>
      <c r="C73" s="45"/>
      <c r="D73" s="45"/>
      <c r="E73" s="79">
        <v>29.0</v>
      </c>
      <c r="F73" s="45" t="s">
        <v>81</v>
      </c>
      <c r="G73" s="45" t="s">
        <v>51</v>
      </c>
      <c r="H73" s="45">
        <v>15.0</v>
      </c>
      <c r="I73" s="45">
        <v>15.0</v>
      </c>
      <c r="J73" s="45">
        <v>15.0</v>
      </c>
      <c r="K73" s="45">
        <v>0.0</v>
      </c>
      <c r="L73" s="47">
        <f t="shared" si="1"/>
        <v>45</v>
      </c>
      <c r="M73" s="79">
        <v>0.0</v>
      </c>
      <c r="N73" s="78">
        <v>20.0</v>
      </c>
      <c r="O73" s="78">
        <v>36.67</v>
      </c>
      <c r="P73" s="78">
        <v>125.33</v>
      </c>
      <c r="Q73" s="48">
        <v>182.0</v>
      </c>
      <c r="R73" s="78">
        <v>94.0</v>
      </c>
      <c r="S73" s="45">
        <v>99.0</v>
      </c>
      <c r="T73" s="48">
        <f t="shared" si="2"/>
        <v>193</v>
      </c>
      <c r="U73" s="141">
        <v>45465.0</v>
      </c>
      <c r="V73" s="79">
        <v>0.0</v>
      </c>
      <c r="W73" s="79">
        <f t="shared" si="16"/>
        <v>10000</v>
      </c>
      <c r="X73" s="145">
        <v>11577.0</v>
      </c>
      <c r="Y73" s="78">
        <f t="shared" si="4"/>
        <v>166.0166667</v>
      </c>
      <c r="Z73" s="78">
        <f t="shared" si="5"/>
        <v>166.0166667</v>
      </c>
      <c r="AA73" s="80">
        <v>0.0</v>
      </c>
      <c r="AB73" s="45" t="s">
        <v>71</v>
      </c>
      <c r="AC73" s="48">
        <f t="shared" si="6"/>
        <v>166.0166667</v>
      </c>
      <c r="AD73" s="79"/>
      <c r="AE73" s="45">
        <v>50.0</v>
      </c>
      <c r="AF73" s="46">
        <f t="shared" si="7"/>
        <v>50</v>
      </c>
      <c r="AG73" s="79"/>
      <c r="AH73" s="79"/>
      <c r="AI73" s="46">
        <f t="shared" si="8"/>
        <v>0</v>
      </c>
      <c r="AJ73" s="53">
        <f t="shared" si="9"/>
        <v>636.0166667</v>
      </c>
      <c r="AK73" s="83">
        <f t="shared" si="10"/>
        <v>71</v>
      </c>
      <c r="AL73" s="45"/>
      <c r="AM73" s="143">
        <v>10649.0</v>
      </c>
      <c r="AN73" s="45">
        <f t="shared" si="15"/>
        <v>928</v>
      </c>
      <c r="AO73" s="85">
        <f t="shared" si="12"/>
        <v>0.0871443328</v>
      </c>
      <c r="AP73" s="47">
        <f t="shared" si="13"/>
        <v>41</v>
      </c>
      <c r="AQ73" s="57"/>
      <c r="AR73" s="57"/>
      <c r="AS73" s="57"/>
      <c r="AT73" s="57"/>
      <c r="AU73" s="57"/>
      <c r="AV73" s="57"/>
      <c r="AW73" s="57"/>
      <c r="AX73" s="57"/>
      <c r="AY73" s="57"/>
      <c r="AZ73" s="57"/>
      <c r="BA73" s="57"/>
      <c r="BB73" s="57"/>
      <c r="BC73" s="57"/>
      <c r="BD73" s="57"/>
      <c r="BE73" s="57"/>
      <c r="BF73" s="57"/>
      <c r="BG73" s="57"/>
      <c r="BH73" s="57"/>
      <c r="BI73" s="57"/>
      <c r="BJ73" s="57"/>
    </row>
    <row r="74" ht="14.25" customHeight="1">
      <c r="A74" s="44"/>
      <c r="B74" s="45"/>
      <c r="C74" s="45"/>
      <c r="D74" s="45"/>
      <c r="E74" s="79">
        <v>41.0</v>
      </c>
      <c r="F74" s="45" t="s">
        <v>89</v>
      </c>
      <c r="G74" s="45" t="s">
        <v>51</v>
      </c>
      <c r="H74" s="45">
        <v>15.0</v>
      </c>
      <c r="I74" s="45">
        <v>15.0</v>
      </c>
      <c r="J74" s="45">
        <v>15.0</v>
      </c>
      <c r="K74" s="45">
        <v>15.0</v>
      </c>
      <c r="L74" s="47">
        <f t="shared" si="1"/>
        <v>60</v>
      </c>
      <c r="M74" s="79">
        <v>40.0</v>
      </c>
      <c r="N74" s="78">
        <v>7.5</v>
      </c>
      <c r="O74" s="78">
        <v>32.0</v>
      </c>
      <c r="P74" s="78">
        <v>55.0</v>
      </c>
      <c r="Q74" s="48">
        <v>94.5</v>
      </c>
      <c r="R74" s="78">
        <v>60.0</v>
      </c>
      <c r="S74" s="45">
        <v>70.0</v>
      </c>
      <c r="T74" s="48">
        <f t="shared" si="2"/>
        <v>130</v>
      </c>
      <c r="U74" s="141">
        <v>45465.0</v>
      </c>
      <c r="V74" s="79">
        <v>0.0</v>
      </c>
      <c r="W74" s="79">
        <f t="shared" si="16"/>
        <v>10000</v>
      </c>
      <c r="X74" s="145">
        <v>9908.0</v>
      </c>
      <c r="Y74" s="78">
        <f t="shared" si="4"/>
        <v>339.2666667</v>
      </c>
      <c r="Z74" s="78">
        <f t="shared" si="5"/>
        <v>339.2666667</v>
      </c>
      <c r="AA74" s="80">
        <v>150.0</v>
      </c>
      <c r="AB74" s="45" t="s">
        <v>63</v>
      </c>
      <c r="AC74" s="48">
        <f t="shared" si="6"/>
        <v>489.2666667</v>
      </c>
      <c r="AD74" s="79"/>
      <c r="AE74" s="45"/>
      <c r="AF74" s="46">
        <f t="shared" si="7"/>
        <v>0</v>
      </c>
      <c r="AG74" s="79">
        <v>100.0</v>
      </c>
      <c r="AH74" s="79"/>
      <c r="AI74" s="46">
        <f t="shared" si="8"/>
        <v>140</v>
      </c>
      <c r="AJ74" s="53">
        <f t="shared" si="9"/>
        <v>633.7666667</v>
      </c>
      <c r="AK74" s="83">
        <f t="shared" si="10"/>
        <v>72</v>
      </c>
      <c r="AL74" s="45"/>
      <c r="AM74" s="147">
        <v>12050.0</v>
      </c>
      <c r="AN74" s="45">
        <f t="shared" si="15"/>
        <v>2142</v>
      </c>
      <c r="AO74" s="85">
        <f t="shared" si="12"/>
        <v>0.1777593361</v>
      </c>
      <c r="AP74" s="47">
        <f t="shared" si="13"/>
        <v>66</v>
      </c>
      <c r="AQ74" s="57"/>
      <c r="AR74" s="57"/>
      <c r="AS74" s="57"/>
      <c r="AT74" s="57"/>
      <c r="AU74" s="57"/>
      <c r="AV74" s="57"/>
      <c r="AW74" s="57"/>
      <c r="AX74" s="57"/>
      <c r="AY74" s="57"/>
      <c r="AZ74" s="57"/>
      <c r="BA74" s="57"/>
      <c r="BB74" s="57"/>
      <c r="BC74" s="57"/>
      <c r="BD74" s="57"/>
      <c r="BE74" s="57"/>
      <c r="BF74" s="57"/>
      <c r="BG74" s="57"/>
      <c r="BH74" s="57"/>
      <c r="BI74" s="57"/>
      <c r="BJ74" s="57"/>
    </row>
    <row r="75" ht="14.25" customHeight="1">
      <c r="A75" s="44"/>
      <c r="B75" s="45"/>
      <c r="C75" s="45"/>
      <c r="D75" s="45"/>
      <c r="E75" s="79">
        <v>38.0</v>
      </c>
      <c r="F75" s="45" t="s">
        <v>86</v>
      </c>
      <c r="G75" s="45" t="s">
        <v>51</v>
      </c>
      <c r="H75" s="45">
        <v>15.0</v>
      </c>
      <c r="I75" s="45">
        <v>15.0</v>
      </c>
      <c r="J75" s="45">
        <v>15.0</v>
      </c>
      <c r="K75" s="45">
        <v>15.0</v>
      </c>
      <c r="L75" s="47">
        <f t="shared" si="1"/>
        <v>60</v>
      </c>
      <c r="M75" s="79">
        <v>20.0</v>
      </c>
      <c r="N75" s="78">
        <v>20.0</v>
      </c>
      <c r="O75" s="78">
        <v>32.0</v>
      </c>
      <c r="P75" s="78">
        <v>93.0</v>
      </c>
      <c r="Q75" s="48">
        <v>145.0</v>
      </c>
      <c r="R75" s="78">
        <v>102.0</v>
      </c>
      <c r="S75" s="45">
        <v>110.0</v>
      </c>
      <c r="T75" s="48">
        <f t="shared" si="2"/>
        <v>212</v>
      </c>
      <c r="U75" s="141">
        <v>45465.0</v>
      </c>
      <c r="V75" s="79">
        <v>0.0</v>
      </c>
      <c r="W75" s="79">
        <f t="shared" si="16"/>
        <v>10000</v>
      </c>
      <c r="X75" s="145">
        <v>9865.0</v>
      </c>
      <c r="Y75" s="78">
        <f t="shared" si="4"/>
        <v>334.25</v>
      </c>
      <c r="Z75" s="78">
        <f t="shared" si="5"/>
        <v>334.25</v>
      </c>
      <c r="AA75" s="80">
        <v>0.0</v>
      </c>
      <c r="AB75" s="45" t="s">
        <v>55</v>
      </c>
      <c r="AC75" s="48">
        <f t="shared" si="6"/>
        <v>334.25</v>
      </c>
      <c r="AD75" s="79"/>
      <c r="AE75" s="45"/>
      <c r="AF75" s="46">
        <f t="shared" si="7"/>
        <v>0</v>
      </c>
      <c r="AG75" s="79">
        <v>100.0</v>
      </c>
      <c r="AH75" s="79"/>
      <c r="AI75" s="46">
        <f t="shared" si="8"/>
        <v>120</v>
      </c>
      <c r="AJ75" s="53">
        <f t="shared" si="9"/>
        <v>631.25</v>
      </c>
      <c r="AK75" s="83">
        <f t="shared" si="10"/>
        <v>73</v>
      </c>
      <c r="AL75" s="45"/>
      <c r="AM75" s="143">
        <v>11131.0</v>
      </c>
      <c r="AN75" s="45">
        <f t="shared" si="15"/>
        <v>1266</v>
      </c>
      <c r="AO75" s="85">
        <f t="shared" si="12"/>
        <v>0.1137364118</v>
      </c>
      <c r="AP75" s="47">
        <f t="shared" si="13"/>
        <v>46</v>
      </c>
      <c r="AQ75" s="57"/>
      <c r="AR75" s="57"/>
      <c r="AS75" s="57"/>
      <c r="AT75" s="57"/>
      <c r="AU75" s="57"/>
      <c r="AV75" s="57"/>
      <c r="AW75" s="57"/>
      <c r="AX75" s="57"/>
      <c r="AY75" s="57"/>
      <c r="AZ75" s="57"/>
      <c r="BA75" s="57"/>
      <c r="BB75" s="57"/>
      <c r="BC75" s="57"/>
      <c r="BD75" s="57"/>
      <c r="BE75" s="57"/>
      <c r="BF75" s="57"/>
      <c r="BG75" s="57"/>
      <c r="BH75" s="57"/>
      <c r="BI75" s="57"/>
      <c r="BJ75" s="57"/>
    </row>
    <row r="76" ht="14.25" customHeight="1">
      <c r="A76" s="44"/>
      <c r="B76" s="45"/>
      <c r="C76" s="45"/>
      <c r="D76" s="45"/>
      <c r="E76" s="79">
        <v>73.0</v>
      </c>
      <c r="F76" s="45" t="s">
        <v>118</v>
      </c>
      <c r="G76" s="45" t="s">
        <v>62</v>
      </c>
      <c r="H76" s="45">
        <v>15.0</v>
      </c>
      <c r="I76" s="45">
        <v>15.0</v>
      </c>
      <c r="J76" s="45">
        <v>15.0</v>
      </c>
      <c r="K76" s="45">
        <v>15.0</v>
      </c>
      <c r="L76" s="47">
        <f t="shared" si="1"/>
        <v>60</v>
      </c>
      <c r="M76" s="79">
        <v>0.0</v>
      </c>
      <c r="N76" s="78">
        <v>20.0</v>
      </c>
      <c r="O76" s="78">
        <v>37.0</v>
      </c>
      <c r="P76" s="78">
        <v>110.67</v>
      </c>
      <c r="Q76" s="48">
        <v>167.7</v>
      </c>
      <c r="R76" s="78">
        <v>112.0</v>
      </c>
      <c r="S76" s="45">
        <v>115.0</v>
      </c>
      <c r="T76" s="48">
        <f t="shared" si="2"/>
        <v>227</v>
      </c>
      <c r="U76" s="141">
        <v>45465.0</v>
      </c>
      <c r="V76" s="79">
        <v>0.0</v>
      </c>
      <c r="W76" s="79">
        <f t="shared" si="16"/>
        <v>30000</v>
      </c>
      <c r="X76" s="145">
        <v>23615.0</v>
      </c>
      <c r="Y76" s="78">
        <f t="shared" si="4"/>
        <v>101.6944444</v>
      </c>
      <c r="Z76" s="78">
        <f t="shared" si="5"/>
        <v>101.6944444</v>
      </c>
      <c r="AA76" s="80">
        <v>0.0</v>
      </c>
      <c r="AB76" s="45" t="s">
        <v>119</v>
      </c>
      <c r="AC76" s="48">
        <f t="shared" si="6"/>
        <v>101.6944444</v>
      </c>
      <c r="AD76" s="79">
        <v>60.0</v>
      </c>
      <c r="AE76" s="45">
        <v>0.0</v>
      </c>
      <c r="AF76" s="46">
        <f t="shared" si="7"/>
        <v>60</v>
      </c>
      <c r="AG76" s="79"/>
      <c r="AH76" s="79"/>
      <c r="AI76" s="46">
        <f t="shared" si="8"/>
        <v>0</v>
      </c>
      <c r="AJ76" s="53">
        <f t="shared" si="9"/>
        <v>616.3944444</v>
      </c>
      <c r="AK76" s="83">
        <f t="shared" si="10"/>
        <v>74</v>
      </c>
      <c r="AL76" s="45"/>
      <c r="AM76" s="147">
        <v>30500.0</v>
      </c>
      <c r="AN76" s="45">
        <f t="shared" si="15"/>
        <v>6885</v>
      </c>
      <c r="AO76" s="85">
        <f t="shared" si="12"/>
        <v>0.2257377049</v>
      </c>
      <c r="AP76" s="47">
        <f t="shared" si="13"/>
        <v>77</v>
      </c>
      <c r="AQ76" s="57"/>
      <c r="AR76" s="57"/>
      <c r="AS76" s="57"/>
      <c r="AT76" s="57"/>
      <c r="AU76" s="57"/>
      <c r="AV76" s="57"/>
      <c r="AW76" s="57"/>
      <c r="AX76" s="57"/>
      <c r="AY76" s="57"/>
      <c r="AZ76" s="57"/>
      <c r="BA76" s="57"/>
      <c r="BB76" s="57"/>
      <c r="BC76" s="57"/>
      <c r="BD76" s="57"/>
      <c r="BE76" s="57"/>
      <c r="BF76" s="57"/>
      <c r="BG76" s="57"/>
      <c r="BH76" s="57"/>
      <c r="BI76" s="57"/>
      <c r="BJ76" s="57"/>
    </row>
    <row r="77" ht="14.25" customHeight="1">
      <c r="A77" s="44"/>
      <c r="B77" s="45"/>
      <c r="C77" s="45"/>
      <c r="D77" s="45"/>
      <c r="E77" s="79">
        <v>81.0</v>
      </c>
      <c r="F77" s="45" t="s">
        <v>127</v>
      </c>
      <c r="G77" s="45" t="s">
        <v>51</v>
      </c>
      <c r="H77" s="45">
        <v>15.0</v>
      </c>
      <c r="I77" s="45">
        <v>15.0</v>
      </c>
      <c r="J77" s="45">
        <v>15.0</v>
      </c>
      <c r="K77" s="45">
        <v>15.0</v>
      </c>
      <c r="L77" s="47">
        <f t="shared" si="1"/>
        <v>60</v>
      </c>
      <c r="M77" s="79">
        <v>20.0</v>
      </c>
      <c r="N77" s="78">
        <v>11.0</v>
      </c>
      <c r="O77" s="78">
        <v>33.67</v>
      </c>
      <c r="P77" s="78">
        <v>83.33</v>
      </c>
      <c r="Q77" s="48">
        <v>128.0</v>
      </c>
      <c r="R77" s="78">
        <v>75.0</v>
      </c>
      <c r="S77" s="45">
        <v>114.0</v>
      </c>
      <c r="T77" s="48">
        <f t="shared" si="2"/>
        <v>189</v>
      </c>
      <c r="U77" s="141">
        <v>45463.0</v>
      </c>
      <c r="V77" s="79">
        <v>25.0</v>
      </c>
      <c r="W77" s="79">
        <f t="shared" si="16"/>
        <v>10000</v>
      </c>
      <c r="X77" s="142">
        <v>8992.0</v>
      </c>
      <c r="Y77" s="78">
        <f t="shared" si="4"/>
        <v>232.4</v>
      </c>
      <c r="Z77" s="78">
        <f t="shared" si="5"/>
        <v>232.4</v>
      </c>
      <c r="AA77" s="80">
        <v>0.0</v>
      </c>
      <c r="AB77" s="45" t="s">
        <v>55</v>
      </c>
      <c r="AC77" s="48">
        <f t="shared" si="6"/>
        <v>232.4</v>
      </c>
      <c r="AD77" s="79"/>
      <c r="AE77" s="45"/>
      <c r="AF77" s="46">
        <f t="shared" si="7"/>
        <v>25</v>
      </c>
      <c r="AG77" s="79"/>
      <c r="AH77" s="79"/>
      <c r="AI77" s="46">
        <f t="shared" si="8"/>
        <v>20</v>
      </c>
      <c r="AJ77" s="53">
        <f t="shared" si="9"/>
        <v>614.4</v>
      </c>
      <c r="AK77" s="83">
        <f t="shared" si="10"/>
        <v>75</v>
      </c>
      <c r="AL77" s="45"/>
      <c r="AM77" s="147">
        <v>9250.0</v>
      </c>
      <c r="AN77" s="45">
        <f t="shared" si="15"/>
        <v>258</v>
      </c>
      <c r="AO77" s="85">
        <f t="shared" si="12"/>
        <v>0.02789189189</v>
      </c>
      <c r="AP77" s="47">
        <f t="shared" si="13"/>
        <v>18</v>
      </c>
      <c r="AQ77" s="57"/>
      <c r="AR77" s="57"/>
      <c r="AS77" s="57"/>
      <c r="AT77" s="57"/>
      <c r="AU77" s="57"/>
      <c r="AV77" s="57"/>
      <c r="AW77" s="57"/>
      <c r="AX77" s="57"/>
      <c r="AY77" s="57"/>
      <c r="AZ77" s="57"/>
      <c r="BA77" s="57"/>
      <c r="BB77" s="57"/>
      <c r="BC77" s="57"/>
      <c r="BD77" s="57"/>
      <c r="BE77" s="57"/>
      <c r="BF77" s="57"/>
      <c r="BG77" s="57"/>
      <c r="BH77" s="57"/>
      <c r="BI77" s="57"/>
      <c r="BJ77" s="57"/>
    </row>
    <row r="78" ht="14.25" customHeight="1">
      <c r="A78" s="44"/>
      <c r="B78" s="45"/>
      <c r="C78" s="45"/>
      <c r="D78" s="45"/>
      <c r="E78" s="79">
        <v>76.0</v>
      </c>
      <c r="F78" s="45" t="s">
        <v>123</v>
      </c>
      <c r="G78" s="45" t="s">
        <v>51</v>
      </c>
      <c r="H78" s="45">
        <v>15.0</v>
      </c>
      <c r="I78" s="45">
        <v>15.0</v>
      </c>
      <c r="J78" s="45">
        <v>15.0</v>
      </c>
      <c r="K78" s="45">
        <v>15.0</v>
      </c>
      <c r="L78" s="47">
        <f t="shared" si="1"/>
        <v>60</v>
      </c>
      <c r="M78" s="79">
        <v>0.0</v>
      </c>
      <c r="N78" s="78">
        <v>20.0</v>
      </c>
      <c r="O78" s="78">
        <v>35.67</v>
      </c>
      <c r="P78" s="78">
        <v>118.67</v>
      </c>
      <c r="Q78" s="48">
        <v>174.3</v>
      </c>
      <c r="R78" s="78">
        <v>110.0</v>
      </c>
      <c r="S78" s="45">
        <v>111.0</v>
      </c>
      <c r="T78" s="48">
        <f t="shared" si="2"/>
        <v>221</v>
      </c>
      <c r="U78" s="141">
        <v>45464.0</v>
      </c>
      <c r="V78" s="79">
        <v>0.0</v>
      </c>
      <c r="W78" s="79">
        <f t="shared" si="16"/>
        <v>10000</v>
      </c>
      <c r="X78" s="145">
        <v>12151.0</v>
      </c>
      <c r="Y78" s="78">
        <f t="shared" si="4"/>
        <v>99.05</v>
      </c>
      <c r="Z78" s="78">
        <f t="shared" si="5"/>
        <v>99.05</v>
      </c>
      <c r="AA78" s="80">
        <v>0.0</v>
      </c>
      <c r="AB78" s="45" t="s">
        <v>55</v>
      </c>
      <c r="AC78" s="48">
        <f t="shared" si="6"/>
        <v>99.05</v>
      </c>
      <c r="AD78" s="79"/>
      <c r="AE78" s="45">
        <v>50.0</v>
      </c>
      <c r="AF78" s="46">
        <f t="shared" si="7"/>
        <v>50</v>
      </c>
      <c r="AG78" s="79"/>
      <c r="AH78" s="79"/>
      <c r="AI78" s="46">
        <f t="shared" si="8"/>
        <v>0</v>
      </c>
      <c r="AJ78" s="53">
        <f t="shared" si="9"/>
        <v>604.35</v>
      </c>
      <c r="AK78" s="83">
        <f t="shared" si="10"/>
        <v>76</v>
      </c>
      <c r="AL78" s="45"/>
      <c r="AM78" s="143">
        <v>11700.0</v>
      </c>
      <c r="AN78" s="45">
        <f t="shared" si="15"/>
        <v>451</v>
      </c>
      <c r="AO78" s="85">
        <f t="shared" si="12"/>
        <v>0.03854700855</v>
      </c>
      <c r="AP78" s="47">
        <f t="shared" si="13"/>
        <v>23</v>
      </c>
      <c r="AQ78" s="57"/>
      <c r="AR78" s="57"/>
      <c r="AS78" s="57"/>
      <c r="AT78" s="57"/>
      <c r="AU78" s="57"/>
      <c r="AV78" s="57"/>
      <c r="AW78" s="57"/>
      <c r="AX78" s="57"/>
      <c r="AY78" s="57"/>
      <c r="AZ78" s="57"/>
      <c r="BA78" s="57"/>
      <c r="BB78" s="57"/>
      <c r="BC78" s="57"/>
      <c r="BD78" s="57"/>
      <c r="BE78" s="57"/>
      <c r="BF78" s="57"/>
      <c r="BG78" s="57"/>
      <c r="BH78" s="57"/>
      <c r="BI78" s="57"/>
      <c r="BJ78" s="57"/>
    </row>
    <row r="79" ht="14.25" customHeight="1">
      <c r="A79" s="44"/>
      <c r="B79" s="45"/>
      <c r="C79" s="45"/>
      <c r="D79" s="45"/>
      <c r="E79" s="79">
        <v>92.0</v>
      </c>
      <c r="F79" s="45" t="s">
        <v>134</v>
      </c>
      <c r="G79" s="45" t="s">
        <v>51</v>
      </c>
      <c r="H79" s="45">
        <v>15.0</v>
      </c>
      <c r="I79" s="45">
        <v>15.0</v>
      </c>
      <c r="J79" s="45">
        <v>15.0</v>
      </c>
      <c r="K79" s="45">
        <v>15.0</v>
      </c>
      <c r="L79" s="47">
        <f t="shared" si="1"/>
        <v>60</v>
      </c>
      <c r="M79" s="79">
        <v>0.0</v>
      </c>
      <c r="N79" s="78">
        <v>20.0</v>
      </c>
      <c r="O79" s="78">
        <v>37.0</v>
      </c>
      <c r="P79" s="78">
        <v>132.0</v>
      </c>
      <c r="Q79" s="48">
        <f>SUM(N79:P79)</f>
        <v>189</v>
      </c>
      <c r="R79" s="78">
        <v>82.0</v>
      </c>
      <c r="S79" s="45">
        <v>109.0</v>
      </c>
      <c r="T79" s="48">
        <f t="shared" si="2"/>
        <v>191</v>
      </c>
      <c r="U79" s="141">
        <v>45462.0</v>
      </c>
      <c r="V79" s="79">
        <v>50.0</v>
      </c>
      <c r="W79" s="79">
        <v>10000.0</v>
      </c>
      <c r="X79" s="142">
        <v>12805.0</v>
      </c>
      <c r="Y79" s="78">
        <f t="shared" si="4"/>
        <v>22.75</v>
      </c>
      <c r="Z79" s="78">
        <f t="shared" si="5"/>
        <v>22.75</v>
      </c>
      <c r="AA79" s="80">
        <v>0.0</v>
      </c>
      <c r="AB79" s="45" t="s">
        <v>55</v>
      </c>
      <c r="AC79" s="48">
        <f t="shared" si="6"/>
        <v>22.75</v>
      </c>
      <c r="AD79" s="79">
        <v>30.0</v>
      </c>
      <c r="AE79" s="45">
        <v>50.0</v>
      </c>
      <c r="AF79" s="46">
        <f t="shared" si="7"/>
        <v>130</v>
      </c>
      <c r="AG79" s="79"/>
      <c r="AH79" s="79"/>
      <c r="AI79" s="46">
        <f t="shared" si="8"/>
        <v>0</v>
      </c>
      <c r="AJ79" s="53">
        <f t="shared" si="9"/>
        <v>592.75</v>
      </c>
      <c r="AK79" s="83">
        <f t="shared" si="10"/>
        <v>77</v>
      </c>
      <c r="AL79" s="45"/>
      <c r="AM79" s="147">
        <v>10000.0</v>
      </c>
      <c r="AN79" s="45">
        <f t="shared" si="15"/>
        <v>2805</v>
      </c>
      <c r="AO79" s="85">
        <f t="shared" si="12"/>
        <v>0.2805</v>
      </c>
      <c r="AP79" s="47">
        <f t="shared" si="13"/>
        <v>83</v>
      </c>
      <c r="AQ79" s="57"/>
      <c r="AR79" s="57"/>
      <c r="AS79" s="57"/>
      <c r="AT79" s="57"/>
      <c r="AU79" s="57"/>
      <c r="AV79" s="57"/>
      <c r="AW79" s="57"/>
      <c r="AX79" s="57"/>
      <c r="AY79" s="57"/>
      <c r="AZ79" s="57"/>
      <c r="BA79" s="57"/>
      <c r="BB79" s="57"/>
      <c r="BC79" s="57"/>
      <c r="BD79" s="57"/>
      <c r="BE79" s="57"/>
      <c r="BF79" s="57"/>
      <c r="BG79" s="57"/>
      <c r="BH79" s="57"/>
      <c r="BI79" s="57"/>
      <c r="BJ79" s="57"/>
    </row>
    <row r="80" ht="14.25" customHeight="1">
      <c r="A80" s="44"/>
      <c r="B80" s="45"/>
      <c r="C80" s="45"/>
      <c r="D80" s="45"/>
      <c r="E80" s="79">
        <v>122.0</v>
      </c>
      <c r="F80" s="45" t="s">
        <v>162</v>
      </c>
      <c r="G80" s="45" t="s">
        <v>62</v>
      </c>
      <c r="H80" s="45">
        <v>15.0</v>
      </c>
      <c r="I80" s="45">
        <v>15.0</v>
      </c>
      <c r="J80" s="45">
        <v>15.0</v>
      </c>
      <c r="K80" s="45">
        <v>15.0</v>
      </c>
      <c r="L80" s="47">
        <f t="shared" si="1"/>
        <v>60</v>
      </c>
      <c r="M80" s="79">
        <v>5.0</v>
      </c>
      <c r="N80" s="78">
        <v>20.0</v>
      </c>
      <c r="O80" s="78">
        <v>36.0</v>
      </c>
      <c r="P80" s="78">
        <v>133.67</v>
      </c>
      <c r="Q80" s="48">
        <v>189.7</v>
      </c>
      <c r="R80" s="78">
        <v>120.0</v>
      </c>
      <c r="S80" s="45">
        <v>118.0</v>
      </c>
      <c r="T80" s="48">
        <f t="shared" si="2"/>
        <v>238</v>
      </c>
      <c r="U80" s="141">
        <v>45462.0</v>
      </c>
      <c r="V80" s="79">
        <v>50.0</v>
      </c>
      <c r="W80" s="79">
        <f t="shared" ref="W80:W123" si="17">IF(LEFT(G80,2)="10",10000,30000)</f>
        <v>30000</v>
      </c>
      <c r="X80" s="145">
        <v>0.0</v>
      </c>
      <c r="Y80" s="78">
        <f t="shared" si="4"/>
        <v>0</v>
      </c>
      <c r="Z80" s="78">
        <f t="shared" si="5"/>
        <v>0</v>
      </c>
      <c r="AA80" s="171">
        <v>0.0</v>
      </c>
      <c r="AB80" s="57" t="s">
        <v>163</v>
      </c>
      <c r="AC80" s="48">
        <f t="shared" si="6"/>
        <v>0</v>
      </c>
      <c r="AD80" s="79"/>
      <c r="AE80" s="45">
        <v>50.0</v>
      </c>
      <c r="AF80" s="46">
        <f t="shared" si="7"/>
        <v>100</v>
      </c>
      <c r="AG80" s="79"/>
      <c r="AH80" s="79"/>
      <c r="AI80" s="46">
        <f t="shared" si="8"/>
        <v>5</v>
      </c>
      <c r="AJ80" s="53">
        <f t="shared" si="9"/>
        <v>582.7</v>
      </c>
      <c r="AK80" s="83">
        <f t="shared" si="10"/>
        <v>78</v>
      </c>
      <c r="AL80" s="45"/>
      <c r="AM80" s="143">
        <v>35150.0</v>
      </c>
      <c r="AN80" s="45">
        <f t="shared" si="15"/>
        <v>35150</v>
      </c>
      <c r="AO80" s="85">
        <f t="shared" si="12"/>
        <v>1</v>
      </c>
      <c r="AP80" s="47">
        <f t="shared" si="13"/>
        <v>112</v>
      </c>
      <c r="AQ80" s="57"/>
      <c r="AR80" s="57"/>
      <c r="AS80" s="57"/>
      <c r="AT80" s="57"/>
      <c r="AU80" s="57"/>
      <c r="AV80" s="57"/>
      <c r="AW80" s="57"/>
      <c r="AX80" s="57"/>
      <c r="AY80" s="57"/>
      <c r="AZ80" s="57"/>
      <c r="BA80" s="57"/>
      <c r="BB80" s="57"/>
      <c r="BC80" s="57"/>
      <c r="BD80" s="57"/>
      <c r="BE80" s="57"/>
      <c r="BF80" s="57"/>
      <c r="BG80" s="57"/>
      <c r="BH80" s="57"/>
      <c r="BI80" s="57"/>
      <c r="BJ80" s="57"/>
    </row>
    <row r="81" ht="14.25" customHeight="1">
      <c r="A81" s="44"/>
      <c r="B81" s="45"/>
      <c r="C81" s="45"/>
      <c r="D81" s="45" t="s">
        <v>49</v>
      </c>
      <c r="E81" s="79">
        <v>66.0</v>
      </c>
      <c r="F81" s="45" t="s">
        <v>111</v>
      </c>
      <c r="G81" s="45" t="s">
        <v>51</v>
      </c>
      <c r="H81" s="45">
        <v>15.0</v>
      </c>
      <c r="I81" s="45">
        <v>15.0</v>
      </c>
      <c r="J81" s="45">
        <v>15.0</v>
      </c>
      <c r="K81" s="45">
        <v>15.0</v>
      </c>
      <c r="L81" s="47">
        <f t="shared" si="1"/>
        <v>60</v>
      </c>
      <c r="M81" s="79">
        <v>0.0</v>
      </c>
      <c r="N81" s="78">
        <v>13.33</v>
      </c>
      <c r="O81" s="78">
        <v>31.0</v>
      </c>
      <c r="P81" s="57">
        <v>117.0</v>
      </c>
      <c r="Q81" s="48">
        <v>161.3</v>
      </c>
      <c r="R81" s="78">
        <v>104.0</v>
      </c>
      <c r="S81" s="45">
        <v>104.0</v>
      </c>
      <c r="T81" s="48">
        <f t="shared" si="2"/>
        <v>208</v>
      </c>
      <c r="U81" s="141">
        <v>45464.0</v>
      </c>
      <c r="V81" s="79">
        <v>0.0</v>
      </c>
      <c r="W81" s="79">
        <f t="shared" si="17"/>
        <v>10000</v>
      </c>
      <c r="X81" s="145">
        <v>7783.0</v>
      </c>
      <c r="Y81" s="78">
        <f t="shared" si="4"/>
        <v>91.35</v>
      </c>
      <c r="Z81" s="78">
        <f t="shared" si="5"/>
        <v>91.35</v>
      </c>
      <c r="AA81" s="80">
        <v>0.0</v>
      </c>
      <c r="AB81" s="45" t="s">
        <v>55</v>
      </c>
      <c r="AC81" s="48">
        <f t="shared" si="6"/>
        <v>91.35</v>
      </c>
      <c r="AD81" s="79"/>
      <c r="AE81" s="45">
        <v>50.0</v>
      </c>
      <c r="AF81" s="46">
        <f t="shared" si="7"/>
        <v>50</v>
      </c>
      <c r="AG81" s="79"/>
      <c r="AH81" s="79"/>
      <c r="AI81" s="46">
        <f t="shared" si="8"/>
        <v>0</v>
      </c>
      <c r="AJ81" s="53">
        <f t="shared" si="9"/>
        <v>570.65</v>
      </c>
      <c r="AK81" s="83">
        <f t="shared" si="10"/>
        <v>79</v>
      </c>
      <c r="AL81" s="45"/>
      <c r="AM81" s="143">
        <v>9810.0</v>
      </c>
      <c r="AN81" s="45">
        <f t="shared" si="15"/>
        <v>2027</v>
      </c>
      <c r="AO81" s="85">
        <f t="shared" si="12"/>
        <v>0.2066258919</v>
      </c>
      <c r="AP81" s="47">
        <f t="shared" si="13"/>
        <v>73</v>
      </c>
      <c r="AQ81" s="57"/>
      <c r="AR81" s="57"/>
      <c r="AS81" s="57"/>
      <c r="AT81" s="57"/>
      <c r="AU81" s="57"/>
      <c r="AV81" s="57"/>
      <c r="AW81" s="57"/>
      <c r="AX81" s="57"/>
      <c r="AY81" s="57"/>
      <c r="AZ81" s="57"/>
      <c r="BA81" s="57"/>
      <c r="BB81" s="57"/>
      <c r="BC81" s="57"/>
      <c r="BD81" s="57"/>
      <c r="BE81" s="57"/>
      <c r="BF81" s="57"/>
      <c r="BG81" s="57"/>
      <c r="BH81" s="57"/>
      <c r="BI81" s="57"/>
      <c r="BJ81" s="57"/>
    </row>
    <row r="82" ht="14.25" customHeight="1">
      <c r="A82" s="44"/>
      <c r="B82" s="45"/>
      <c r="C82" s="45" t="s">
        <v>49</v>
      </c>
      <c r="D82" s="45"/>
      <c r="E82" s="79">
        <v>146.0</v>
      </c>
      <c r="F82" s="45" t="s">
        <v>186</v>
      </c>
      <c r="G82" s="45" t="s">
        <v>51</v>
      </c>
      <c r="H82" s="45">
        <v>15.0</v>
      </c>
      <c r="I82" s="45">
        <v>15.0</v>
      </c>
      <c r="J82" s="45">
        <v>15.0</v>
      </c>
      <c r="K82" s="45">
        <v>15.0</v>
      </c>
      <c r="L82" s="47">
        <f t="shared" si="1"/>
        <v>60</v>
      </c>
      <c r="M82" s="45">
        <v>205.0</v>
      </c>
      <c r="N82" s="78">
        <v>20.0</v>
      </c>
      <c r="O82" s="78">
        <v>37.0</v>
      </c>
      <c r="P82" s="78">
        <v>84.0</v>
      </c>
      <c r="Q82" s="48">
        <v>141.0</v>
      </c>
      <c r="R82" s="78">
        <v>90.0</v>
      </c>
      <c r="S82" s="45">
        <v>101.0</v>
      </c>
      <c r="T82" s="48">
        <f t="shared" si="2"/>
        <v>191</v>
      </c>
      <c r="U82" s="141">
        <v>45463.0</v>
      </c>
      <c r="V82" s="79">
        <v>25.0</v>
      </c>
      <c r="W82" s="79">
        <f t="shared" si="17"/>
        <v>10000</v>
      </c>
      <c r="X82" s="142">
        <v>8708.0</v>
      </c>
      <c r="Y82" s="78">
        <f t="shared" si="4"/>
        <v>199.2666667</v>
      </c>
      <c r="Z82" s="78">
        <f t="shared" si="5"/>
        <v>199.2666667</v>
      </c>
      <c r="AA82" s="80">
        <v>150.0</v>
      </c>
      <c r="AB82" s="45" t="s">
        <v>63</v>
      </c>
      <c r="AC82" s="48">
        <f t="shared" si="6"/>
        <v>349.2666667</v>
      </c>
      <c r="AD82" s="79"/>
      <c r="AE82" s="78">
        <v>0.0</v>
      </c>
      <c r="AF82" s="46">
        <f t="shared" si="7"/>
        <v>25</v>
      </c>
      <c r="AG82" s="79"/>
      <c r="AH82" s="79"/>
      <c r="AI82" s="46">
        <f t="shared" si="8"/>
        <v>205</v>
      </c>
      <c r="AJ82" s="53">
        <f t="shared" si="9"/>
        <v>561.2666667</v>
      </c>
      <c r="AK82" s="83">
        <f t="shared" si="10"/>
        <v>80</v>
      </c>
      <c r="AL82" s="45"/>
      <c r="AM82" s="147">
        <v>10800.0</v>
      </c>
      <c r="AN82" s="45">
        <f t="shared" si="15"/>
        <v>2092</v>
      </c>
      <c r="AO82" s="85">
        <f t="shared" si="12"/>
        <v>0.1937037037</v>
      </c>
      <c r="AP82" s="47">
        <f t="shared" si="13"/>
        <v>70</v>
      </c>
      <c r="AQ82" s="57"/>
      <c r="AR82" s="57"/>
      <c r="AS82" s="57"/>
      <c r="AT82" s="57"/>
      <c r="AU82" s="57"/>
      <c r="AV82" s="57"/>
      <c r="AW82" s="57"/>
      <c r="AX82" s="57"/>
      <c r="AY82" s="57"/>
      <c r="AZ82" s="57"/>
      <c r="BA82" s="57"/>
      <c r="BB82" s="57"/>
      <c r="BC82" s="57"/>
      <c r="BD82" s="57"/>
      <c r="BE82" s="57"/>
      <c r="BF82" s="57"/>
      <c r="BG82" s="57"/>
      <c r="BH82" s="57"/>
      <c r="BI82" s="57"/>
      <c r="BJ82" s="57"/>
    </row>
    <row r="83" ht="14.25" customHeight="1">
      <c r="A83" s="44"/>
      <c r="B83" s="45"/>
      <c r="C83" s="45"/>
      <c r="D83" s="45" t="s">
        <v>49</v>
      </c>
      <c r="E83" s="79">
        <v>25.0</v>
      </c>
      <c r="F83" s="45" t="s">
        <v>74</v>
      </c>
      <c r="G83" s="45" t="s">
        <v>67</v>
      </c>
      <c r="H83" s="45">
        <v>15.0</v>
      </c>
      <c r="I83" s="45">
        <v>15.0</v>
      </c>
      <c r="J83" s="45">
        <v>15.0</v>
      </c>
      <c r="K83" s="45">
        <v>15.0</v>
      </c>
      <c r="L83" s="47">
        <f t="shared" si="1"/>
        <v>60</v>
      </c>
      <c r="M83" s="79">
        <v>0.0</v>
      </c>
      <c r="N83" s="78">
        <v>20.0</v>
      </c>
      <c r="O83" s="78">
        <v>39.0</v>
      </c>
      <c r="P83" s="78">
        <v>136.67</v>
      </c>
      <c r="Q83" s="48">
        <v>195.7</v>
      </c>
      <c r="R83" s="78">
        <v>120.0</v>
      </c>
      <c r="S83" s="45">
        <v>120.0</v>
      </c>
      <c r="T83" s="48">
        <f t="shared" si="2"/>
        <v>240</v>
      </c>
      <c r="U83" s="141">
        <v>45464.0</v>
      </c>
      <c r="V83" s="79">
        <v>0.0</v>
      </c>
      <c r="W83" s="79">
        <f t="shared" si="17"/>
        <v>10000</v>
      </c>
      <c r="X83" s="145">
        <v>1010.0</v>
      </c>
      <c r="Y83" s="78">
        <f t="shared" si="4"/>
        <v>-698.8333333</v>
      </c>
      <c r="Z83" s="78">
        <f t="shared" si="5"/>
        <v>0</v>
      </c>
      <c r="AA83" s="80">
        <v>0.0</v>
      </c>
      <c r="AB83" s="45" t="s">
        <v>75</v>
      </c>
      <c r="AC83" s="48">
        <f t="shared" si="6"/>
        <v>0</v>
      </c>
      <c r="AD83" s="79"/>
      <c r="AE83" s="45">
        <v>50.0</v>
      </c>
      <c r="AF83" s="46">
        <f t="shared" si="7"/>
        <v>50</v>
      </c>
      <c r="AG83" s="79"/>
      <c r="AH83" s="79"/>
      <c r="AI83" s="46">
        <f t="shared" si="8"/>
        <v>0</v>
      </c>
      <c r="AJ83" s="53">
        <f t="shared" si="9"/>
        <v>545.7</v>
      </c>
      <c r="AK83" s="83">
        <f t="shared" si="10"/>
        <v>81</v>
      </c>
      <c r="AL83" s="45"/>
      <c r="AM83" s="147">
        <v>9999.85</v>
      </c>
      <c r="AN83" s="45">
        <f t="shared" si="15"/>
        <v>8989.85</v>
      </c>
      <c r="AO83" s="85">
        <f t="shared" si="12"/>
        <v>0.898998485</v>
      </c>
      <c r="AP83" s="47">
        <f t="shared" si="13"/>
        <v>99</v>
      </c>
      <c r="AQ83" s="57"/>
      <c r="AR83" s="57"/>
      <c r="AS83" s="57"/>
      <c r="AT83" s="57"/>
      <c r="AU83" s="57"/>
      <c r="AV83" s="57"/>
      <c r="AW83" s="57"/>
      <c r="AX83" s="57"/>
      <c r="AY83" s="57"/>
      <c r="AZ83" s="57"/>
      <c r="BA83" s="57"/>
      <c r="BB83" s="57"/>
      <c r="BC83" s="57"/>
      <c r="BD83" s="57"/>
      <c r="BE83" s="57"/>
      <c r="BF83" s="57"/>
      <c r="BG83" s="57"/>
      <c r="BH83" s="57"/>
      <c r="BI83" s="57"/>
      <c r="BJ83" s="57"/>
    </row>
    <row r="84" ht="14.25" customHeight="1">
      <c r="A84" s="44"/>
      <c r="B84" s="45"/>
      <c r="C84" s="45"/>
      <c r="D84" s="45"/>
      <c r="E84" s="79">
        <v>152.0</v>
      </c>
      <c r="F84" s="45" t="s">
        <v>191</v>
      </c>
      <c r="G84" s="45" t="s">
        <v>96</v>
      </c>
      <c r="H84" s="45">
        <v>15.0</v>
      </c>
      <c r="I84" s="45">
        <v>15.0</v>
      </c>
      <c r="J84" s="45">
        <v>15.0</v>
      </c>
      <c r="K84" s="45">
        <v>15.0</v>
      </c>
      <c r="L84" s="47">
        <f t="shared" si="1"/>
        <v>60</v>
      </c>
      <c r="M84" s="45">
        <v>0.0</v>
      </c>
      <c r="N84" s="78">
        <v>19.67</v>
      </c>
      <c r="O84" s="57">
        <v>33.3</v>
      </c>
      <c r="P84" s="78">
        <v>115.67</v>
      </c>
      <c r="Q84" s="48">
        <v>168.7</v>
      </c>
      <c r="R84" s="78">
        <v>118.0</v>
      </c>
      <c r="S84" s="45">
        <v>111.0</v>
      </c>
      <c r="T84" s="48">
        <f t="shared" si="2"/>
        <v>229</v>
      </c>
      <c r="U84" s="78"/>
      <c r="V84" s="79"/>
      <c r="W84" s="79">
        <f t="shared" si="17"/>
        <v>10000</v>
      </c>
      <c r="X84" s="145"/>
      <c r="Y84" s="78">
        <f t="shared" si="4"/>
        <v>0</v>
      </c>
      <c r="Z84" s="78">
        <f t="shared" si="5"/>
        <v>0</v>
      </c>
      <c r="AA84" s="80"/>
      <c r="AB84" s="45"/>
      <c r="AC84" s="48">
        <f t="shared" si="6"/>
        <v>0</v>
      </c>
      <c r="AD84" s="79">
        <v>30.0</v>
      </c>
      <c r="AE84" s="78">
        <v>50.0</v>
      </c>
      <c r="AF84" s="46">
        <f t="shared" si="7"/>
        <v>80</v>
      </c>
      <c r="AG84" s="79"/>
      <c r="AH84" s="79"/>
      <c r="AI84" s="46">
        <f t="shared" si="8"/>
        <v>0</v>
      </c>
      <c r="AJ84" s="53">
        <f t="shared" si="9"/>
        <v>537.7</v>
      </c>
      <c r="AK84" s="83">
        <f t="shared" si="10"/>
        <v>82</v>
      </c>
      <c r="AL84" s="45" t="s">
        <v>199</v>
      </c>
      <c r="AM84" s="144">
        <v>99999.0</v>
      </c>
      <c r="AN84" s="45">
        <f t="shared" si="15"/>
        <v>99999</v>
      </c>
      <c r="AO84" s="85">
        <f t="shared" si="12"/>
        <v>1</v>
      </c>
      <c r="AP84" s="47">
        <f t="shared" si="13"/>
        <v>112</v>
      </c>
      <c r="AQ84" s="57"/>
      <c r="AR84" s="57"/>
      <c r="AS84" s="57"/>
      <c r="AT84" s="57"/>
      <c r="AU84" s="57"/>
      <c r="AV84" s="57"/>
      <c r="AW84" s="57"/>
      <c r="AX84" s="57"/>
      <c r="AY84" s="57"/>
      <c r="AZ84" s="57"/>
      <c r="BA84" s="57"/>
      <c r="BB84" s="57"/>
      <c r="BC84" s="57"/>
      <c r="BD84" s="57"/>
      <c r="BE84" s="57"/>
      <c r="BF84" s="57"/>
      <c r="BG84" s="57"/>
      <c r="BH84" s="57"/>
      <c r="BI84" s="57"/>
      <c r="BJ84" s="57"/>
    </row>
    <row r="85" ht="14.25" customHeight="1">
      <c r="A85" s="44"/>
      <c r="B85" s="45"/>
      <c r="C85" s="45"/>
      <c r="D85" s="45"/>
      <c r="E85" s="79">
        <v>16.0</v>
      </c>
      <c r="F85" s="45" t="s">
        <v>64</v>
      </c>
      <c r="G85" s="45" t="s">
        <v>62</v>
      </c>
      <c r="H85" s="45">
        <v>15.0</v>
      </c>
      <c r="I85" s="45">
        <v>15.0</v>
      </c>
      <c r="J85" s="45">
        <v>15.0</v>
      </c>
      <c r="K85" s="45">
        <v>15.0</v>
      </c>
      <c r="L85" s="47">
        <f t="shared" si="1"/>
        <v>60</v>
      </c>
      <c r="M85" s="79">
        <v>20.0</v>
      </c>
      <c r="N85" s="78">
        <v>13.3</v>
      </c>
      <c r="O85" s="78">
        <v>35.33</v>
      </c>
      <c r="P85" s="78">
        <v>123.67</v>
      </c>
      <c r="Q85" s="48">
        <v>172.3</v>
      </c>
      <c r="R85" s="78">
        <v>115.0</v>
      </c>
      <c r="S85" s="45">
        <v>120.0</v>
      </c>
      <c r="T85" s="48">
        <f t="shared" si="2"/>
        <v>235</v>
      </c>
      <c r="U85" s="141">
        <v>45465.0</v>
      </c>
      <c r="V85" s="79"/>
      <c r="W85" s="79">
        <f t="shared" si="17"/>
        <v>30000</v>
      </c>
      <c r="X85" s="145"/>
      <c r="Y85" s="78">
        <f t="shared" si="4"/>
        <v>0</v>
      </c>
      <c r="Z85" s="78">
        <f t="shared" si="5"/>
        <v>0</v>
      </c>
      <c r="AA85" s="80"/>
      <c r="AB85" s="45"/>
      <c r="AC85" s="48">
        <f t="shared" si="6"/>
        <v>0</v>
      </c>
      <c r="AD85" s="79">
        <v>30.0</v>
      </c>
      <c r="AE85" s="45">
        <v>50.0</v>
      </c>
      <c r="AF85" s="46">
        <f t="shared" si="7"/>
        <v>80</v>
      </c>
      <c r="AG85" s="79"/>
      <c r="AH85" s="79"/>
      <c r="AI85" s="46">
        <f t="shared" si="8"/>
        <v>20</v>
      </c>
      <c r="AJ85" s="53">
        <f t="shared" si="9"/>
        <v>527.3</v>
      </c>
      <c r="AK85" s="83">
        <f t="shared" si="10"/>
        <v>83</v>
      </c>
      <c r="AL85" s="45"/>
      <c r="AM85" s="144">
        <v>30886.0</v>
      </c>
      <c r="AN85" s="45">
        <f t="shared" si="15"/>
        <v>30886</v>
      </c>
      <c r="AO85" s="85">
        <f t="shared" si="12"/>
        <v>1</v>
      </c>
      <c r="AP85" s="47">
        <f t="shared" si="13"/>
        <v>112</v>
      </c>
      <c r="AQ85" s="57"/>
      <c r="AR85" s="57"/>
      <c r="AS85" s="57"/>
      <c r="AT85" s="57"/>
      <c r="AU85" s="57"/>
      <c r="AV85" s="57"/>
      <c r="AW85" s="57"/>
      <c r="AX85" s="57"/>
      <c r="AY85" s="57"/>
      <c r="AZ85" s="57"/>
      <c r="BA85" s="57"/>
      <c r="BB85" s="57"/>
      <c r="BC85" s="57"/>
      <c r="BD85" s="57"/>
      <c r="BE85" s="57"/>
      <c r="BF85" s="57"/>
      <c r="BG85" s="57"/>
      <c r="BH85" s="57"/>
      <c r="BI85" s="57"/>
      <c r="BJ85" s="57"/>
    </row>
    <row r="86" ht="14.25" customHeight="1">
      <c r="A86" s="44"/>
      <c r="B86" s="45"/>
      <c r="C86" s="45"/>
      <c r="D86" s="45"/>
      <c r="E86" s="79">
        <v>98.0</v>
      </c>
      <c r="F86" s="45" t="s">
        <v>139</v>
      </c>
      <c r="G86" s="45" t="s">
        <v>62</v>
      </c>
      <c r="H86" s="45">
        <v>15.0</v>
      </c>
      <c r="I86" s="45">
        <v>15.0</v>
      </c>
      <c r="J86" s="45">
        <v>15.0</v>
      </c>
      <c r="K86" s="45">
        <v>15.0</v>
      </c>
      <c r="L86" s="47">
        <f t="shared" si="1"/>
        <v>60</v>
      </c>
      <c r="M86" s="79">
        <v>40.0</v>
      </c>
      <c r="N86" s="78">
        <v>20.0</v>
      </c>
      <c r="O86" s="78">
        <v>34.0</v>
      </c>
      <c r="P86" s="78">
        <v>100.67</v>
      </c>
      <c r="Q86" s="48">
        <v>154.7</v>
      </c>
      <c r="R86" s="78">
        <v>101.0</v>
      </c>
      <c r="S86" s="45">
        <v>96.0</v>
      </c>
      <c r="T86" s="48">
        <f t="shared" si="2"/>
        <v>197</v>
      </c>
      <c r="U86" s="141">
        <v>45463.0</v>
      </c>
      <c r="V86" s="79">
        <v>25.0</v>
      </c>
      <c r="W86" s="79">
        <f t="shared" si="17"/>
        <v>30000</v>
      </c>
      <c r="X86" s="142">
        <v>22841.0</v>
      </c>
      <c r="Y86" s="78">
        <f t="shared" si="4"/>
        <v>71.59444444</v>
      </c>
      <c r="Z86" s="78">
        <f t="shared" si="5"/>
        <v>71.59444444</v>
      </c>
      <c r="AA86" s="80">
        <v>150.0</v>
      </c>
      <c r="AB86" s="45" t="s">
        <v>63</v>
      </c>
      <c r="AC86" s="48">
        <f t="shared" si="6"/>
        <v>221.5944444</v>
      </c>
      <c r="AD86" s="79"/>
      <c r="AE86" s="45"/>
      <c r="AF86" s="46">
        <f t="shared" si="7"/>
        <v>25</v>
      </c>
      <c r="AG86" s="79">
        <v>100.0</v>
      </c>
      <c r="AH86" s="79"/>
      <c r="AI86" s="46">
        <f t="shared" si="8"/>
        <v>140</v>
      </c>
      <c r="AJ86" s="53">
        <f t="shared" si="9"/>
        <v>518.2944444</v>
      </c>
      <c r="AK86" s="83">
        <f t="shared" si="10"/>
        <v>84</v>
      </c>
      <c r="AL86" s="45"/>
      <c r="AM86" s="143">
        <v>30087.0</v>
      </c>
      <c r="AN86" s="45">
        <f t="shared" si="15"/>
        <v>7246</v>
      </c>
      <c r="AO86" s="85">
        <f t="shared" si="12"/>
        <v>0.2408349121</v>
      </c>
      <c r="AP86" s="47">
        <f t="shared" si="13"/>
        <v>81</v>
      </c>
      <c r="AQ86" s="57"/>
      <c r="AR86" s="57"/>
      <c r="AS86" s="57"/>
      <c r="AT86" s="57"/>
      <c r="AU86" s="57"/>
      <c r="AV86" s="57"/>
      <c r="AW86" s="57"/>
      <c r="AX86" s="57"/>
      <c r="AY86" s="57"/>
      <c r="AZ86" s="57"/>
      <c r="BA86" s="57"/>
      <c r="BB86" s="57"/>
      <c r="BC86" s="57"/>
      <c r="BD86" s="57"/>
      <c r="BE86" s="57"/>
      <c r="BF86" s="57"/>
      <c r="BG86" s="57"/>
      <c r="BH86" s="57"/>
      <c r="BI86" s="57"/>
      <c r="BJ86" s="57"/>
    </row>
    <row r="87" ht="14.25" customHeight="1">
      <c r="A87" s="44"/>
      <c r="B87" s="45"/>
      <c r="C87" s="45"/>
      <c r="D87" s="45"/>
      <c r="E87" s="79">
        <v>106.0</v>
      </c>
      <c r="F87" s="45" t="s">
        <v>146</v>
      </c>
      <c r="G87" s="45" t="s">
        <v>51</v>
      </c>
      <c r="H87" s="45">
        <v>15.0</v>
      </c>
      <c r="I87" s="45">
        <v>15.0</v>
      </c>
      <c r="J87" s="45">
        <v>15.0</v>
      </c>
      <c r="K87" s="45">
        <v>15.0</v>
      </c>
      <c r="L87" s="47">
        <f t="shared" si="1"/>
        <v>60</v>
      </c>
      <c r="M87" s="79">
        <v>40.0</v>
      </c>
      <c r="N87" s="78">
        <v>20.0</v>
      </c>
      <c r="O87" s="78">
        <v>36.67</v>
      </c>
      <c r="P87" s="78">
        <v>66.0</v>
      </c>
      <c r="Q87" s="48">
        <v>122.7</v>
      </c>
      <c r="R87" s="78">
        <v>0.0</v>
      </c>
      <c r="S87" s="45">
        <v>0.0</v>
      </c>
      <c r="T87" s="48">
        <f t="shared" si="2"/>
        <v>0</v>
      </c>
      <c r="U87" s="141">
        <v>45464.0</v>
      </c>
      <c r="V87" s="79">
        <v>0.0</v>
      </c>
      <c r="W87" s="79">
        <f t="shared" si="17"/>
        <v>10000</v>
      </c>
      <c r="X87" s="145">
        <v>9784.0</v>
      </c>
      <c r="Y87" s="78">
        <f t="shared" si="4"/>
        <v>324.8</v>
      </c>
      <c r="Z87" s="78">
        <f t="shared" si="5"/>
        <v>324.8</v>
      </c>
      <c r="AA87" s="80">
        <v>150.0</v>
      </c>
      <c r="AB87" s="45" t="s">
        <v>63</v>
      </c>
      <c r="AC87" s="48">
        <f t="shared" si="6"/>
        <v>474.8</v>
      </c>
      <c r="AD87" s="79"/>
      <c r="AE87" s="45">
        <v>0.0</v>
      </c>
      <c r="AF87" s="46">
        <f t="shared" si="7"/>
        <v>0</v>
      </c>
      <c r="AG87" s="79">
        <v>100.0</v>
      </c>
      <c r="AH87" s="79"/>
      <c r="AI87" s="46">
        <f t="shared" si="8"/>
        <v>140</v>
      </c>
      <c r="AJ87" s="53">
        <f t="shared" si="9"/>
        <v>517.5</v>
      </c>
      <c r="AK87" s="83">
        <f t="shared" si="10"/>
        <v>85</v>
      </c>
      <c r="AL87" s="45"/>
      <c r="AM87" s="143">
        <v>10000.0</v>
      </c>
      <c r="AN87" s="45">
        <f>ABS(X87-AM86)</f>
        <v>20303</v>
      </c>
      <c r="AO87" s="85">
        <f>ABS(AN87/AM86)</f>
        <v>0.6748097185</v>
      </c>
      <c r="AP87" s="47">
        <f t="shared" si="13"/>
        <v>93</v>
      </c>
      <c r="AQ87" s="57"/>
      <c r="AR87" s="57"/>
      <c r="AS87" s="57"/>
      <c r="AT87" s="57"/>
      <c r="AU87" s="57"/>
      <c r="AV87" s="57"/>
      <c r="AW87" s="57"/>
      <c r="AX87" s="57"/>
      <c r="AY87" s="57"/>
      <c r="AZ87" s="57"/>
      <c r="BA87" s="57"/>
      <c r="BB87" s="57"/>
      <c r="BC87" s="57"/>
      <c r="BD87" s="57"/>
      <c r="BE87" s="57"/>
      <c r="BF87" s="57"/>
      <c r="BG87" s="57"/>
      <c r="BH87" s="57"/>
      <c r="BI87" s="57"/>
      <c r="BJ87" s="57"/>
    </row>
    <row r="88" ht="14.25" customHeight="1">
      <c r="A88" s="44"/>
      <c r="B88" s="45"/>
      <c r="C88" s="45"/>
      <c r="D88" s="45"/>
      <c r="E88" s="79">
        <v>77.0</v>
      </c>
      <c r="F88" s="45" t="s">
        <v>124</v>
      </c>
      <c r="G88" s="45" t="s">
        <v>51</v>
      </c>
      <c r="H88" s="45">
        <v>15.0</v>
      </c>
      <c r="I88" s="45">
        <v>15.0</v>
      </c>
      <c r="J88" s="45">
        <v>15.0</v>
      </c>
      <c r="K88" s="45">
        <v>15.0</v>
      </c>
      <c r="L88" s="47">
        <f t="shared" si="1"/>
        <v>60</v>
      </c>
      <c r="M88" s="79">
        <v>40.0</v>
      </c>
      <c r="N88" s="78">
        <v>6.67</v>
      </c>
      <c r="O88" s="78">
        <v>26.33</v>
      </c>
      <c r="P88" s="78">
        <v>80.33</v>
      </c>
      <c r="Q88" s="48">
        <v>113.3</v>
      </c>
      <c r="R88" s="78">
        <v>81.0</v>
      </c>
      <c r="S88" s="45">
        <v>101.0</v>
      </c>
      <c r="T88" s="48">
        <f t="shared" si="2"/>
        <v>182</v>
      </c>
      <c r="U88" s="141">
        <v>45465.0</v>
      </c>
      <c r="V88" s="79">
        <v>0.0</v>
      </c>
      <c r="W88" s="79">
        <f t="shared" si="17"/>
        <v>10000</v>
      </c>
      <c r="X88" s="145">
        <v>6527.0</v>
      </c>
      <c r="Y88" s="78">
        <f t="shared" si="4"/>
        <v>-55.18333333</v>
      </c>
      <c r="Z88" s="78">
        <f t="shared" si="5"/>
        <v>0</v>
      </c>
      <c r="AA88" s="80">
        <v>150.0</v>
      </c>
      <c r="AB88" s="45" t="s">
        <v>63</v>
      </c>
      <c r="AC88" s="48">
        <f t="shared" si="6"/>
        <v>150</v>
      </c>
      <c r="AD88" s="79"/>
      <c r="AE88" s="45">
        <v>50.0</v>
      </c>
      <c r="AF88" s="46">
        <f t="shared" si="7"/>
        <v>50</v>
      </c>
      <c r="AG88" s="79"/>
      <c r="AH88" s="79"/>
      <c r="AI88" s="46">
        <f t="shared" si="8"/>
        <v>40</v>
      </c>
      <c r="AJ88" s="53">
        <f t="shared" si="9"/>
        <v>515.3</v>
      </c>
      <c r="AK88" s="83">
        <f t="shared" si="10"/>
        <v>86</v>
      </c>
      <c r="AL88" s="45"/>
      <c r="AM88" s="143">
        <v>8400.0</v>
      </c>
      <c r="AN88" s="45">
        <f t="shared" ref="AN88:AN124" si="18">ABS(X88-AM88)</f>
        <v>1873</v>
      </c>
      <c r="AO88" s="85">
        <f t="shared" ref="AO88:AO124" si="19">ABS(AN88/AM88)</f>
        <v>0.2229761905</v>
      </c>
      <c r="AP88" s="47">
        <f t="shared" si="13"/>
        <v>75</v>
      </c>
      <c r="AQ88" s="57"/>
      <c r="AR88" s="57"/>
      <c r="AS88" s="57"/>
      <c r="AT88" s="57"/>
      <c r="AU88" s="57"/>
      <c r="AV88" s="57"/>
      <c r="AW88" s="57"/>
      <c r="AX88" s="57"/>
      <c r="AY88" s="57"/>
      <c r="AZ88" s="57"/>
      <c r="BA88" s="57"/>
      <c r="BB88" s="57"/>
      <c r="BC88" s="57"/>
      <c r="BD88" s="57"/>
      <c r="BE88" s="57"/>
      <c r="BF88" s="57"/>
      <c r="BG88" s="57"/>
      <c r="BH88" s="57"/>
      <c r="BI88" s="57"/>
      <c r="BJ88" s="57"/>
    </row>
    <row r="89" ht="14.25" customHeight="1">
      <c r="A89" s="44"/>
      <c r="B89" s="45"/>
      <c r="C89" s="45"/>
      <c r="D89" s="45"/>
      <c r="E89" s="79">
        <v>94.0</v>
      </c>
      <c r="F89" s="45" t="s">
        <v>136</v>
      </c>
      <c r="G89" s="45" t="s">
        <v>121</v>
      </c>
      <c r="H89" s="45">
        <v>15.0</v>
      </c>
      <c r="I89" s="45">
        <v>15.0</v>
      </c>
      <c r="J89" s="45">
        <v>15.0</v>
      </c>
      <c r="K89" s="45">
        <v>15.0</v>
      </c>
      <c r="L89" s="47">
        <f t="shared" si="1"/>
        <v>60</v>
      </c>
      <c r="M89" s="79">
        <v>0.0</v>
      </c>
      <c r="N89" s="78">
        <v>20.0</v>
      </c>
      <c r="O89" s="78">
        <v>34.5</v>
      </c>
      <c r="P89" s="78">
        <v>124.5</v>
      </c>
      <c r="Q89" s="48">
        <v>179.0</v>
      </c>
      <c r="R89" s="78">
        <v>112.0</v>
      </c>
      <c r="S89" s="45">
        <v>112.0</v>
      </c>
      <c r="T89" s="48">
        <f t="shared" si="2"/>
        <v>224</v>
      </c>
      <c r="U89" s="141">
        <v>45465.0</v>
      </c>
      <c r="V89" s="79"/>
      <c r="W89" s="79">
        <f t="shared" si="17"/>
        <v>30000</v>
      </c>
      <c r="X89" s="145"/>
      <c r="Y89" s="78">
        <f t="shared" si="4"/>
        <v>0</v>
      </c>
      <c r="Z89" s="78">
        <f t="shared" si="5"/>
        <v>0</v>
      </c>
      <c r="AA89" s="80"/>
      <c r="AB89" s="45"/>
      <c r="AC89" s="48">
        <f t="shared" si="6"/>
        <v>0</v>
      </c>
      <c r="AD89" s="79"/>
      <c r="AE89" s="45">
        <v>50.0</v>
      </c>
      <c r="AF89" s="46">
        <f t="shared" si="7"/>
        <v>50</v>
      </c>
      <c r="AG89" s="79"/>
      <c r="AH89" s="79"/>
      <c r="AI89" s="46">
        <f t="shared" si="8"/>
        <v>0</v>
      </c>
      <c r="AJ89" s="53">
        <f t="shared" si="9"/>
        <v>513</v>
      </c>
      <c r="AK89" s="83">
        <f t="shared" si="10"/>
        <v>87</v>
      </c>
      <c r="AL89" s="45"/>
      <c r="AM89" s="144">
        <v>28080.0</v>
      </c>
      <c r="AN89" s="45">
        <f t="shared" si="18"/>
        <v>28080</v>
      </c>
      <c r="AO89" s="85">
        <f t="shared" si="19"/>
        <v>1</v>
      </c>
      <c r="AP89" s="47">
        <f t="shared" si="13"/>
        <v>112</v>
      </c>
      <c r="AQ89" s="57"/>
      <c r="AR89" s="57"/>
      <c r="AS89" s="57"/>
      <c r="AT89" s="57"/>
      <c r="AU89" s="57"/>
      <c r="AV89" s="57"/>
      <c r="AW89" s="57"/>
      <c r="AX89" s="57"/>
      <c r="AY89" s="57"/>
      <c r="AZ89" s="57"/>
      <c r="BA89" s="57"/>
      <c r="BB89" s="57"/>
      <c r="BC89" s="57"/>
      <c r="BD89" s="57"/>
      <c r="BE89" s="57"/>
      <c r="BF89" s="57"/>
      <c r="BG89" s="57"/>
      <c r="BH89" s="57"/>
      <c r="BI89" s="57"/>
      <c r="BJ89" s="57"/>
    </row>
    <row r="90" ht="14.25" customHeight="1">
      <c r="A90" s="44"/>
      <c r="B90" s="45"/>
      <c r="C90" s="45"/>
      <c r="D90" s="45" t="s">
        <v>49</v>
      </c>
      <c r="E90" s="79">
        <v>111.0</v>
      </c>
      <c r="F90" s="45" t="s">
        <v>151</v>
      </c>
      <c r="G90" s="45" t="s">
        <v>96</v>
      </c>
      <c r="H90" s="45">
        <v>15.0</v>
      </c>
      <c r="I90" s="45">
        <v>15.0</v>
      </c>
      <c r="J90" s="45">
        <v>15.0</v>
      </c>
      <c r="K90" s="45">
        <v>15.0</v>
      </c>
      <c r="L90" s="47">
        <f t="shared" si="1"/>
        <v>60</v>
      </c>
      <c r="M90" s="79">
        <v>0.0</v>
      </c>
      <c r="N90" s="78">
        <v>20.0</v>
      </c>
      <c r="O90" s="78">
        <v>32.0</v>
      </c>
      <c r="P90" s="78">
        <v>127.0</v>
      </c>
      <c r="Q90" s="48">
        <v>179.0</v>
      </c>
      <c r="R90" s="78">
        <v>117.0</v>
      </c>
      <c r="S90" s="45">
        <v>116.0</v>
      </c>
      <c r="T90" s="48">
        <f t="shared" si="2"/>
        <v>233</v>
      </c>
      <c r="U90" s="141">
        <v>45464.0</v>
      </c>
      <c r="V90" s="79">
        <v>0.0</v>
      </c>
      <c r="W90" s="79">
        <f t="shared" si="17"/>
        <v>10000</v>
      </c>
      <c r="X90" s="145">
        <v>12910.0</v>
      </c>
      <c r="Y90" s="78">
        <f t="shared" si="4"/>
        <v>10.5</v>
      </c>
      <c r="Z90" s="78">
        <f t="shared" si="5"/>
        <v>10.5</v>
      </c>
      <c r="AA90" s="80">
        <v>0.0</v>
      </c>
      <c r="AB90" s="45" t="s">
        <v>55</v>
      </c>
      <c r="AC90" s="48">
        <f t="shared" si="6"/>
        <v>10.5</v>
      </c>
      <c r="AD90" s="79"/>
      <c r="AE90" s="45">
        <v>50.0</v>
      </c>
      <c r="AF90" s="46">
        <f t="shared" si="7"/>
        <v>50</v>
      </c>
      <c r="AG90" s="79"/>
      <c r="AH90" s="79">
        <v>20.0</v>
      </c>
      <c r="AI90" s="46">
        <f t="shared" si="8"/>
        <v>20</v>
      </c>
      <c r="AJ90" s="53">
        <f t="shared" si="9"/>
        <v>512.5</v>
      </c>
      <c r="AK90" s="83">
        <f t="shared" si="10"/>
        <v>88</v>
      </c>
      <c r="AL90" s="45" t="s">
        <v>200</v>
      </c>
      <c r="AM90" s="147">
        <v>9975.0</v>
      </c>
      <c r="AN90" s="45">
        <f t="shared" si="18"/>
        <v>2935</v>
      </c>
      <c r="AO90" s="85">
        <f t="shared" si="19"/>
        <v>0.294235589</v>
      </c>
      <c r="AP90" s="47">
        <f t="shared" si="13"/>
        <v>86</v>
      </c>
      <c r="AQ90" s="57"/>
      <c r="AR90" s="57"/>
      <c r="AS90" s="57"/>
      <c r="AT90" s="57"/>
      <c r="AU90" s="57"/>
      <c r="AV90" s="57"/>
      <c r="AW90" s="57"/>
      <c r="AX90" s="57"/>
      <c r="AY90" s="57"/>
      <c r="AZ90" s="57"/>
      <c r="BA90" s="57"/>
      <c r="BB90" s="57"/>
      <c r="BC90" s="57"/>
      <c r="BD90" s="57"/>
      <c r="BE90" s="57"/>
      <c r="BF90" s="57"/>
      <c r="BG90" s="57"/>
      <c r="BH90" s="57"/>
      <c r="BI90" s="57"/>
      <c r="BJ90" s="57"/>
    </row>
    <row r="91" ht="14.25" customHeight="1">
      <c r="A91" s="44"/>
      <c r="B91" s="45"/>
      <c r="C91" s="45"/>
      <c r="D91" s="45"/>
      <c r="E91" s="79">
        <v>129.0</v>
      </c>
      <c r="F91" s="45" t="s">
        <v>170</v>
      </c>
      <c r="G91" s="45" t="s">
        <v>62</v>
      </c>
      <c r="H91" s="45">
        <v>15.0</v>
      </c>
      <c r="I91" s="45">
        <v>15.0</v>
      </c>
      <c r="J91" s="45">
        <v>15.0</v>
      </c>
      <c r="K91" s="45">
        <v>15.0</v>
      </c>
      <c r="L91" s="47">
        <f t="shared" si="1"/>
        <v>60</v>
      </c>
      <c r="M91" s="45">
        <v>25.0</v>
      </c>
      <c r="N91" s="45">
        <v>3.67</v>
      </c>
      <c r="O91" s="45">
        <v>26.67</v>
      </c>
      <c r="P91" s="45">
        <v>79.0</v>
      </c>
      <c r="Q91" s="48">
        <v>109.3</v>
      </c>
      <c r="R91" s="78">
        <v>76.0</v>
      </c>
      <c r="S91" s="45">
        <v>106.0</v>
      </c>
      <c r="T91" s="48">
        <f t="shared" si="2"/>
        <v>182</v>
      </c>
      <c r="U91" s="141">
        <v>45463.0</v>
      </c>
      <c r="V91" s="79">
        <v>25.0</v>
      </c>
      <c r="W91" s="79">
        <f t="shared" si="17"/>
        <v>30000</v>
      </c>
      <c r="X91" s="142">
        <v>11753.0</v>
      </c>
      <c r="Y91" s="78">
        <f t="shared" si="4"/>
        <v>-359.6055556</v>
      </c>
      <c r="Z91" s="78">
        <f t="shared" si="5"/>
        <v>0</v>
      </c>
      <c r="AA91" s="80">
        <v>150.0</v>
      </c>
      <c r="AB91" s="45" t="s">
        <v>63</v>
      </c>
      <c r="AC91" s="48">
        <f t="shared" si="6"/>
        <v>150</v>
      </c>
      <c r="AD91" s="79"/>
      <c r="AE91" s="45">
        <v>0.0</v>
      </c>
      <c r="AF91" s="46">
        <f t="shared" si="7"/>
        <v>25</v>
      </c>
      <c r="AG91" s="45"/>
      <c r="AH91" s="45"/>
      <c r="AI91" s="46">
        <f t="shared" si="8"/>
        <v>25</v>
      </c>
      <c r="AJ91" s="53">
        <f t="shared" si="9"/>
        <v>501.3</v>
      </c>
      <c r="AK91" s="83">
        <f t="shared" si="10"/>
        <v>89</v>
      </c>
      <c r="AL91" s="45"/>
      <c r="AM91" s="143">
        <v>29856.0</v>
      </c>
      <c r="AN91" s="45">
        <f t="shared" si="18"/>
        <v>18103</v>
      </c>
      <c r="AO91" s="85">
        <f t="shared" si="19"/>
        <v>0.6063437835</v>
      </c>
      <c r="AP91" s="47">
        <f t="shared" si="13"/>
        <v>92</v>
      </c>
      <c r="AQ91" s="57"/>
      <c r="AR91" s="57"/>
      <c r="AS91" s="57"/>
      <c r="AT91" s="57"/>
      <c r="AU91" s="57"/>
      <c r="AV91" s="57"/>
      <c r="AW91" s="57"/>
      <c r="AX91" s="57"/>
      <c r="AY91" s="57"/>
      <c r="AZ91" s="57"/>
      <c r="BA91" s="57"/>
      <c r="BB91" s="57"/>
      <c r="BC91" s="57"/>
      <c r="BD91" s="57"/>
      <c r="BE91" s="57"/>
      <c r="BF91" s="57"/>
      <c r="BG91" s="57"/>
      <c r="BH91" s="57"/>
      <c r="BI91" s="57"/>
      <c r="BJ91" s="57"/>
    </row>
    <row r="92" ht="14.25" customHeight="1">
      <c r="A92" s="44"/>
      <c r="B92" s="45"/>
      <c r="C92" s="45"/>
      <c r="D92" s="45"/>
      <c r="E92" s="79">
        <v>149.0</v>
      </c>
      <c r="F92" s="45" t="s">
        <v>188</v>
      </c>
      <c r="G92" s="45" t="s">
        <v>121</v>
      </c>
      <c r="H92" s="45">
        <v>15.0</v>
      </c>
      <c r="I92" s="45">
        <v>15.0</v>
      </c>
      <c r="J92" s="45">
        <v>15.0</v>
      </c>
      <c r="K92" s="45">
        <v>15.0</v>
      </c>
      <c r="L92" s="47">
        <f t="shared" si="1"/>
        <v>60</v>
      </c>
      <c r="M92" s="45">
        <v>0.0</v>
      </c>
      <c r="N92" s="78">
        <v>20.0</v>
      </c>
      <c r="O92" s="78">
        <v>27.0</v>
      </c>
      <c r="P92" s="78">
        <v>103.5</v>
      </c>
      <c r="Q92" s="48">
        <f>SUM(N92:P92)</f>
        <v>150.5</v>
      </c>
      <c r="R92" s="78">
        <v>119.0</v>
      </c>
      <c r="S92" s="45">
        <v>120.0</v>
      </c>
      <c r="T92" s="48">
        <f t="shared" si="2"/>
        <v>239</v>
      </c>
      <c r="U92" s="141">
        <v>45465.0</v>
      </c>
      <c r="V92" s="79">
        <v>0.0</v>
      </c>
      <c r="W92" s="79">
        <f t="shared" si="17"/>
        <v>30000</v>
      </c>
      <c r="X92" s="145">
        <v>16199.0</v>
      </c>
      <c r="Y92" s="78">
        <f t="shared" si="4"/>
        <v>-186.7055556</v>
      </c>
      <c r="Z92" s="78">
        <f t="shared" si="5"/>
        <v>0</v>
      </c>
      <c r="AA92" s="80">
        <v>0.0</v>
      </c>
      <c r="AB92" s="45" t="s">
        <v>119</v>
      </c>
      <c r="AC92" s="48">
        <f t="shared" si="6"/>
        <v>0</v>
      </c>
      <c r="AD92" s="79"/>
      <c r="AE92" s="78">
        <v>50.0</v>
      </c>
      <c r="AF92" s="46">
        <f t="shared" si="7"/>
        <v>50</v>
      </c>
      <c r="AG92" s="79"/>
      <c r="AH92" s="79"/>
      <c r="AI92" s="46">
        <f t="shared" si="8"/>
        <v>0</v>
      </c>
      <c r="AJ92" s="53">
        <f t="shared" si="9"/>
        <v>499.5</v>
      </c>
      <c r="AK92" s="83">
        <f t="shared" si="10"/>
        <v>90</v>
      </c>
      <c r="AL92" s="45"/>
      <c r="AM92" s="147">
        <v>30200.0</v>
      </c>
      <c r="AN92" s="45">
        <f t="shared" si="18"/>
        <v>14001</v>
      </c>
      <c r="AO92" s="85">
        <f t="shared" si="19"/>
        <v>0.4636092715</v>
      </c>
      <c r="AP92" s="47">
        <f t="shared" si="13"/>
        <v>90</v>
      </c>
      <c r="AQ92" s="57"/>
      <c r="AR92" s="57"/>
      <c r="AS92" s="57"/>
      <c r="AT92" s="57"/>
      <c r="AU92" s="57"/>
      <c r="AV92" s="57"/>
      <c r="AW92" s="57"/>
      <c r="AX92" s="57"/>
      <c r="AY92" s="57"/>
      <c r="AZ92" s="57"/>
      <c r="BA92" s="57"/>
      <c r="BB92" s="57"/>
      <c r="BC92" s="57"/>
      <c r="BD92" s="57"/>
      <c r="BE92" s="57"/>
      <c r="BF92" s="57"/>
      <c r="BG92" s="57"/>
      <c r="BH92" s="57"/>
      <c r="BI92" s="57"/>
      <c r="BJ92" s="57"/>
    </row>
    <row r="93" ht="14.25" customHeight="1">
      <c r="A93" s="44"/>
      <c r="B93" s="45"/>
      <c r="C93" s="45"/>
      <c r="D93" s="45"/>
      <c r="E93" s="79">
        <v>15.0</v>
      </c>
      <c r="F93" s="45" t="s">
        <v>61</v>
      </c>
      <c r="G93" s="45" t="s">
        <v>62</v>
      </c>
      <c r="H93" s="45">
        <v>15.0</v>
      </c>
      <c r="I93" s="45">
        <v>15.0</v>
      </c>
      <c r="J93" s="45">
        <v>15.0</v>
      </c>
      <c r="K93" s="45">
        <v>15.0</v>
      </c>
      <c r="L93" s="47">
        <f t="shared" si="1"/>
        <v>60</v>
      </c>
      <c r="M93" s="79">
        <v>205.0</v>
      </c>
      <c r="N93" s="78">
        <v>20.0</v>
      </c>
      <c r="O93" s="78">
        <v>35.0</v>
      </c>
      <c r="P93" s="78">
        <v>127.0</v>
      </c>
      <c r="Q93" s="48">
        <v>182.0</v>
      </c>
      <c r="R93" s="78">
        <v>117.0</v>
      </c>
      <c r="S93" s="45">
        <v>120.0</v>
      </c>
      <c r="T93" s="48">
        <f t="shared" si="2"/>
        <v>237</v>
      </c>
      <c r="U93" s="141">
        <v>45465.0</v>
      </c>
      <c r="V93" s="79">
        <v>0.0</v>
      </c>
      <c r="W93" s="79">
        <f t="shared" si="17"/>
        <v>30000</v>
      </c>
      <c r="X93" s="145">
        <v>0.0</v>
      </c>
      <c r="Y93" s="78">
        <f t="shared" si="4"/>
        <v>0</v>
      </c>
      <c r="Z93" s="78">
        <f t="shared" si="5"/>
        <v>0</v>
      </c>
      <c r="AA93" s="80">
        <v>150.0</v>
      </c>
      <c r="AB93" s="45" t="s">
        <v>63</v>
      </c>
      <c r="AC93" s="48">
        <f t="shared" si="6"/>
        <v>150</v>
      </c>
      <c r="AD93" s="79">
        <v>15.0</v>
      </c>
      <c r="AE93" s="45">
        <v>50.0</v>
      </c>
      <c r="AF93" s="46">
        <f t="shared" si="7"/>
        <v>65</v>
      </c>
      <c r="AG93" s="79"/>
      <c r="AH93" s="79"/>
      <c r="AI93" s="46">
        <f t="shared" si="8"/>
        <v>205</v>
      </c>
      <c r="AJ93" s="53">
        <f t="shared" si="9"/>
        <v>489</v>
      </c>
      <c r="AK93" s="83">
        <f t="shared" si="10"/>
        <v>91</v>
      </c>
      <c r="AL93" s="78"/>
      <c r="AM93" s="144">
        <v>29300.0</v>
      </c>
      <c r="AN93" s="45">
        <f t="shared" si="18"/>
        <v>29300</v>
      </c>
      <c r="AO93" s="85">
        <f t="shared" si="19"/>
        <v>1</v>
      </c>
      <c r="AP93" s="47">
        <f t="shared" si="13"/>
        <v>112</v>
      </c>
      <c r="AQ93" s="57"/>
      <c r="AR93" s="57"/>
      <c r="AS93" s="57"/>
      <c r="AT93" s="57"/>
      <c r="AU93" s="57"/>
      <c r="AV93" s="57"/>
      <c r="AW93" s="57"/>
      <c r="AX93" s="57"/>
      <c r="AY93" s="57"/>
      <c r="AZ93" s="57"/>
      <c r="BA93" s="57"/>
      <c r="BB93" s="57"/>
      <c r="BC93" s="57"/>
      <c r="BD93" s="57"/>
      <c r="BE93" s="57"/>
      <c r="BF93" s="57"/>
      <c r="BG93" s="57"/>
      <c r="BH93" s="57"/>
      <c r="BI93" s="57"/>
      <c r="BJ93" s="57"/>
    </row>
    <row r="94" ht="14.25" customHeight="1">
      <c r="A94" s="44"/>
      <c r="B94" s="45"/>
      <c r="C94" s="45"/>
      <c r="D94" s="45"/>
      <c r="E94" s="79">
        <v>64.0</v>
      </c>
      <c r="F94" s="45" t="s">
        <v>108</v>
      </c>
      <c r="G94" s="45" t="s">
        <v>51</v>
      </c>
      <c r="H94" s="45">
        <v>15.0</v>
      </c>
      <c r="I94" s="45">
        <v>0.0</v>
      </c>
      <c r="J94" s="45">
        <v>15.0</v>
      </c>
      <c r="K94" s="45">
        <v>15.0</v>
      </c>
      <c r="L94" s="47">
        <f t="shared" si="1"/>
        <v>45</v>
      </c>
      <c r="M94" s="79">
        <v>45.0</v>
      </c>
      <c r="N94" s="78">
        <v>11.67</v>
      </c>
      <c r="O94" s="78">
        <v>30.68</v>
      </c>
      <c r="P94" s="78">
        <v>108.67</v>
      </c>
      <c r="Q94" s="48">
        <v>151.0</v>
      </c>
      <c r="R94" s="78">
        <v>78.0</v>
      </c>
      <c r="S94" s="45">
        <v>78.0</v>
      </c>
      <c r="T94" s="48">
        <f t="shared" si="2"/>
        <v>156</v>
      </c>
      <c r="U94" s="141">
        <v>45464.0</v>
      </c>
      <c r="V94" s="79">
        <v>0.0</v>
      </c>
      <c r="W94" s="79">
        <f t="shared" si="17"/>
        <v>10000</v>
      </c>
      <c r="X94" s="145">
        <v>9320.0</v>
      </c>
      <c r="Y94" s="78">
        <f t="shared" si="4"/>
        <v>270.6666667</v>
      </c>
      <c r="Z94" s="78">
        <f t="shared" si="5"/>
        <v>270.6666667</v>
      </c>
      <c r="AA94" s="80">
        <v>0.0</v>
      </c>
      <c r="AB94" s="45" t="s">
        <v>55</v>
      </c>
      <c r="AC94" s="48">
        <f t="shared" si="6"/>
        <v>270.6666667</v>
      </c>
      <c r="AD94" s="79"/>
      <c r="AE94" s="45"/>
      <c r="AF94" s="46">
        <f t="shared" si="7"/>
        <v>0</v>
      </c>
      <c r="AG94" s="79">
        <v>100.0</v>
      </c>
      <c r="AH94" s="79"/>
      <c r="AI94" s="46">
        <f t="shared" si="8"/>
        <v>145</v>
      </c>
      <c r="AJ94" s="53">
        <f t="shared" si="9"/>
        <v>477.6666667</v>
      </c>
      <c r="AK94" s="83">
        <f t="shared" si="10"/>
        <v>92</v>
      </c>
      <c r="AL94" s="45"/>
      <c r="AM94" s="147">
        <v>9534.0</v>
      </c>
      <c r="AN94" s="45">
        <f t="shared" si="18"/>
        <v>214</v>
      </c>
      <c r="AO94" s="85">
        <f t="shared" si="19"/>
        <v>0.0224459828</v>
      </c>
      <c r="AP94" s="47">
        <f t="shared" si="13"/>
        <v>16</v>
      </c>
      <c r="AQ94" s="57"/>
      <c r="AR94" s="57"/>
      <c r="AS94" s="57"/>
      <c r="AT94" s="57"/>
      <c r="AU94" s="57"/>
      <c r="AV94" s="57"/>
      <c r="AW94" s="57"/>
      <c r="AX94" s="57"/>
      <c r="AY94" s="57"/>
      <c r="AZ94" s="57"/>
      <c r="BA94" s="57"/>
      <c r="BB94" s="57"/>
      <c r="BC94" s="57"/>
      <c r="BD94" s="57"/>
      <c r="BE94" s="57"/>
      <c r="BF94" s="57"/>
      <c r="BG94" s="57"/>
      <c r="BH94" s="57"/>
      <c r="BI94" s="57"/>
      <c r="BJ94" s="57"/>
    </row>
    <row r="95" ht="14.25" customHeight="1">
      <c r="A95" s="44"/>
      <c r="B95" s="45"/>
      <c r="C95" s="45"/>
      <c r="D95" s="45"/>
      <c r="E95" s="79">
        <v>130.0</v>
      </c>
      <c r="F95" s="45" t="s">
        <v>171</v>
      </c>
      <c r="G95" s="45" t="s">
        <v>51</v>
      </c>
      <c r="H95" s="45">
        <v>15.0</v>
      </c>
      <c r="I95" s="45">
        <v>15.0</v>
      </c>
      <c r="J95" s="45">
        <v>15.0</v>
      </c>
      <c r="K95" s="45">
        <v>15.0</v>
      </c>
      <c r="L95" s="47">
        <f t="shared" si="1"/>
        <v>60</v>
      </c>
      <c r="M95" s="45">
        <v>25.0</v>
      </c>
      <c r="N95" s="45">
        <v>10.33</v>
      </c>
      <c r="O95" s="45">
        <v>23.67</v>
      </c>
      <c r="P95" s="45">
        <v>84.0</v>
      </c>
      <c r="Q95" s="48">
        <v>118.0</v>
      </c>
      <c r="R95" s="78">
        <v>76.0</v>
      </c>
      <c r="S95" s="45">
        <v>89.0</v>
      </c>
      <c r="T95" s="48">
        <f t="shared" si="2"/>
        <v>165</v>
      </c>
      <c r="U95" s="141">
        <v>45463.0</v>
      </c>
      <c r="V95" s="79">
        <v>25.0</v>
      </c>
      <c r="W95" s="79">
        <f t="shared" si="17"/>
        <v>10000</v>
      </c>
      <c r="X95" s="142">
        <v>12489.0</v>
      </c>
      <c r="Y95" s="78">
        <f t="shared" si="4"/>
        <v>59.61666667</v>
      </c>
      <c r="Z95" s="78">
        <f t="shared" si="5"/>
        <v>59.61666667</v>
      </c>
      <c r="AA95" s="80">
        <v>150.0</v>
      </c>
      <c r="AB95" s="45" t="s">
        <v>63</v>
      </c>
      <c r="AC95" s="48">
        <f t="shared" si="6"/>
        <v>209.6166667</v>
      </c>
      <c r="AD95" s="79">
        <v>15.0</v>
      </c>
      <c r="AE95" s="45"/>
      <c r="AF95" s="46">
        <f t="shared" si="7"/>
        <v>40</v>
      </c>
      <c r="AG95" s="45">
        <v>100.0</v>
      </c>
      <c r="AH95" s="45"/>
      <c r="AI95" s="46">
        <f t="shared" si="8"/>
        <v>125</v>
      </c>
      <c r="AJ95" s="53">
        <f t="shared" si="9"/>
        <v>467.6166667</v>
      </c>
      <c r="AK95" s="83">
        <f t="shared" si="10"/>
        <v>93</v>
      </c>
      <c r="AL95" s="45"/>
      <c r="AM95" s="147">
        <v>10876.0</v>
      </c>
      <c r="AN95" s="45">
        <f t="shared" si="18"/>
        <v>1613</v>
      </c>
      <c r="AO95" s="85">
        <f t="shared" si="19"/>
        <v>0.1483082015</v>
      </c>
      <c r="AP95" s="47">
        <f t="shared" si="13"/>
        <v>59</v>
      </c>
      <c r="AQ95" s="57"/>
      <c r="AR95" s="57"/>
      <c r="AS95" s="57"/>
      <c r="AT95" s="57"/>
      <c r="AU95" s="57"/>
      <c r="AV95" s="57"/>
      <c r="AW95" s="57"/>
      <c r="AX95" s="57"/>
      <c r="AY95" s="57"/>
      <c r="AZ95" s="57"/>
      <c r="BA95" s="57"/>
      <c r="BB95" s="57"/>
      <c r="BC95" s="57"/>
      <c r="BD95" s="57"/>
      <c r="BE95" s="57"/>
      <c r="BF95" s="57"/>
      <c r="BG95" s="57"/>
      <c r="BH95" s="57"/>
      <c r="BI95" s="57"/>
      <c r="BJ95" s="57"/>
    </row>
    <row r="96" ht="14.25" customHeight="1">
      <c r="A96" s="44"/>
      <c r="B96" s="45"/>
      <c r="C96" s="45"/>
      <c r="D96" s="45"/>
      <c r="E96" s="79">
        <v>58.0</v>
      </c>
      <c r="F96" s="45" t="s">
        <v>103</v>
      </c>
      <c r="G96" s="45" t="s">
        <v>51</v>
      </c>
      <c r="H96" s="45">
        <v>15.0</v>
      </c>
      <c r="I96" s="45">
        <v>15.0</v>
      </c>
      <c r="J96" s="45">
        <v>15.0</v>
      </c>
      <c r="K96" s="45">
        <v>15.0</v>
      </c>
      <c r="L96" s="47">
        <f t="shared" si="1"/>
        <v>60</v>
      </c>
      <c r="M96" s="79">
        <v>25.0</v>
      </c>
      <c r="N96" s="78">
        <v>20.0</v>
      </c>
      <c r="O96" s="78">
        <v>32.0</v>
      </c>
      <c r="P96" s="78">
        <v>76.0</v>
      </c>
      <c r="Q96" s="48">
        <v>128.0</v>
      </c>
      <c r="R96" s="78">
        <v>87.0</v>
      </c>
      <c r="S96" s="45">
        <v>96.0</v>
      </c>
      <c r="T96" s="48">
        <f t="shared" si="2"/>
        <v>183</v>
      </c>
      <c r="U96" s="141">
        <v>45464.0</v>
      </c>
      <c r="V96" s="79">
        <v>0.0</v>
      </c>
      <c r="W96" s="79">
        <f t="shared" si="17"/>
        <v>10000</v>
      </c>
      <c r="X96" s="145">
        <v>8879.0</v>
      </c>
      <c r="Y96" s="78">
        <f t="shared" si="4"/>
        <v>219.2166667</v>
      </c>
      <c r="Z96" s="78">
        <f t="shared" si="5"/>
        <v>219.2166667</v>
      </c>
      <c r="AA96" s="80">
        <v>0.0</v>
      </c>
      <c r="AB96" s="45" t="s">
        <v>88</v>
      </c>
      <c r="AC96" s="48">
        <f t="shared" si="6"/>
        <v>219.2166667</v>
      </c>
      <c r="AD96" s="79"/>
      <c r="AE96" s="45">
        <v>0.0</v>
      </c>
      <c r="AF96" s="46">
        <f t="shared" si="7"/>
        <v>0</v>
      </c>
      <c r="AG96" s="79">
        <v>100.0</v>
      </c>
      <c r="AH96" s="79"/>
      <c r="AI96" s="46">
        <f t="shared" si="8"/>
        <v>125</v>
      </c>
      <c r="AJ96" s="53">
        <f t="shared" si="9"/>
        <v>465.2166667</v>
      </c>
      <c r="AK96" s="83">
        <f t="shared" si="10"/>
        <v>94</v>
      </c>
      <c r="AL96" s="45"/>
      <c r="AM96" s="147">
        <v>9350.0</v>
      </c>
      <c r="AN96" s="45">
        <f t="shared" si="18"/>
        <v>471</v>
      </c>
      <c r="AO96" s="85">
        <f t="shared" si="19"/>
        <v>0.05037433155</v>
      </c>
      <c r="AP96" s="47">
        <f t="shared" si="13"/>
        <v>29</v>
      </c>
      <c r="AQ96" s="57"/>
      <c r="AR96" s="57"/>
      <c r="AS96" s="57"/>
      <c r="AT96" s="57"/>
      <c r="AU96" s="57"/>
      <c r="AV96" s="57"/>
      <c r="AW96" s="57"/>
      <c r="AX96" s="57"/>
      <c r="AY96" s="57"/>
      <c r="AZ96" s="57"/>
      <c r="BA96" s="57"/>
      <c r="BB96" s="57"/>
      <c r="BC96" s="57"/>
      <c r="BD96" s="57"/>
      <c r="BE96" s="57"/>
      <c r="BF96" s="57"/>
      <c r="BG96" s="57"/>
      <c r="BH96" s="57"/>
      <c r="BI96" s="57"/>
      <c r="BJ96" s="57"/>
    </row>
    <row r="97" ht="14.25" customHeight="1">
      <c r="A97" s="44"/>
      <c r="B97" s="45"/>
      <c r="C97" s="45"/>
      <c r="D97" s="45"/>
      <c r="E97" s="79">
        <v>47.0</v>
      </c>
      <c r="F97" s="45" t="s">
        <v>95</v>
      </c>
      <c r="G97" s="45" t="s">
        <v>96</v>
      </c>
      <c r="H97" s="45">
        <v>15.0</v>
      </c>
      <c r="I97" s="45">
        <v>15.0</v>
      </c>
      <c r="J97" s="45">
        <v>15.0</v>
      </c>
      <c r="K97" s="45">
        <v>15.0</v>
      </c>
      <c r="L97" s="47">
        <f t="shared" si="1"/>
        <v>60</v>
      </c>
      <c r="M97" s="79">
        <v>20.0</v>
      </c>
      <c r="N97" s="78">
        <v>19.67</v>
      </c>
      <c r="O97" s="78">
        <v>33.3</v>
      </c>
      <c r="P97" s="78">
        <v>131.33</v>
      </c>
      <c r="Q97" s="48">
        <v>184.3</v>
      </c>
      <c r="R97" s="78">
        <v>111.0</v>
      </c>
      <c r="S97" s="45">
        <v>117.0</v>
      </c>
      <c r="T97" s="48">
        <f t="shared" si="2"/>
        <v>228</v>
      </c>
      <c r="U97" s="141">
        <v>45465.0</v>
      </c>
      <c r="V97" s="79">
        <v>0.0</v>
      </c>
      <c r="W97" s="79">
        <f t="shared" si="17"/>
        <v>10000</v>
      </c>
      <c r="X97" s="145">
        <v>2201.0</v>
      </c>
      <c r="Y97" s="78">
        <f t="shared" si="4"/>
        <v>-559.8833333</v>
      </c>
      <c r="Z97" s="78">
        <f t="shared" si="5"/>
        <v>0</v>
      </c>
      <c r="AA97" s="80"/>
      <c r="AB97" s="45" t="s">
        <v>63</v>
      </c>
      <c r="AC97" s="48">
        <f t="shared" si="6"/>
        <v>0</v>
      </c>
      <c r="AD97" s="79">
        <v>15.0</v>
      </c>
      <c r="AE97" s="45">
        <v>0.0</v>
      </c>
      <c r="AF97" s="46">
        <v>0.0</v>
      </c>
      <c r="AG97" s="79"/>
      <c r="AH97" s="79"/>
      <c r="AI97" s="46">
        <f t="shared" si="8"/>
        <v>20</v>
      </c>
      <c r="AJ97" s="53">
        <f t="shared" si="9"/>
        <v>452.3</v>
      </c>
      <c r="AK97" s="83">
        <f t="shared" si="10"/>
        <v>95</v>
      </c>
      <c r="AL97" s="45"/>
      <c r="AM97" s="144">
        <v>99999.0</v>
      </c>
      <c r="AN97" s="45">
        <f t="shared" si="18"/>
        <v>97798</v>
      </c>
      <c r="AO97" s="85">
        <f t="shared" si="19"/>
        <v>0.9779897799</v>
      </c>
      <c r="AP97" s="47">
        <f t="shared" si="13"/>
        <v>101</v>
      </c>
      <c r="AQ97" s="57"/>
      <c r="AR97" s="57"/>
      <c r="AS97" s="57"/>
      <c r="AT97" s="57"/>
      <c r="AU97" s="57"/>
      <c r="AV97" s="57"/>
      <c r="AW97" s="57"/>
      <c r="AX97" s="57"/>
      <c r="AY97" s="57"/>
      <c r="AZ97" s="57"/>
      <c r="BA97" s="57"/>
      <c r="BB97" s="57"/>
      <c r="BC97" s="57"/>
      <c r="BD97" s="57"/>
      <c r="BE97" s="57"/>
      <c r="BF97" s="57"/>
      <c r="BG97" s="57"/>
      <c r="BH97" s="57"/>
      <c r="BI97" s="57"/>
      <c r="BJ97" s="57"/>
    </row>
    <row r="98" ht="14.25" customHeight="1">
      <c r="A98" s="44"/>
      <c r="B98" s="45"/>
      <c r="C98" s="45"/>
      <c r="D98" s="45" t="s">
        <v>49</v>
      </c>
      <c r="E98" s="79">
        <v>107.0</v>
      </c>
      <c r="F98" s="45" t="s">
        <v>147</v>
      </c>
      <c r="G98" s="45" t="s">
        <v>62</v>
      </c>
      <c r="H98" s="45">
        <v>15.0</v>
      </c>
      <c r="I98" s="45">
        <v>15.0</v>
      </c>
      <c r="J98" s="45">
        <v>15.0</v>
      </c>
      <c r="K98" s="45">
        <v>15.0</v>
      </c>
      <c r="L98" s="47">
        <f t="shared" si="1"/>
        <v>60</v>
      </c>
      <c r="M98" s="79">
        <v>5.0</v>
      </c>
      <c r="N98" s="78">
        <v>20.0</v>
      </c>
      <c r="O98" s="78">
        <v>34.3</v>
      </c>
      <c r="P98" s="78">
        <v>99.67</v>
      </c>
      <c r="Q98" s="48">
        <v>154.0</v>
      </c>
      <c r="R98" s="78">
        <v>94.0</v>
      </c>
      <c r="S98" s="45">
        <v>92.0</v>
      </c>
      <c r="T98" s="48">
        <f t="shared" si="2"/>
        <v>186</v>
      </c>
      <c r="U98" s="141">
        <v>45463.0</v>
      </c>
      <c r="V98" s="79">
        <v>25.0</v>
      </c>
      <c r="W98" s="79">
        <f t="shared" si="17"/>
        <v>30000</v>
      </c>
      <c r="X98" s="145">
        <v>3609.0</v>
      </c>
      <c r="Y98" s="78">
        <f t="shared" si="4"/>
        <v>-676.3166667</v>
      </c>
      <c r="Z98" s="78">
        <f t="shared" si="5"/>
        <v>0</v>
      </c>
      <c r="AA98" s="80">
        <v>0.0</v>
      </c>
      <c r="AB98" s="45" t="s">
        <v>55</v>
      </c>
      <c r="AC98" s="48">
        <f t="shared" si="6"/>
        <v>0</v>
      </c>
      <c r="AD98" s="79"/>
      <c r="AE98" s="45">
        <v>50.0</v>
      </c>
      <c r="AF98" s="46">
        <f t="shared" ref="AF98:AF107" si="20">SUM(V98,AD98,AE98)</f>
        <v>75</v>
      </c>
      <c r="AG98" s="79"/>
      <c r="AH98" s="79">
        <v>20.0</v>
      </c>
      <c r="AI98" s="46">
        <f t="shared" si="8"/>
        <v>25</v>
      </c>
      <c r="AJ98" s="53">
        <f t="shared" si="9"/>
        <v>450</v>
      </c>
      <c r="AK98" s="83">
        <f t="shared" si="10"/>
        <v>96</v>
      </c>
      <c r="AL98" s="45"/>
      <c r="AM98" s="147">
        <v>28770.0</v>
      </c>
      <c r="AN98" s="45">
        <f t="shared" si="18"/>
        <v>25161</v>
      </c>
      <c r="AO98" s="85">
        <f t="shared" si="19"/>
        <v>0.87455683</v>
      </c>
      <c r="AP98" s="47">
        <f t="shared" si="13"/>
        <v>98</v>
      </c>
      <c r="AQ98" s="57"/>
      <c r="AR98" s="57"/>
      <c r="AS98" s="57"/>
      <c r="AT98" s="57"/>
      <c r="AU98" s="57"/>
      <c r="AV98" s="57"/>
      <c r="AW98" s="57"/>
      <c r="AX98" s="57"/>
      <c r="AY98" s="57"/>
      <c r="AZ98" s="57"/>
      <c r="BA98" s="57"/>
      <c r="BB98" s="57"/>
      <c r="BC98" s="57"/>
      <c r="BD98" s="57"/>
      <c r="BE98" s="57"/>
      <c r="BF98" s="57"/>
      <c r="BG98" s="57"/>
      <c r="BH98" s="57"/>
      <c r="BI98" s="57"/>
      <c r="BJ98" s="57"/>
    </row>
    <row r="99" ht="14.25" customHeight="1">
      <c r="A99" s="44"/>
      <c r="B99" s="45"/>
      <c r="C99" s="45"/>
      <c r="D99" s="45"/>
      <c r="E99" s="79">
        <v>145.0</v>
      </c>
      <c r="F99" s="45" t="s">
        <v>185</v>
      </c>
      <c r="G99" s="45" t="s">
        <v>51</v>
      </c>
      <c r="H99" s="45">
        <v>15.0</v>
      </c>
      <c r="I99" s="45">
        <v>15.0</v>
      </c>
      <c r="J99" s="45">
        <v>15.0</v>
      </c>
      <c r="K99" s="45">
        <v>15.0</v>
      </c>
      <c r="L99" s="47">
        <f t="shared" si="1"/>
        <v>60</v>
      </c>
      <c r="M99" s="45">
        <v>0.0</v>
      </c>
      <c r="N99" s="78">
        <v>20.0</v>
      </c>
      <c r="O99" s="78">
        <v>32.33</v>
      </c>
      <c r="P99" s="78">
        <v>102.33</v>
      </c>
      <c r="Q99" s="48">
        <v>154.7</v>
      </c>
      <c r="R99" s="78">
        <v>107.0</v>
      </c>
      <c r="S99" s="45">
        <v>94.0</v>
      </c>
      <c r="T99" s="48">
        <f t="shared" si="2"/>
        <v>201</v>
      </c>
      <c r="U99" s="141">
        <v>45465.0</v>
      </c>
      <c r="V99" s="79">
        <v>0.0</v>
      </c>
      <c r="W99" s="79">
        <f t="shared" si="17"/>
        <v>10000</v>
      </c>
      <c r="X99" s="142">
        <v>6272.0</v>
      </c>
      <c r="Y99" s="78">
        <f t="shared" si="4"/>
        <v>-84.93333333</v>
      </c>
      <c r="Z99" s="78">
        <f t="shared" si="5"/>
        <v>0</v>
      </c>
      <c r="AA99" s="80">
        <v>0.0</v>
      </c>
      <c r="AB99" s="45" t="s">
        <v>55</v>
      </c>
      <c r="AC99" s="48">
        <f t="shared" si="6"/>
        <v>0</v>
      </c>
      <c r="AD99" s="79"/>
      <c r="AE99" s="78">
        <v>50.0</v>
      </c>
      <c r="AF99" s="46">
        <f t="shared" si="20"/>
        <v>50</v>
      </c>
      <c r="AG99" s="79"/>
      <c r="AH99" s="79">
        <v>20.0</v>
      </c>
      <c r="AI99" s="46">
        <f t="shared" si="8"/>
        <v>20</v>
      </c>
      <c r="AJ99" s="53">
        <f t="shared" si="9"/>
        <v>445.7</v>
      </c>
      <c r="AK99" s="83">
        <f t="shared" si="10"/>
        <v>97</v>
      </c>
      <c r="AL99" s="45"/>
      <c r="AM99" s="147">
        <v>9520.0</v>
      </c>
      <c r="AN99" s="45">
        <f t="shared" si="18"/>
        <v>3248</v>
      </c>
      <c r="AO99" s="85">
        <f t="shared" si="19"/>
        <v>0.3411764706</v>
      </c>
      <c r="AP99" s="47">
        <f t="shared" si="13"/>
        <v>88</v>
      </c>
      <c r="AQ99" s="57"/>
      <c r="AR99" s="57"/>
      <c r="AS99" s="57"/>
      <c r="AT99" s="57"/>
      <c r="AU99" s="57"/>
      <c r="AV99" s="57"/>
      <c r="AW99" s="57"/>
      <c r="AX99" s="57"/>
      <c r="AY99" s="57"/>
      <c r="AZ99" s="57"/>
      <c r="BA99" s="57"/>
      <c r="BB99" s="57"/>
      <c r="BC99" s="57"/>
      <c r="BD99" s="57"/>
      <c r="BE99" s="57"/>
      <c r="BF99" s="57"/>
      <c r="BG99" s="57"/>
      <c r="BH99" s="57"/>
      <c r="BI99" s="57"/>
      <c r="BJ99" s="57"/>
    </row>
    <row r="100" ht="14.25" customHeight="1">
      <c r="A100" s="44"/>
      <c r="B100" s="45"/>
      <c r="C100" s="45"/>
      <c r="D100" s="45"/>
      <c r="E100" s="79">
        <v>56.0</v>
      </c>
      <c r="F100" s="45" t="s">
        <v>102</v>
      </c>
      <c r="G100" s="45" t="s">
        <v>62</v>
      </c>
      <c r="H100" s="45">
        <v>15.0</v>
      </c>
      <c r="I100" s="45">
        <v>15.0</v>
      </c>
      <c r="J100" s="45">
        <v>15.0</v>
      </c>
      <c r="K100" s="45">
        <v>15.0</v>
      </c>
      <c r="L100" s="47">
        <f t="shared" si="1"/>
        <v>60</v>
      </c>
      <c r="M100" s="79">
        <v>5.0</v>
      </c>
      <c r="N100" s="78">
        <v>20.0</v>
      </c>
      <c r="O100" s="57">
        <v>36.67</v>
      </c>
      <c r="P100" s="78">
        <v>136.33</v>
      </c>
      <c r="Q100" s="48">
        <v>193.0</v>
      </c>
      <c r="R100" s="78">
        <v>83.0</v>
      </c>
      <c r="S100" s="45">
        <v>114.0</v>
      </c>
      <c r="T100" s="48">
        <f t="shared" si="2"/>
        <v>197</v>
      </c>
      <c r="U100" s="141">
        <v>45464.0</v>
      </c>
      <c r="V100" s="79">
        <v>0.0</v>
      </c>
      <c r="W100" s="79">
        <f t="shared" si="17"/>
        <v>30000</v>
      </c>
      <c r="X100" s="145">
        <v>17010.0</v>
      </c>
      <c r="Y100" s="78">
        <f t="shared" si="4"/>
        <v>-155.1666667</v>
      </c>
      <c r="Z100" s="78">
        <f t="shared" si="5"/>
        <v>0</v>
      </c>
      <c r="AA100" s="80">
        <v>0.0</v>
      </c>
      <c r="AB100" s="45" t="s">
        <v>88</v>
      </c>
      <c r="AC100" s="48">
        <f t="shared" si="6"/>
        <v>0</v>
      </c>
      <c r="AD100" s="79"/>
      <c r="AE100" s="45">
        <v>0.0</v>
      </c>
      <c r="AF100" s="46">
        <f t="shared" si="20"/>
        <v>0</v>
      </c>
      <c r="AG100" s="79"/>
      <c r="AH100" s="79"/>
      <c r="AI100" s="46">
        <f t="shared" si="8"/>
        <v>5</v>
      </c>
      <c r="AJ100" s="53">
        <f t="shared" si="9"/>
        <v>445</v>
      </c>
      <c r="AK100" s="83">
        <f t="shared" si="10"/>
        <v>98</v>
      </c>
      <c r="AL100" s="45"/>
      <c r="AM100" s="147">
        <v>30169.0</v>
      </c>
      <c r="AN100" s="45">
        <f t="shared" si="18"/>
        <v>13159</v>
      </c>
      <c r="AO100" s="85">
        <f t="shared" si="19"/>
        <v>0.4361762074</v>
      </c>
      <c r="AP100" s="47">
        <f t="shared" si="13"/>
        <v>89</v>
      </c>
      <c r="AQ100" s="57"/>
      <c r="AR100" s="57"/>
      <c r="AS100" s="57"/>
      <c r="AT100" s="57"/>
      <c r="AU100" s="57"/>
      <c r="AV100" s="57"/>
      <c r="AW100" s="57"/>
      <c r="AX100" s="57"/>
      <c r="AY100" s="57"/>
      <c r="AZ100" s="57"/>
      <c r="BA100" s="57"/>
      <c r="BB100" s="57"/>
      <c r="BC100" s="57"/>
      <c r="BD100" s="57"/>
      <c r="BE100" s="57"/>
      <c r="BF100" s="57"/>
      <c r="BG100" s="57"/>
      <c r="BH100" s="57"/>
      <c r="BI100" s="57"/>
      <c r="BJ100" s="57"/>
    </row>
    <row r="101" ht="14.25" customHeight="1">
      <c r="A101" s="44"/>
      <c r="B101" s="45"/>
      <c r="C101" s="45"/>
      <c r="D101" s="45" t="s">
        <v>49</v>
      </c>
      <c r="E101" s="79">
        <v>46.0</v>
      </c>
      <c r="F101" s="45" t="s">
        <v>94</v>
      </c>
      <c r="G101" s="45" t="s">
        <v>51</v>
      </c>
      <c r="H101" s="45">
        <v>15.0</v>
      </c>
      <c r="I101" s="45">
        <v>15.0</v>
      </c>
      <c r="J101" s="45">
        <v>15.0</v>
      </c>
      <c r="K101" s="45">
        <v>15.0</v>
      </c>
      <c r="L101" s="47">
        <f t="shared" si="1"/>
        <v>60</v>
      </c>
      <c r="M101" s="79">
        <v>5.0</v>
      </c>
      <c r="N101" s="78">
        <v>13.33</v>
      </c>
      <c r="O101" s="78">
        <v>23.67</v>
      </c>
      <c r="P101" s="78">
        <v>114.0</v>
      </c>
      <c r="Q101" s="48">
        <v>151.0</v>
      </c>
      <c r="R101" s="78">
        <v>95.0</v>
      </c>
      <c r="S101" s="45">
        <v>90.0</v>
      </c>
      <c r="T101" s="48">
        <f t="shared" si="2"/>
        <v>185</v>
      </c>
      <c r="U101" s="141">
        <v>45465.0</v>
      </c>
      <c r="V101" s="79">
        <v>0.0</v>
      </c>
      <c r="W101" s="79">
        <f t="shared" si="17"/>
        <v>10000</v>
      </c>
      <c r="X101" s="145">
        <v>4511.0</v>
      </c>
      <c r="Y101" s="78">
        <f t="shared" si="4"/>
        <v>-290.3833333</v>
      </c>
      <c r="Z101" s="78">
        <f t="shared" si="5"/>
        <v>0</v>
      </c>
      <c r="AA101" s="80">
        <v>0.0</v>
      </c>
      <c r="AB101" s="45" t="s">
        <v>71</v>
      </c>
      <c r="AC101" s="48">
        <f t="shared" si="6"/>
        <v>0</v>
      </c>
      <c r="AD101" s="79"/>
      <c r="AE101" s="45">
        <v>50.0</v>
      </c>
      <c r="AF101" s="46">
        <f t="shared" si="20"/>
        <v>50</v>
      </c>
      <c r="AG101" s="79"/>
      <c r="AH101" s="79"/>
      <c r="AI101" s="46">
        <f t="shared" si="8"/>
        <v>5</v>
      </c>
      <c r="AJ101" s="53">
        <f t="shared" si="9"/>
        <v>441</v>
      </c>
      <c r="AK101" s="83">
        <f t="shared" si="10"/>
        <v>99</v>
      </c>
      <c r="AL101" s="45"/>
      <c r="AM101" s="147">
        <v>10318.0</v>
      </c>
      <c r="AN101" s="45">
        <f t="shared" si="18"/>
        <v>5807</v>
      </c>
      <c r="AO101" s="85">
        <f t="shared" si="19"/>
        <v>0.5628028688</v>
      </c>
      <c r="AP101" s="47">
        <f t="shared" si="13"/>
        <v>91</v>
      </c>
      <c r="AQ101" s="57"/>
      <c r="AR101" s="57"/>
      <c r="AS101" s="57"/>
      <c r="AT101" s="57"/>
      <c r="AU101" s="57"/>
      <c r="AV101" s="57"/>
      <c r="AW101" s="57"/>
      <c r="AX101" s="57"/>
      <c r="AY101" s="57"/>
      <c r="AZ101" s="57"/>
      <c r="BA101" s="57"/>
      <c r="BB101" s="57"/>
      <c r="BC101" s="57"/>
      <c r="BD101" s="57"/>
      <c r="BE101" s="57"/>
      <c r="BF101" s="57"/>
      <c r="BG101" s="57"/>
      <c r="BH101" s="57"/>
      <c r="BI101" s="57"/>
      <c r="BJ101" s="57"/>
    </row>
    <row r="102" ht="14.25" customHeight="1">
      <c r="A102" s="44"/>
      <c r="B102" s="45"/>
      <c r="C102" s="45"/>
      <c r="D102" s="45"/>
      <c r="E102" s="79">
        <v>86.0</v>
      </c>
      <c r="F102" s="45" t="s">
        <v>129</v>
      </c>
      <c r="G102" s="45" t="s">
        <v>51</v>
      </c>
      <c r="H102" s="45">
        <v>15.0</v>
      </c>
      <c r="I102" s="45">
        <v>15.0</v>
      </c>
      <c r="J102" s="45">
        <v>15.0</v>
      </c>
      <c r="K102" s="45">
        <v>15.0</v>
      </c>
      <c r="L102" s="47">
        <f t="shared" si="1"/>
        <v>60</v>
      </c>
      <c r="M102" s="79">
        <v>240.0</v>
      </c>
      <c r="N102" s="78">
        <v>5.0</v>
      </c>
      <c r="O102" s="78">
        <v>27.67</v>
      </c>
      <c r="P102" s="78">
        <v>75.67</v>
      </c>
      <c r="Q102" s="48">
        <v>108.3</v>
      </c>
      <c r="R102" s="78">
        <v>75.0</v>
      </c>
      <c r="S102" s="45">
        <v>111.0</v>
      </c>
      <c r="T102" s="48">
        <f t="shared" si="2"/>
        <v>186</v>
      </c>
      <c r="U102" s="141">
        <v>45464.0</v>
      </c>
      <c r="V102" s="79">
        <v>0.0</v>
      </c>
      <c r="W102" s="79">
        <f t="shared" si="17"/>
        <v>10000</v>
      </c>
      <c r="X102" s="145">
        <v>8453.0</v>
      </c>
      <c r="Y102" s="78">
        <f t="shared" si="4"/>
        <v>169.5166667</v>
      </c>
      <c r="Z102" s="78">
        <f t="shared" si="5"/>
        <v>169.5166667</v>
      </c>
      <c r="AA102" s="80">
        <v>150.0</v>
      </c>
      <c r="AB102" s="45" t="s">
        <v>63</v>
      </c>
      <c r="AC102" s="48">
        <f t="shared" si="6"/>
        <v>319.5166667</v>
      </c>
      <c r="AD102" s="79"/>
      <c r="AE102" s="45">
        <v>0.0</v>
      </c>
      <c r="AF102" s="46">
        <f t="shared" si="20"/>
        <v>0</v>
      </c>
      <c r="AG102" s="79"/>
      <c r="AH102" s="79"/>
      <c r="AI102" s="46">
        <f t="shared" si="8"/>
        <v>240</v>
      </c>
      <c r="AJ102" s="53">
        <f t="shared" si="9"/>
        <v>433.8166667</v>
      </c>
      <c r="AK102" s="83">
        <f t="shared" si="10"/>
        <v>100</v>
      </c>
      <c r="AL102" s="45"/>
      <c r="AM102" s="147">
        <v>10970.0</v>
      </c>
      <c r="AN102" s="45">
        <f t="shared" si="18"/>
        <v>2517</v>
      </c>
      <c r="AO102" s="85">
        <f t="shared" si="19"/>
        <v>0.229443938</v>
      </c>
      <c r="AP102" s="47">
        <f t="shared" si="13"/>
        <v>78</v>
      </c>
      <c r="AQ102" s="57"/>
      <c r="AR102" s="57"/>
      <c r="AS102" s="57"/>
      <c r="AT102" s="57"/>
      <c r="AU102" s="57"/>
      <c r="AV102" s="57"/>
      <c r="AW102" s="57"/>
      <c r="AX102" s="57"/>
      <c r="AY102" s="57"/>
      <c r="AZ102" s="57"/>
      <c r="BA102" s="57"/>
      <c r="BB102" s="57"/>
      <c r="BC102" s="57"/>
      <c r="BD102" s="57"/>
      <c r="BE102" s="57"/>
      <c r="BF102" s="57"/>
      <c r="BG102" s="57"/>
      <c r="BH102" s="57"/>
      <c r="BI102" s="57"/>
      <c r="BJ102" s="57"/>
    </row>
    <row r="103" ht="14.25" customHeight="1">
      <c r="A103" s="44"/>
      <c r="B103" s="45"/>
      <c r="C103" s="45"/>
      <c r="D103" s="45"/>
      <c r="E103" s="79">
        <v>62.0</v>
      </c>
      <c r="F103" s="45" t="s">
        <v>105</v>
      </c>
      <c r="G103" s="45" t="s">
        <v>106</v>
      </c>
      <c r="H103" s="45">
        <v>15.0</v>
      </c>
      <c r="I103" s="45">
        <v>15.0</v>
      </c>
      <c r="J103" s="45">
        <v>15.0</v>
      </c>
      <c r="K103" s="45">
        <v>15.0</v>
      </c>
      <c r="L103" s="47">
        <f t="shared" si="1"/>
        <v>60</v>
      </c>
      <c r="M103" s="79">
        <v>20.0</v>
      </c>
      <c r="N103" s="78">
        <v>19.67</v>
      </c>
      <c r="O103" s="78">
        <v>34.0</v>
      </c>
      <c r="P103" s="78">
        <v>136.67</v>
      </c>
      <c r="Q103" s="48">
        <f>SUM(N103:P103)</f>
        <v>190.34</v>
      </c>
      <c r="R103" s="78">
        <v>109.0</v>
      </c>
      <c r="S103" s="45">
        <v>114.0</v>
      </c>
      <c r="T103" s="48">
        <f t="shared" si="2"/>
        <v>223</v>
      </c>
      <c r="U103" s="141">
        <v>45465.0</v>
      </c>
      <c r="V103" s="79"/>
      <c r="W103" s="79">
        <f t="shared" si="17"/>
        <v>30000</v>
      </c>
      <c r="X103" s="145"/>
      <c r="Y103" s="78">
        <f t="shared" si="4"/>
        <v>0</v>
      </c>
      <c r="Z103" s="78">
        <f t="shared" si="5"/>
        <v>0</v>
      </c>
      <c r="AA103" s="80"/>
      <c r="AB103" s="45"/>
      <c r="AC103" s="48">
        <f t="shared" si="6"/>
        <v>0</v>
      </c>
      <c r="AD103" s="79">
        <v>30.0</v>
      </c>
      <c r="AE103" s="45">
        <v>50.0</v>
      </c>
      <c r="AF103" s="46">
        <f t="shared" si="20"/>
        <v>80</v>
      </c>
      <c r="AG103" s="79">
        <v>100.0</v>
      </c>
      <c r="AH103" s="79"/>
      <c r="AI103" s="46">
        <f t="shared" si="8"/>
        <v>120</v>
      </c>
      <c r="AJ103" s="53">
        <f t="shared" si="9"/>
        <v>433.34</v>
      </c>
      <c r="AK103" s="83">
        <f t="shared" si="10"/>
        <v>101</v>
      </c>
      <c r="AL103" s="45"/>
      <c r="AM103" s="144">
        <v>99999.0</v>
      </c>
      <c r="AN103" s="45">
        <f t="shared" si="18"/>
        <v>99999</v>
      </c>
      <c r="AO103" s="85">
        <f t="shared" si="19"/>
        <v>1</v>
      </c>
      <c r="AP103" s="47">
        <f t="shared" si="13"/>
        <v>112</v>
      </c>
      <c r="AQ103" s="57"/>
      <c r="AR103" s="57"/>
      <c r="AS103" s="57"/>
      <c r="AT103" s="57"/>
      <c r="AU103" s="57"/>
      <c r="AV103" s="57"/>
      <c r="AW103" s="57"/>
      <c r="AX103" s="57"/>
      <c r="AY103" s="57"/>
      <c r="AZ103" s="57"/>
      <c r="BA103" s="57"/>
      <c r="BB103" s="57"/>
      <c r="BC103" s="57"/>
      <c r="BD103" s="57"/>
      <c r="BE103" s="57"/>
      <c r="BF103" s="57"/>
      <c r="BG103" s="57"/>
      <c r="BH103" s="57"/>
      <c r="BI103" s="57"/>
      <c r="BJ103" s="57"/>
    </row>
    <row r="104" ht="14.25" customHeight="1">
      <c r="A104" s="44"/>
      <c r="B104" s="45"/>
      <c r="C104" s="45"/>
      <c r="D104" s="45"/>
      <c r="E104" s="79">
        <v>18.0</v>
      </c>
      <c r="F104" s="45" t="s">
        <v>65</v>
      </c>
      <c r="G104" s="45" t="s">
        <v>62</v>
      </c>
      <c r="H104" s="45">
        <v>15.0</v>
      </c>
      <c r="I104" s="45">
        <v>15.0</v>
      </c>
      <c r="J104" s="45">
        <v>15.0</v>
      </c>
      <c r="K104" s="45">
        <v>15.0</v>
      </c>
      <c r="L104" s="47">
        <f t="shared" si="1"/>
        <v>60</v>
      </c>
      <c r="M104" s="79">
        <v>5.0</v>
      </c>
      <c r="N104" s="78">
        <v>13.33</v>
      </c>
      <c r="O104" s="78">
        <v>33.0</v>
      </c>
      <c r="P104" s="57">
        <v>123.67</v>
      </c>
      <c r="Q104" s="48">
        <v>170.0</v>
      </c>
      <c r="R104" s="78">
        <v>106.0</v>
      </c>
      <c r="S104" s="45">
        <v>110.0</v>
      </c>
      <c r="T104" s="48">
        <f t="shared" si="2"/>
        <v>216</v>
      </c>
      <c r="U104" s="141">
        <v>45465.0</v>
      </c>
      <c r="V104" s="79"/>
      <c r="W104" s="79">
        <f t="shared" si="17"/>
        <v>30000</v>
      </c>
      <c r="X104" s="145"/>
      <c r="Y104" s="78">
        <f t="shared" si="4"/>
        <v>0</v>
      </c>
      <c r="Z104" s="78">
        <f t="shared" si="5"/>
        <v>0</v>
      </c>
      <c r="AA104" s="80"/>
      <c r="AB104" s="45"/>
      <c r="AC104" s="48">
        <f t="shared" si="6"/>
        <v>0</v>
      </c>
      <c r="AD104" s="79"/>
      <c r="AE104" s="45">
        <v>0.0</v>
      </c>
      <c r="AF104" s="46">
        <f t="shared" si="20"/>
        <v>0</v>
      </c>
      <c r="AG104" s="79"/>
      <c r="AH104" s="79">
        <v>20.0</v>
      </c>
      <c r="AI104" s="46">
        <f t="shared" si="8"/>
        <v>25</v>
      </c>
      <c r="AJ104" s="53">
        <f t="shared" si="9"/>
        <v>421</v>
      </c>
      <c r="AK104" s="83">
        <f t="shared" si="10"/>
        <v>102</v>
      </c>
      <c r="AL104" s="45"/>
      <c r="AM104" s="144">
        <v>99999.0</v>
      </c>
      <c r="AN104" s="45">
        <f t="shared" si="18"/>
        <v>99999</v>
      </c>
      <c r="AO104" s="85">
        <f t="shared" si="19"/>
        <v>1</v>
      </c>
      <c r="AP104" s="47">
        <f t="shared" si="13"/>
        <v>112</v>
      </c>
      <c r="AQ104" s="57"/>
      <c r="AR104" s="57"/>
      <c r="AS104" s="57"/>
      <c r="AT104" s="57"/>
      <c r="AU104" s="57"/>
      <c r="AV104" s="57"/>
      <c r="AW104" s="57"/>
      <c r="AX104" s="57"/>
      <c r="AY104" s="57"/>
      <c r="AZ104" s="57"/>
      <c r="BA104" s="57"/>
      <c r="BB104" s="57"/>
      <c r="BC104" s="57"/>
      <c r="BD104" s="57"/>
      <c r="BE104" s="57"/>
      <c r="BF104" s="57"/>
      <c r="BG104" s="57"/>
      <c r="BH104" s="57"/>
      <c r="BI104" s="57"/>
      <c r="BJ104" s="57"/>
    </row>
    <row r="105" ht="14.25" customHeight="1">
      <c r="A105" s="44"/>
      <c r="B105" s="45"/>
      <c r="C105" s="45"/>
      <c r="D105" s="45"/>
      <c r="E105" s="79">
        <v>19.0</v>
      </c>
      <c r="F105" s="45" t="s">
        <v>66</v>
      </c>
      <c r="G105" s="45" t="s">
        <v>67</v>
      </c>
      <c r="H105" s="45">
        <v>15.0</v>
      </c>
      <c r="I105" s="45">
        <v>15.0</v>
      </c>
      <c r="J105" s="45">
        <v>15.0</v>
      </c>
      <c r="K105" s="45">
        <v>15.0</v>
      </c>
      <c r="L105" s="47">
        <f t="shared" si="1"/>
        <v>60</v>
      </c>
      <c r="M105" s="79">
        <v>40.0</v>
      </c>
      <c r="N105" s="78">
        <v>13.3</v>
      </c>
      <c r="O105" s="78">
        <v>25.67</v>
      </c>
      <c r="P105" s="78">
        <v>59.33</v>
      </c>
      <c r="Q105" s="48">
        <v>98.3</v>
      </c>
      <c r="R105" s="78">
        <v>72.0</v>
      </c>
      <c r="S105" s="45">
        <v>93.0</v>
      </c>
      <c r="T105" s="48">
        <f t="shared" si="2"/>
        <v>165</v>
      </c>
      <c r="U105" s="141">
        <v>45462.0</v>
      </c>
      <c r="V105" s="79">
        <v>50.0</v>
      </c>
      <c r="W105" s="79">
        <f t="shared" si="17"/>
        <v>10000</v>
      </c>
      <c r="X105" s="145">
        <v>12250.0</v>
      </c>
      <c r="Y105" s="78">
        <f t="shared" si="4"/>
        <v>87.5</v>
      </c>
      <c r="Z105" s="78">
        <f t="shared" si="5"/>
        <v>87.5</v>
      </c>
      <c r="AA105" s="80">
        <v>0.0</v>
      </c>
      <c r="AB105" s="172" t="s">
        <v>68</v>
      </c>
      <c r="AC105" s="48">
        <f t="shared" si="6"/>
        <v>87.5</v>
      </c>
      <c r="AD105" s="79"/>
      <c r="AE105" s="45">
        <v>0.0</v>
      </c>
      <c r="AF105" s="46">
        <f t="shared" si="20"/>
        <v>50</v>
      </c>
      <c r="AG105" s="79"/>
      <c r="AH105" s="79"/>
      <c r="AI105" s="46">
        <f t="shared" si="8"/>
        <v>40</v>
      </c>
      <c r="AJ105" s="53">
        <f t="shared" si="9"/>
        <v>420.8</v>
      </c>
      <c r="AK105" s="83">
        <f t="shared" si="10"/>
        <v>103</v>
      </c>
      <c r="AL105" s="45"/>
      <c r="AM105" s="143">
        <v>11378.0</v>
      </c>
      <c r="AN105" s="45">
        <f t="shared" si="18"/>
        <v>872</v>
      </c>
      <c r="AO105" s="85">
        <f t="shared" si="19"/>
        <v>0.07663912814</v>
      </c>
      <c r="AP105" s="47">
        <f t="shared" si="13"/>
        <v>40</v>
      </c>
      <c r="AQ105" s="57"/>
      <c r="AR105" s="57"/>
      <c r="AS105" s="57"/>
      <c r="AT105" s="57"/>
      <c r="AU105" s="57"/>
      <c r="AV105" s="57"/>
      <c r="AW105" s="57"/>
      <c r="AX105" s="57"/>
      <c r="AY105" s="57"/>
      <c r="AZ105" s="57"/>
      <c r="BA105" s="57"/>
      <c r="BB105" s="57"/>
      <c r="BC105" s="57"/>
      <c r="BD105" s="57"/>
      <c r="BE105" s="57"/>
      <c r="BF105" s="57"/>
      <c r="BG105" s="57"/>
      <c r="BH105" s="57"/>
      <c r="BI105" s="57"/>
      <c r="BJ105" s="57"/>
    </row>
    <row r="106" ht="14.25" customHeight="1">
      <c r="A106" s="44"/>
      <c r="B106" s="45"/>
      <c r="C106" s="45"/>
      <c r="D106" s="45"/>
      <c r="E106" s="79">
        <v>93.0</v>
      </c>
      <c r="F106" s="45" t="s">
        <v>135</v>
      </c>
      <c r="G106" s="45" t="s">
        <v>62</v>
      </c>
      <c r="H106" s="45">
        <v>15.0</v>
      </c>
      <c r="I106" s="45">
        <v>15.0</v>
      </c>
      <c r="J106" s="45">
        <v>15.0</v>
      </c>
      <c r="K106" s="45">
        <v>15.0</v>
      </c>
      <c r="L106" s="47">
        <f t="shared" si="1"/>
        <v>60</v>
      </c>
      <c r="M106" s="79">
        <v>40.0</v>
      </c>
      <c r="N106" s="78">
        <v>6.67</v>
      </c>
      <c r="O106" s="78">
        <v>32.33</v>
      </c>
      <c r="P106" s="78">
        <v>105.0</v>
      </c>
      <c r="Q106" s="48">
        <v>144.0</v>
      </c>
      <c r="R106" s="78">
        <v>115.0</v>
      </c>
      <c r="S106" s="45">
        <v>117.0</v>
      </c>
      <c r="T106" s="48">
        <f t="shared" si="2"/>
        <v>232</v>
      </c>
      <c r="U106" s="141">
        <v>45462.0</v>
      </c>
      <c r="V106" s="79">
        <v>50.0</v>
      </c>
      <c r="W106" s="79">
        <f t="shared" si="17"/>
        <v>30000</v>
      </c>
      <c r="X106" s="142">
        <v>8296.0</v>
      </c>
      <c r="Y106" s="78">
        <f t="shared" si="4"/>
        <v>-494.0444444</v>
      </c>
      <c r="Z106" s="78">
        <f t="shared" si="5"/>
        <v>0</v>
      </c>
      <c r="AA106" s="80">
        <v>0.0</v>
      </c>
      <c r="AB106" s="45" t="s">
        <v>55</v>
      </c>
      <c r="AC106" s="48">
        <f t="shared" si="6"/>
        <v>0</v>
      </c>
      <c r="AD106" s="79">
        <v>15.0</v>
      </c>
      <c r="AE106" s="45">
        <v>50.0</v>
      </c>
      <c r="AF106" s="46">
        <f t="shared" si="20"/>
        <v>115</v>
      </c>
      <c r="AG106" s="79">
        <v>100.0</v>
      </c>
      <c r="AH106" s="79"/>
      <c r="AI106" s="46">
        <f t="shared" si="8"/>
        <v>140</v>
      </c>
      <c r="AJ106" s="53">
        <f t="shared" si="9"/>
        <v>411</v>
      </c>
      <c r="AK106" s="83">
        <f t="shared" si="10"/>
        <v>104</v>
      </c>
      <c r="AL106" s="45"/>
      <c r="AM106" s="147">
        <v>28700.0</v>
      </c>
      <c r="AN106" s="45">
        <f t="shared" si="18"/>
        <v>20404</v>
      </c>
      <c r="AO106" s="85">
        <f t="shared" si="19"/>
        <v>0.7109407666</v>
      </c>
      <c r="AP106" s="47">
        <f t="shared" si="13"/>
        <v>94</v>
      </c>
      <c r="AQ106" s="57"/>
      <c r="AR106" s="57"/>
      <c r="AS106" s="57"/>
      <c r="AT106" s="57"/>
      <c r="AU106" s="57"/>
      <c r="AV106" s="57"/>
      <c r="AW106" s="57"/>
      <c r="AX106" s="57"/>
      <c r="AY106" s="57"/>
      <c r="AZ106" s="57"/>
      <c r="BA106" s="57"/>
      <c r="BB106" s="57"/>
      <c r="BC106" s="57"/>
      <c r="BD106" s="57"/>
      <c r="BE106" s="57"/>
      <c r="BF106" s="57"/>
      <c r="BG106" s="57"/>
      <c r="BH106" s="57"/>
      <c r="BI106" s="57"/>
      <c r="BJ106" s="57"/>
    </row>
    <row r="107" ht="14.25" customHeight="1">
      <c r="A107" s="44"/>
      <c r="B107" s="45"/>
      <c r="C107" s="45"/>
      <c r="D107" s="45"/>
      <c r="E107" s="79">
        <v>8.0</v>
      </c>
      <c r="F107" s="45" t="s">
        <v>56</v>
      </c>
      <c r="G107" s="45" t="s">
        <v>51</v>
      </c>
      <c r="H107" s="45">
        <v>15.0</v>
      </c>
      <c r="I107" s="45">
        <v>15.0</v>
      </c>
      <c r="J107" s="45">
        <v>15.0</v>
      </c>
      <c r="K107" s="45">
        <v>15.0</v>
      </c>
      <c r="L107" s="47">
        <f t="shared" si="1"/>
        <v>60</v>
      </c>
      <c r="M107" s="79">
        <v>80.0</v>
      </c>
      <c r="N107" s="78">
        <v>6.67</v>
      </c>
      <c r="O107" s="78">
        <v>33.3</v>
      </c>
      <c r="P107" s="78">
        <v>90.33</v>
      </c>
      <c r="Q107" s="48">
        <v>130.3</v>
      </c>
      <c r="R107" s="78">
        <v>83.0</v>
      </c>
      <c r="S107" s="45">
        <v>101.0</v>
      </c>
      <c r="T107" s="48">
        <f t="shared" si="2"/>
        <v>184</v>
      </c>
      <c r="U107" s="141">
        <v>45463.0</v>
      </c>
      <c r="V107" s="79">
        <v>25.0</v>
      </c>
      <c r="W107" s="79">
        <f t="shared" si="17"/>
        <v>10000</v>
      </c>
      <c r="X107" s="145">
        <v>0.0</v>
      </c>
      <c r="Y107" s="78">
        <f t="shared" si="4"/>
        <v>0</v>
      </c>
      <c r="Z107" s="78">
        <f t="shared" si="5"/>
        <v>0</v>
      </c>
      <c r="AA107" s="80">
        <v>0.0</v>
      </c>
      <c r="AB107" s="172" t="s">
        <v>55</v>
      </c>
      <c r="AC107" s="48">
        <f t="shared" si="6"/>
        <v>0</v>
      </c>
      <c r="AD107" s="79">
        <v>30.0</v>
      </c>
      <c r="AE107" s="45">
        <v>50.0</v>
      </c>
      <c r="AF107" s="46">
        <f t="shared" si="20"/>
        <v>105</v>
      </c>
      <c r="AG107" s="79"/>
      <c r="AH107" s="79"/>
      <c r="AI107" s="46">
        <f t="shared" si="8"/>
        <v>80</v>
      </c>
      <c r="AJ107" s="53">
        <f t="shared" si="9"/>
        <v>399.3</v>
      </c>
      <c r="AK107" s="83">
        <f t="shared" si="10"/>
        <v>105</v>
      </c>
      <c r="AL107" s="45"/>
      <c r="AM107" s="143">
        <v>10500.0</v>
      </c>
      <c r="AN107" s="45">
        <f t="shared" si="18"/>
        <v>10500</v>
      </c>
      <c r="AO107" s="85">
        <f t="shared" si="19"/>
        <v>1</v>
      </c>
      <c r="AP107" s="47">
        <f t="shared" si="13"/>
        <v>112</v>
      </c>
      <c r="AQ107" s="57"/>
      <c r="AR107" s="57"/>
      <c r="AS107" s="57"/>
      <c r="AT107" s="57"/>
      <c r="AU107" s="57"/>
      <c r="AV107" s="57"/>
      <c r="AW107" s="57"/>
      <c r="AX107" s="57"/>
      <c r="AY107" s="57"/>
      <c r="AZ107" s="57"/>
      <c r="BA107" s="57"/>
      <c r="BB107" s="57"/>
      <c r="BC107" s="57"/>
      <c r="BD107" s="57"/>
      <c r="BE107" s="57"/>
      <c r="BF107" s="57"/>
      <c r="BG107" s="57"/>
      <c r="BH107" s="57"/>
      <c r="BI107" s="57"/>
      <c r="BJ107" s="57"/>
    </row>
    <row r="108" ht="14.25" customHeight="1">
      <c r="A108" s="44"/>
      <c r="B108" s="45"/>
      <c r="C108" s="45"/>
      <c r="D108" s="45"/>
      <c r="E108" s="79">
        <v>48.0</v>
      </c>
      <c r="F108" s="45" t="s">
        <v>97</v>
      </c>
      <c r="G108" s="45" t="s">
        <v>62</v>
      </c>
      <c r="H108" s="45">
        <v>15.0</v>
      </c>
      <c r="I108" s="45">
        <v>15.0</v>
      </c>
      <c r="J108" s="45">
        <v>15.0</v>
      </c>
      <c r="K108" s="45">
        <v>15.0</v>
      </c>
      <c r="L108" s="47">
        <f t="shared" si="1"/>
        <v>60</v>
      </c>
      <c r="M108" s="79">
        <v>5.0</v>
      </c>
      <c r="N108" s="78">
        <v>13.3</v>
      </c>
      <c r="O108" s="78">
        <v>32.6</v>
      </c>
      <c r="P108" s="78">
        <v>119.3</v>
      </c>
      <c r="Q108" s="48">
        <v>165.3</v>
      </c>
      <c r="R108" s="78">
        <v>94.0</v>
      </c>
      <c r="S108" s="45">
        <v>93.0</v>
      </c>
      <c r="T108" s="48">
        <f t="shared" si="2"/>
        <v>187</v>
      </c>
      <c r="U108" s="141">
        <v>45465.0</v>
      </c>
      <c r="V108" s="79"/>
      <c r="W108" s="79">
        <f t="shared" si="17"/>
        <v>30000</v>
      </c>
      <c r="X108" s="145"/>
      <c r="Y108" s="78">
        <f t="shared" si="4"/>
        <v>0</v>
      </c>
      <c r="Z108" s="78">
        <f t="shared" si="5"/>
        <v>0</v>
      </c>
      <c r="AA108" s="80"/>
      <c r="AB108" s="45"/>
      <c r="AC108" s="48">
        <f t="shared" si="6"/>
        <v>0</v>
      </c>
      <c r="AD108" s="79">
        <v>15.0</v>
      </c>
      <c r="AE108" s="45">
        <v>50.0</v>
      </c>
      <c r="AF108" s="46">
        <v>80.0</v>
      </c>
      <c r="AG108" s="79">
        <v>100.0</v>
      </c>
      <c r="AH108" s="79"/>
      <c r="AI108" s="46">
        <f t="shared" si="8"/>
        <v>105</v>
      </c>
      <c r="AJ108" s="53">
        <f t="shared" si="9"/>
        <v>387.3</v>
      </c>
      <c r="AK108" s="83">
        <f t="shared" si="10"/>
        <v>106</v>
      </c>
      <c r="AL108" s="45"/>
      <c r="AM108" s="144">
        <v>30900.0</v>
      </c>
      <c r="AN108" s="45">
        <f t="shared" si="18"/>
        <v>30900</v>
      </c>
      <c r="AO108" s="85">
        <f t="shared" si="19"/>
        <v>1</v>
      </c>
      <c r="AP108" s="47">
        <f t="shared" si="13"/>
        <v>112</v>
      </c>
      <c r="AQ108" s="57"/>
      <c r="AR108" s="57"/>
      <c r="AS108" s="57"/>
      <c r="AT108" s="57"/>
      <c r="AU108" s="57"/>
      <c r="AV108" s="57"/>
      <c r="AW108" s="57"/>
      <c r="AX108" s="57"/>
      <c r="AY108" s="57"/>
      <c r="AZ108" s="57"/>
      <c r="BA108" s="57"/>
      <c r="BB108" s="57"/>
      <c r="BC108" s="57"/>
      <c r="BD108" s="57"/>
      <c r="BE108" s="57"/>
      <c r="BF108" s="57"/>
      <c r="BG108" s="57"/>
      <c r="BH108" s="57"/>
      <c r="BI108" s="57"/>
      <c r="BJ108" s="57"/>
    </row>
    <row r="109" ht="14.25" customHeight="1">
      <c r="A109" s="44"/>
      <c r="B109" s="45"/>
      <c r="C109" s="45"/>
      <c r="D109" s="45"/>
      <c r="E109" s="79">
        <v>120.0</v>
      </c>
      <c r="F109" s="45" t="s">
        <v>160</v>
      </c>
      <c r="G109" s="45" t="s">
        <v>51</v>
      </c>
      <c r="H109" s="45">
        <v>15.0</v>
      </c>
      <c r="I109" s="45">
        <v>15.0</v>
      </c>
      <c r="J109" s="45">
        <v>15.0</v>
      </c>
      <c r="K109" s="45">
        <v>15.0</v>
      </c>
      <c r="L109" s="47">
        <f t="shared" si="1"/>
        <v>60</v>
      </c>
      <c r="M109" s="79">
        <v>40.0</v>
      </c>
      <c r="N109" s="78">
        <v>13.3</v>
      </c>
      <c r="O109" s="78">
        <v>56.33</v>
      </c>
      <c r="P109" s="78">
        <v>44.33</v>
      </c>
      <c r="Q109" s="48">
        <v>114.0</v>
      </c>
      <c r="R109" s="78">
        <v>77.0</v>
      </c>
      <c r="S109" s="45">
        <v>77.0</v>
      </c>
      <c r="T109" s="48">
        <f t="shared" si="2"/>
        <v>154</v>
      </c>
      <c r="U109" s="141">
        <v>45463.0</v>
      </c>
      <c r="V109" s="79">
        <v>25.0</v>
      </c>
      <c r="W109" s="79">
        <f t="shared" si="17"/>
        <v>10000</v>
      </c>
      <c r="X109" s="145"/>
      <c r="Y109" s="78">
        <f t="shared" si="4"/>
        <v>0</v>
      </c>
      <c r="Z109" s="78">
        <f t="shared" si="5"/>
        <v>0</v>
      </c>
      <c r="AA109" s="80"/>
      <c r="AB109" s="45"/>
      <c r="AC109" s="48">
        <f t="shared" si="6"/>
        <v>0</v>
      </c>
      <c r="AD109" s="79"/>
      <c r="AE109" s="45">
        <v>50.0</v>
      </c>
      <c r="AF109" s="46">
        <f t="shared" ref="AF109:AF124" si="21">SUM(V109,AD109,AE109)</f>
        <v>75</v>
      </c>
      <c r="AG109" s="79"/>
      <c r="AH109" s="79"/>
      <c r="AI109" s="46">
        <f t="shared" si="8"/>
        <v>40</v>
      </c>
      <c r="AJ109" s="53">
        <f t="shared" si="9"/>
        <v>363</v>
      </c>
      <c r="AK109" s="83">
        <f t="shared" si="10"/>
        <v>107</v>
      </c>
      <c r="AL109" s="45"/>
      <c r="AM109" s="143">
        <v>10880.0</v>
      </c>
      <c r="AN109" s="45">
        <f t="shared" si="18"/>
        <v>10880</v>
      </c>
      <c r="AO109" s="85">
        <f t="shared" si="19"/>
        <v>1</v>
      </c>
      <c r="AP109" s="47">
        <f t="shared" si="13"/>
        <v>112</v>
      </c>
      <c r="AQ109" s="57"/>
      <c r="AR109" s="57"/>
      <c r="AS109" s="57"/>
      <c r="AT109" s="57"/>
      <c r="AU109" s="57"/>
      <c r="AV109" s="57"/>
      <c r="AW109" s="57"/>
      <c r="AX109" s="57"/>
      <c r="AY109" s="57"/>
      <c r="AZ109" s="57"/>
      <c r="BA109" s="57"/>
      <c r="BB109" s="57"/>
      <c r="BC109" s="57"/>
      <c r="BD109" s="57"/>
      <c r="BE109" s="57"/>
      <c r="BF109" s="57"/>
      <c r="BG109" s="57"/>
      <c r="BH109" s="57"/>
      <c r="BI109" s="57"/>
      <c r="BJ109" s="57"/>
    </row>
    <row r="110" ht="14.25" customHeight="1">
      <c r="A110" s="44"/>
      <c r="B110" s="45"/>
      <c r="C110" s="45"/>
      <c r="D110" s="45"/>
      <c r="E110" s="79">
        <v>4.0</v>
      </c>
      <c r="F110" s="45" t="s">
        <v>53</v>
      </c>
      <c r="G110" s="45" t="s">
        <v>51</v>
      </c>
      <c r="H110" s="45">
        <v>15.0</v>
      </c>
      <c r="I110" s="45">
        <v>15.0</v>
      </c>
      <c r="J110" s="45">
        <v>15.0</v>
      </c>
      <c r="K110" s="45">
        <v>15.0</v>
      </c>
      <c r="L110" s="47">
        <f t="shared" si="1"/>
        <v>60</v>
      </c>
      <c r="M110" s="79">
        <v>65.0</v>
      </c>
      <c r="N110" s="78">
        <v>20.0</v>
      </c>
      <c r="O110" s="78">
        <v>28.67</v>
      </c>
      <c r="P110" s="78">
        <v>73.67</v>
      </c>
      <c r="Q110" s="48">
        <v>122.3</v>
      </c>
      <c r="R110" s="78">
        <v>95.0</v>
      </c>
      <c r="S110" s="45">
        <v>117.0</v>
      </c>
      <c r="T110" s="48">
        <f t="shared" si="2"/>
        <v>212</v>
      </c>
      <c r="U110" s="141">
        <v>45465.0</v>
      </c>
      <c r="V110" s="79"/>
      <c r="W110" s="79">
        <f t="shared" si="17"/>
        <v>10000</v>
      </c>
      <c r="X110" s="145"/>
      <c r="Y110" s="78">
        <f t="shared" si="4"/>
        <v>0</v>
      </c>
      <c r="Z110" s="78">
        <f t="shared" si="5"/>
        <v>0</v>
      </c>
      <c r="AA110" s="80"/>
      <c r="AB110" s="45"/>
      <c r="AC110" s="48">
        <f t="shared" si="6"/>
        <v>0</v>
      </c>
      <c r="AD110" s="79">
        <v>120.0</v>
      </c>
      <c r="AE110" s="45">
        <v>0.0</v>
      </c>
      <c r="AF110" s="46">
        <f t="shared" si="21"/>
        <v>120</v>
      </c>
      <c r="AG110" s="79">
        <v>100.0</v>
      </c>
      <c r="AH110" s="79"/>
      <c r="AI110" s="46">
        <f t="shared" si="8"/>
        <v>165</v>
      </c>
      <c r="AJ110" s="53">
        <f t="shared" si="9"/>
        <v>349.3</v>
      </c>
      <c r="AK110" s="83">
        <f t="shared" si="10"/>
        <v>108</v>
      </c>
      <c r="AL110" s="45"/>
      <c r="AM110" s="147">
        <v>9816.0</v>
      </c>
      <c r="AN110" s="45">
        <f t="shared" si="18"/>
        <v>9816</v>
      </c>
      <c r="AO110" s="85">
        <f t="shared" si="19"/>
        <v>1</v>
      </c>
      <c r="AP110" s="47">
        <f t="shared" si="13"/>
        <v>112</v>
      </c>
      <c r="AQ110" s="57"/>
      <c r="AR110" s="57"/>
      <c r="AS110" s="57"/>
      <c r="AT110" s="57"/>
      <c r="AU110" s="57"/>
      <c r="AV110" s="57"/>
      <c r="AW110" s="57"/>
      <c r="AX110" s="57"/>
      <c r="AY110" s="57"/>
      <c r="AZ110" s="57"/>
      <c r="BA110" s="57"/>
      <c r="BB110" s="57"/>
      <c r="BC110" s="57"/>
      <c r="BD110" s="57"/>
      <c r="BE110" s="57"/>
      <c r="BF110" s="57"/>
      <c r="BG110" s="57"/>
      <c r="BH110" s="57"/>
      <c r="BI110" s="57"/>
      <c r="BJ110" s="57"/>
    </row>
    <row r="111" ht="14.25" customHeight="1">
      <c r="A111" s="44"/>
      <c r="B111" s="45"/>
      <c r="C111" s="45"/>
      <c r="D111" s="45"/>
      <c r="E111" s="79">
        <v>67.0</v>
      </c>
      <c r="F111" s="45" t="s">
        <v>112</v>
      </c>
      <c r="G111" s="45" t="s">
        <v>62</v>
      </c>
      <c r="H111" s="45">
        <v>15.0</v>
      </c>
      <c r="I111" s="45">
        <v>15.0</v>
      </c>
      <c r="J111" s="45">
        <v>15.0</v>
      </c>
      <c r="K111" s="45">
        <v>15.0</v>
      </c>
      <c r="L111" s="47">
        <f t="shared" si="1"/>
        <v>60</v>
      </c>
      <c r="M111" s="79">
        <v>5.0</v>
      </c>
      <c r="N111" s="78">
        <v>6.67</v>
      </c>
      <c r="O111" s="78">
        <v>33.33</v>
      </c>
      <c r="P111" s="78">
        <v>92.67</v>
      </c>
      <c r="Q111" s="48">
        <v>132.7</v>
      </c>
      <c r="R111" s="78">
        <v>103.0</v>
      </c>
      <c r="S111" s="45">
        <v>116.0</v>
      </c>
      <c r="T111" s="48">
        <f t="shared" si="2"/>
        <v>219</v>
      </c>
      <c r="U111" s="141">
        <v>45463.0</v>
      </c>
      <c r="V111" s="79">
        <v>25.0</v>
      </c>
      <c r="W111" s="79">
        <f t="shared" si="17"/>
        <v>30000</v>
      </c>
      <c r="X111" s="145"/>
      <c r="Y111" s="78">
        <f t="shared" si="4"/>
        <v>0</v>
      </c>
      <c r="Z111" s="78">
        <f t="shared" si="5"/>
        <v>0</v>
      </c>
      <c r="AA111" s="80"/>
      <c r="AB111" s="45"/>
      <c r="AC111" s="48">
        <f t="shared" si="6"/>
        <v>0</v>
      </c>
      <c r="AD111" s="79">
        <v>15.0</v>
      </c>
      <c r="AE111" s="45">
        <v>0.0</v>
      </c>
      <c r="AF111" s="46">
        <f t="shared" si="21"/>
        <v>40</v>
      </c>
      <c r="AG111" s="79">
        <v>100.0</v>
      </c>
      <c r="AH111" s="79"/>
      <c r="AI111" s="46">
        <f t="shared" si="8"/>
        <v>105</v>
      </c>
      <c r="AJ111" s="53">
        <f t="shared" si="9"/>
        <v>346.7</v>
      </c>
      <c r="AK111" s="83">
        <f t="shared" si="10"/>
        <v>109</v>
      </c>
      <c r="AL111" s="45"/>
      <c r="AM111" s="144">
        <v>31500.0</v>
      </c>
      <c r="AN111" s="45">
        <f t="shared" si="18"/>
        <v>31500</v>
      </c>
      <c r="AO111" s="85">
        <f t="shared" si="19"/>
        <v>1</v>
      </c>
      <c r="AP111" s="47">
        <f t="shared" si="13"/>
        <v>112</v>
      </c>
      <c r="AQ111" s="57"/>
      <c r="AR111" s="57"/>
      <c r="AS111" s="57"/>
      <c r="AT111" s="57"/>
      <c r="AU111" s="57"/>
      <c r="AV111" s="57"/>
      <c r="AW111" s="57"/>
      <c r="AX111" s="57"/>
      <c r="AY111" s="57"/>
      <c r="AZ111" s="57"/>
      <c r="BA111" s="57"/>
      <c r="BB111" s="57"/>
      <c r="BC111" s="57"/>
      <c r="BD111" s="57"/>
      <c r="BE111" s="57"/>
      <c r="BF111" s="57"/>
      <c r="BG111" s="57"/>
      <c r="BH111" s="57"/>
      <c r="BI111" s="57"/>
      <c r="BJ111" s="57"/>
    </row>
    <row r="112" ht="14.25" customHeight="1">
      <c r="A112" s="44"/>
      <c r="B112" s="45"/>
      <c r="C112" s="45"/>
      <c r="D112" s="45"/>
      <c r="E112" s="79">
        <v>138.0</v>
      </c>
      <c r="F112" s="45" t="s">
        <v>179</v>
      </c>
      <c r="G112" s="45" t="s">
        <v>51</v>
      </c>
      <c r="H112" s="45">
        <v>15.0</v>
      </c>
      <c r="I112" s="45">
        <v>15.0</v>
      </c>
      <c r="J112" s="45">
        <v>15.0</v>
      </c>
      <c r="K112" s="45">
        <v>0.0</v>
      </c>
      <c r="L112" s="47">
        <f t="shared" si="1"/>
        <v>45</v>
      </c>
      <c r="M112" s="45">
        <v>60.0</v>
      </c>
      <c r="N112" s="45">
        <v>6.67</v>
      </c>
      <c r="O112" s="45">
        <v>19.33</v>
      </c>
      <c r="P112" s="57">
        <v>88.0</v>
      </c>
      <c r="Q112" s="48">
        <v>114.0</v>
      </c>
      <c r="R112" s="78">
        <v>81.0</v>
      </c>
      <c r="S112" s="45">
        <v>86.0</v>
      </c>
      <c r="T112" s="48">
        <f t="shared" si="2"/>
        <v>167</v>
      </c>
      <c r="U112" s="141">
        <v>45465.0</v>
      </c>
      <c r="V112" s="79">
        <v>0.0</v>
      </c>
      <c r="W112" s="79">
        <f t="shared" si="17"/>
        <v>10000</v>
      </c>
      <c r="X112" s="145">
        <v>7180.0</v>
      </c>
      <c r="Y112" s="78">
        <f t="shared" si="4"/>
        <v>21</v>
      </c>
      <c r="Z112" s="78">
        <f t="shared" si="5"/>
        <v>21</v>
      </c>
      <c r="AA112" s="80">
        <v>150.0</v>
      </c>
      <c r="AB112" s="45" t="s">
        <v>63</v>
      </c>
      <c r="AC112" s="48">
        <f t="shared" si="6"/>
        <v>171</v>
      </c>
      <c r="AD112" s="79"/>
      <c r="AE112" s="45"/>
      <c r="AF112" s="46">
        <f t="shared" si="21"/>
        <v>0</v>
      </c>
      <c r="AG112" s="45">
        <v>100.0</v>
      </c>
      <c r="AH112" s="45"/>
      <c r="AI112" s="46">
        <f t="shared" si="8"/>
        <v>160</v>
      </c>
      <c r="AJ112" s="53">
        <f t="shared" si="9"/>
        <v>337</v>
      </c>
      <c r="AK112" s="83">
        <f t="shared" si="10"/>
        <v>110</v>
      </c>
      <c r="AL112" s="45"/>
      <c r="AM112" s="143">
        <v>10000.0</v>
      </c>
      <c r="AN112" s="45">
        <f t="shared" si="18"/>
        <v>2820</v>
      </c>
      <c r="AO112" s="85">
        <f t="shared" si="19"/>
        <v>0.282</v>
      </c>
      <c r="AP112" s="47">
        <f t="shared" si="13"/>
        <v>84</v>
      </c>
      <c r="AQ112" s="57"/>
      <c r="AR112" s="57"/>
      <c r="AS112" s="57"/>
      <c r="AT112" s="57"/>
      <c r="AU112" s="57"/>
      <c r="AV112" s="57"/>
      <c r="AW112" s="57"/>
      <c r="AX112" s="57"/>
      <c r="AY112" s="57"/>
      <c r="AZ112" s="57"/>
      <c r="BA112" s="57"/>
      <c r="BB112" s="57"/>
      <c r="BC112" s="57"/>
      <c r="BD112" s="57"/>
      <c r="BE112" s="57"/>
      <c r="BF112" s="57"/>
      <c r="BG112" s="57"/>
      <c r="BH112" s="57"/>
      <c r="BI112" s="57"/>
      <c r="BJ112" s="57"/>
    </row>
    <row r="113" ht="14.25" customHeight="1">
      <c r="A113" s="44"/>
      <c r="B113" s="45"/>
      <c r="C113" s="45"/>
      <c r="D113" s="45"/>
      <c r="E113" s="79">
        <v>63.0</v>
      </c>
      <c r="F113" s="45" t="s">
        <v>107</v>
      </c>
      <c r="G113" s="45" t="s">
        <v>62</v>
      </c>
      <c r="H113" s="45">
        <v>15.0</v>
      </c>
      <c r="I113" s="45">
        <v>15.0</v>
      </c>
      <c r="J113" s="45">
        <v>15.0</v>
      </c>
      <c r="K113" s="45">
        <v>15.0</v>
      </c>
      <c r="L113" s="47">
        <f t="shared" si="1"/>
        <v>60</v>
      </c>
      <c r="M113" s="79">
        <v>5.0</v>
      </c>
      <c r="N113" s="78">
        <v>20.0</v>
      </c>
      <c r="O113" s="78">
        <v>24.67</v>
      </c>
      <c r="P113" s="78">
        <v>102.33</v>
      </c>
      <c r="Q113" s="48">
        <v>147.0</v>
      </c>
      <c r="R113" s="78">
        <v>114.0</v>
      </c>
      <c r="S113" s="45">
        <v>117.0</v>
      </c>
      <c r="T113" s="48">
        <f t="shared" si="2"/>
        <v>231</v>
      </c>
      <c r="U113" s="141">
        <v>45465.0</v>
      </c>
      <c r="V113" s="79"/>
      <c r="W113" s="79">
        <f t="shared" si="17"/>
        <v>30000</v>
      </c>
      <c r="X113" s="145"/>
      <c r="Y113" s="78">
        <f t="shared" si="4"/>
        <v>0</v>
      </c>
      <c r="Z113" s="78">
        <f t="shared" si="5"/>
        <v>0</v>
      </c>
      <c r="AA113" s="80"/>
      <c r="AB113" s="45"/>
      <c r="AC113" s="48">
        <f t="shared" si="6"/>
        <v>0</v>
      </c>
      <c r="AD113" s="79"/>
      <c r="AE113" s="45"/>
      <c r="AF113" s="46">
        <f t="shared" si="21"/>
        <v>0</v>
      </c>
      <c r="AG113" s="79">
        <v>100.0</v>
      </c>
      <c r="AH113" s="79"/>
      <c r="AI113" s="46">
        <f t="shared" si="8"/>
        <v>105</v>
      </c>
      <c r="AJ113" s="53">
        <f t="shared" si="9"/>
        <v>333</v>
      </c>
      <c r="AK113" s="83">
        <f t="shared" si="10"/>
        <v>111</v>
      </c>
      <c r="AL113" s="45"/>
      <c r="AM113" s="144">
        <v>32863.0</v>
      </c>
      <c r="AN113" s="45">
        <f t="shared" si="18"/>
        <v>32863</v>
      </c>
      <c r="AO113" s="85">
        <f t="shared" si="19"/>
        <v>1</v>
      </c>
      <c r="AP113" s="47">
        <f t="shared" si="13"/>
        <v>112</v>
      </c>
      <c r="AQ113" s="57"/>
      <c r="AR113" s="57"/>
      <c r="AS113" s="57"/>
      <c r="AT113" s="57"/>
      <c r="AU113" s="57"/>
      <c r="AV113" s="57"/>
      <c r="AW113" s="57"/>
      <c r="AX113" s="57"/>
      <c r="AY113" s="57"/>
      <c r="AZ113" s="57"/>
      <c r="BA113" s="57"/>
      <c r="BB113" s="57"/>
      <c r="BC113" s="57"/>
      <c r="BD113" s="57"/>
      <c r="BE113" s="57"/>
      <c r="BF113" s="57"/>
      <c r="BG113" s="57"/>
      <c r="BH113" s="57"/>
      <c r="BI113" s="57"/>
      <c r="BJ113" s="57"/>
    </row>
    <row r="114" ht="14.25" customHeight="1">
      <c r="A114" s="44"/>
      <c r="B114" s="45"/>
      <c r="C114" s="45"/>
      <c r="D114" s="45"/>
      <c r="E114" s="79">
        <v>31.0</v>
      </c>
      <c r="F114" s="45" t="s">
        <v>83</v>
      </c>
      <c r="G114" s="45" t="s">
        <v>62</v>
      </c>
      <c r="H114" s="45">
        <v>15.0</v>
      </c>
      <c r="I114" s="45">
        <v>15.0</v>
      </c>
      <c r="J114" s="45">
        <v>15.0</v>
      </c>
      <c r="K114" s="45">
        <v>15.0</v>
      </c>
      <c r="L114" s="47">
        <f t="shared" si="1"/>
        <v>60</v>
      </c>
      <c r="M114" s="79">
        <v>20.0</v>
      </c>
      <c r="N114" s="78">
        <v>11.33</v>
      </c>
      <c r="O114" s="78">
        <v>29.67</v>
      </c>
      <c r="P114" s="78">
        <v>92.0</v>
      </c>
      <c r="Q114" s="48">
        <v>133.0</v>
      </c>
      <c r="R114" s="78">
        <v>77.0</v>
      </c>
      <c r="S114" s="45">
        <v>60.0</v>
      </c>
      <c r="T114" s="48">
        <f t="shared" si="2"/>
        <v>137</v>
      </c>
      <c r="U114" s="141">
        <v>45465.0</v>
      </c>
      <c r="V114" s="79"/>
      <c r="W114" s="79">
        <f t="shared" si="17"/>
        <v>30000</v>
      </c>
      <c r="X114" s="145"/>
      <c r="Y114" s="78">
        <f t="shared" si="4"/>
        <v>0</v>
      </c>
      <c r="Z114" s="78">
        <f t="shared" si="5"/>
        <v>0</v>
      </c>
      <c r="AA114" s="80"/>
      <c r="AB114" s="45"/>
      <c r="AC114" s="48">
        <f t="shared" si="6"/>
        <v>0</v>
      </c>
      <c r="AD114" s="79"/>
      <c r="AE114" s="45">
        <v>0.0</v>
      </c>
      <c r="AF114" s="46">
        <f t="shared" si="21"/>
        <v>0</v>
      </c>
      <c r="AG114" s="79"/>
      <c r="AH114" s="79"/>
      <c r="AI114" s="46">
        <v>0.0</v>
      </c>
      <c r="AJ114" s="53">
        <f t="shared" si="9"/>
        <v>330</v>
      </c>
      <c r="AK114" s="83">
        <f t="shared" si="10"/>
        <v>112</v>
      </c>
      <c r="AL114" s="45"/>
      <c r="AM114" s="144">
        <v>30019.0</v>
      </c>
      <c r="AN114" s="45">
        <f t="shared" si="18"/>
        <v>30019</v>
      </c>
      <c r="AO114" s="85">
        <f t="shared" si="19"/>
        <v>1</v>
      </c>
      <c r="AP114" s="47">
        <f t="shared" si="13"/>
        <v>112</v>
      </c>
      <c r="AQ114" s="57"/>
      <c r="AR114" s="57"/>
      <c r="AS114" s="57"/>
      <c r="AT114" s="57"/>
      <c r="AU114" s="57"/>
      <c r="AV114" s="57"/>
      <c r="AW114" s="57"/>
      <c r="AX114" s="57"/>
      <c r="AY114" s="57"/>
      <c r="AZ114" s="57"/>
      <c r="BA114" s="57"/>
      <c r="BB114" s="57"/>
      <c r="BC114" s="57"/>
      <c r="BD114" s="57"/>
      <c r="BE114" s="57"/>
      <c r="BF114" s="57"/>
      <c r="BG114" s="57"/>
      <c r="BH114" s="57"/>
      <c r="BI114" s="57"/>
      <c r="BJ114" s="57"/>
    </row>
    <row r="115" ht="14.25" customHeight="1">
      <c r="A115" s="44"/>
      <c r="B115" s="45"/>
      <c r="C115" s="45"/>
      <c r="D115" s="45"/>
      <c r="E115" s="79">
        <v>68.0</v>
      </c>
      <c r="F115" s="45" t="s">
        <v>113</v>
      </c>
      <c r="G115" s="45" t="s">
        <v>96</v>
      </c>
      <c r="H115" s="45">
        <v>15.0</v>
      </c>
      <c r="I115" s="45">
        <v>15.0</v>
      </c>
      <c r="J115" s="45">
        <v>15.0</v>
      </c>
      <c r="K115" s="45">
        <v>15.0</v>
      </c>
      <c r="L115" s="47">
        <f t="shared" si="1"/>
        <v>60</v>
      </c>
      <c r="M115" s="79">
        <v>40.0</v>
      </c>
      <c r="N115" s="78">
        <v>19.67</v>
      </c>
      <c r="O115" s="78">
        <v>39.0</v>
      </c>
      <c r="P115" s="78">
        <v>125.0</v>
      </c>
      <c r="Q115" s="48">
        <v>183.7</v>
      </c>
      <c r="R115" s="78">
        <v>110.0</v>
      </c>
      <c r="S115" s="45">
        <v>111.0</v>
      </c>
      <c r="T115" s="48">
        <f t="shared" si="2"/>
        <v>221</v>
      </c>
      <c r="U115" s="141">
        <v>45464.0</v>
      </c>
      <c r="V115" s="79">
        <v>0.0</v>
      </c>
      <c r="W115" s="79">
        <f t="shared" si="17"/>
        <v>10000</v>
      </c>
      <c r="X115" s="145">
        <v>2500.0</v>
      </c>
      <c r="Y115" s="78">
        <f t="shared" si="4"/>
        <v>-525</v>
      </c>
      <c r="Z115" s="78">
        <f t="shared" si="5"/>
        <v>0</v>
      </c>
      <c r="AA115" s="80">
        <v>0.0</v>
      </c>
      <c r="AB115" s="45" t="s">
        <v>114</v>
      </c>
      <c r="AC115" s="48">
        <f t="shared" si="6"/>
        <v>0</v>
      </c>
      <c r="AD115" s="79"/>
      <c r="AE115" s="45"/>
      <c r="AF115" s="46">
        <f t="shared" si="21"/>
        <v>0</v>
      </c>
      <c r="AG115" s="79">
        <v>100.0</v>
      </c>
      <c r="AH115" s="79"/>
      <c r="AI115" s="46">
        <f t="shared" ref="AI115:AI124" si="22">SUM(M115,AG115,AH115)</f>
        <v>140</v>
      </c>
      <c r="AJ115" s="53">
        <f t="shared" si="9"/>
        <v>324.7</v>
      </c>
      <c r="AK115" s="83">
        <f t="shared" si="10"/>
        <v>113</v>
      </c>
      <c r="AL115" s="78"/>
      <c r="AM115" s="147">
        <v>10216.0</v>
      </c>
      <c r="AN115" s="45">
        <f t="shared" si="18"/>
        <v>7716</v>
      </c>
      <c r="AO115" s="85">
        <f t="shared" si="19"/>
        <v>0.7552858262</v>
      </c>
      <c r="AP115" s="47">
        <f t="shared" si="13"/>
        <v>96</v>
      </c>
      <c r="AQ115" s="57"/>
      <c r="AR115" s="57"/>
      <c r="AS115" s="57"/>
      <c r="AT115" s="57"/>
      <c r="AU115" s="57"/>
      <c r="AV115" s="57"/>
      <c r="AW115" s="57"/>
      <c r="AX115" s="57"/>
      <c r="AY115" s="57"/>
      <c r="AZ115" s="57"/>
      <c r="BA115" s="57"/>
      <c r="BB115" s="57"/>
      <c r="BC115" s="57"/>
      <c r="BD115" s="57"/>
      <c r="BE115" s="57"/>
      <c r="BF115" s="57"/>
      <c r="BG115" s="57"/>
      <c r="BH115" s="57"/>
      <c r="BI115" s="57"/>
      <c r="BJ115" s="57"/>
    </row>
    <row r="116" ht="14.25" customHeight="1">
      <c r="A116" s="44"/>
      <c r="B116" s="45"/>
      <c r="C116" s="45"/>
      <c r="D116" s="45"/>
      <c r="E116" s="79">
        <v>102.0</v>
      </c>
      <c r="F116" s="45" t="s">
        <v>143</v>
      </c>
      <c r="G116" s="45" t="s">
        <v>62</v>
      </c>
      <c r="H116" s="45">
        <v>15.0</v>
      </c>
      <c r="I116" s="45">
        <v>15.0</v>
      </c>
      <c r="J116" s="45">
        <v>0.0</v>
      </c>
      <c r="K116" s="45">
        <v>15.0</v>
      </c>
      <c r="L116" s="47">
        <f t="shared" si="1"/>
        <v>45</v>
      </c>
      <c r="M116" s="79">
        <v>40.0</v>
      </c>
      <c r="N116" s="78">
        <v>0.0</v>
      </c>
      <c r="O116" s="78">
        <v>29.5</v>
      </c>
      <c r="P116" s="78">
        <v>115.0</v>
      </c>
      <c r="Q116" s="48">
        <v>144.5</v>
      </c>
      <c r="R116" s="78">
        <v>62.0</v>
      </c>
      <c r="S116" s="45">
        <v>74.0</v>
      </c>
      <c r="T116" s="48">
        <f t="shared" si="2"/>
        <v>136</v>
      </c>
      <c r="U116" s="141">
        <v>45465.0</v>
      </c>
      <c r="V116" s="79">
        <v>0.0</v>
      </c>
      <c r="W116" s="79">
        <f t="shared" si="17"/>
        <v>30000</v>
      </c>
      <c r="X116" s="145">
        <v>0.0</v>
      </c>
      <c r="Y116" s="78">
        <f t="shared" si="4"/>
        <v>0</v>
      </c>
      <c r="Z116" s="78">
        <f t="shared" si="5"/>
        <v>0</v>
      </c>
      <c r="AA116" s="80">
        <v>0.0</v>
      </c>
      <c r="AB116" s="45" t="s">
        <v>55</v>
      </c>
      <c r="AC116" s="48">
        <f t="shared" si="6"/>
        <v>0</v>
      </c>
      <c r="AD116" s="79"/>
      <c r="AE116" s="45">
        <v>0.0</v>
      </c>
      <c r="AF116" s="46">
        <f t="shared" si="21"/>
        <v>0</v>
      </c>
      <c r="AG116" s="79"/>
      <c r="AH116" s="79"/>
      <c r="AI116" s="46">
        <f t="shared" si="22"/>
        <v>40</v>
      </c>
      <c r="AJ116" s="53">
        <f t="shared" si="9"/>
        <v>285.5</v>
      </c>
      <c r="AK116" s="83">
        <f t="shared" si="10"/>
        <v>114</v>
      </c>
      <c r="AL116" s="45"/>
      <c r="AM116" s="144">
        <v>30015.0</v>
      </c>
      <c r="AN116" s="45">
        <f t="shared" si="18"/>
        <v>30015</v>
      </c>
      <c r="AO116" s="85">
        <f t="shared" si="19"/>
        <v>1</v>
      </c>
      <c r="AP116" s="47">
        <f t="shared" si="13"/>
        <v>112</v>
      </c>
      <c r="AQ116" s="57"/>
      <c r="AR116" s="57"/>
      <c r="AS116" s="57"/>
      <c r="AT116" s="57"/>
      <c r="AU116" s="57"/>
      <c r="AV116" s="57"/>
      <c r="AW116" s="57"/>
      <c r="AX116" s="57"/>
      <c r="AY116" s="57"/>
      <c r="AZ116" s="57"/>
      <c r="BA116" s="57"/>
      <c r="BB116" s="57"/>
      <c r="BC116" s="57"/>
      <c r="BD116" s="57"/>
      <c r="BE116" s="57"/>
      <c r="BF116" s="57"/>
      <c r="BG116" s="57"/>
      <c r="BH116" s="57"/>
      <c r="BI116" s="57"/>
      <c r="BJ116" s="57"/>
    </row>
    <row r="117" ht="14.25" customHeight="1">
      <c r="A117" s="44"/>
      <c r="B117" s="45"/>
      <c r="C117" s="45"/>
      <c r="D117" s="45"/>
      <c r="E117" s="79">
        <v>6.0</v>
      </c>
      <c r="F117" s="45" t="s">
        <v>54</v>
      </c>
      <c r="G117" s="45" t="s">
        <v>51</v>
      </c>
      <c r="H117" s="45">
        <v>15.0</v>
      </c>
      <c r="I117" s="45">
        <v>15.0</v>
      </c>
      <c r="J117" s="45">
        <v>15.0</v>
      </c>
      <c r="K117" s="45">
        <v>15.0</v>
      </c>
      <c r="L117" s="47">
        <f t="shared" si="1"/>
        <v>60</v>
      </c>
      <c r="M117" s="79">
        <v>0.0</v>
      </c>
      <c r="N117" s="78">
        <v>20.0</v>
      </c>
      <c r="O117" s="78">
        <v>30.67</v>
      </c>
      <c r="P117" s="78">
        <v>90.0</v>
      </c>
      <c r="Q117" s="48">
        <v>140.7</v>
      </c>
      <c r="R117" s="78">
        <v>91.0</v>
      </c>
      <c r="S117" s="45">
        <v>86.0</v>
      </c>
      <c r="T117" s="48">
        <f t="shared" si="2"/>
        <v>177</v>
      </c>
      <c r="U117" s="141">
        <v>45464.0</v>
      </c>
      <c r="V117" s="79">
        <v>0.0</v>
      </c>
      <c r="W117" s="79">
        <f t="shared" si="17"/>
        <v>10000</v>
      </c>
      <c r="X117" s="142">
        <v>6953.0</v>
      </c>
      <c r="Y117" s="78">
        <f t="shared" si="4"/>
        <v>-5.483333333</v>
      </c>
      <c r="Z117" s="78">
        <f t="shared" si="5"/>
        <v>0</v>
      </c>
      <c r="AA117" s="80">
        <v>0.0</v>
      </c>
      <c r="AB117" s="45" t="s">
        <v>55</v>
      </c>
      <c r="AC117" s="48">
        <f t="shared" si="6"/>
        <v>0</v>
      </c>
      <c r="AD117" s="79"/>
      <c r="AE117" s="45">
        <v>0.0</v>
      </c>
      <c r="AF117" s="46">
        <f t="shared" si="21"/>
        <v>0</v>
      </c>
      <c r="AG117" s="79">
        <v>100.0</v>
      </c>
      <c r="AH117" s="79"/>
      <c r="AI117" s="46">
        <f t="shared" si="22"/>
        <v>100</v>
      </c>
      <c r="AJ117" s="53">
        <f t="shared" si="9"/>
        <v>277.7</v>
      </c>
      <c r="AK117" s="83">
        <f t="shared" si="10"/>
        <v>115</v>
      </c>
      <c r="AL117" s="45"/>
      <c r="AM117" s="147">
        <v>10000.0</v>
      </c>
      <c r="AN117" s="45">
        <f t="shared" si="18"/>
        <v>3047</v>
      </c>
      <c r="AO117" s="85">
        <f t="shared" si="19"/>
        <v>0.3047</v>
      </c>
      <c r="AP117" s="47">
        <f t="shared" si="13"/>
        <v>87</v>
      </c>
      <c r="AQ117" s="57"/>
      <c r="AR117" s="57"/>
      <c r="AS117" s="57"/>
      <c r="AT117" s="57"/>
      <c r="AU117" s="57"/>
      <c r="AV117" s="57"/>
      <c r="AW117" s="57"/>
      <c r="AX117" s="57"/>
      <c r="AY117" s="57"/>
      <c r="AZ117" s="57"/>
      <c r="BA117" s="57"/>
      <c r="BB117" s="57"/>
      <c r="BC117" s="57"/>
      <c r="BD117" s="57"/>
      <c r="BE117" s="57"/>
      <c r="BF117" s="57"/>
      <c r="BG117" s="57"/>
      <c r="BH117" s="57"/>
      <c r="BI117" s="57"/>
      <c r="BJ117" s="57"/>
    </row>
    <row r="118" ht="14.25" customHeight="1">
      <c r="A118" s="44"/>
      <c r="B118" s="45"/>
      <c r="C118" s="45"/>
      <c r="D118" s="45"/>
      <c r="E118" s="79">
        <v>118.0</v>
      </c>
      <c r="F118" s="45" t="s">
        <v>158</v>
      </c>
      <c r="G118" s="45" t="s">
        <v>51</v>
      </c>
      <c r="H118" s="45">
        <v>15.0</v>
      </c>
      <c r="I118" s="45">
        <v>15.0</v>
      </c>
      <c r="J118" s="45">
        <v>15.0</v>
      </c>
      <c r="K118" s="45">
        <v>15.0</v>
      </c>
      <c r="L118" s="47">
        <f t="shared" si="1"/>
        <v>60</v>
      </c>
      <c r="M118" s="79">
        <v>10.0</v>
      </c>
      <c r="N118" s="78">
        <v>6.67</v>
      </c>
      <c r="O118" s="78">
        <v>36.67</v>
      </c>
      <c r="P118" s="78">
        <v>113.67</v>
      </c>
      <c r="Q118" s="48">
        <v>157.0</v>
      </c>
      <c r="R118" s="78">
        <v>69.0</v>
      </c>
      <c r="S118" s="45">
        <v>71.0</v>
      </c>
      <c r="T118" s="48">
        <f t="shared" si="2"/>
        <v>140</v>
      </c>
      <c r="U118" s="141"/>
      <c r="V118" s="79"/>
      <c r="W118" s="79">
        <f t="shared" si="17"/>
        <v>10000</v>
      </c>
      <c r="X118" s="145"/>
      <c r="Y118" s="78">
        <f t="shared" si="4"/>
        <v>0</v>
      </c>
      <c r="Z118" s="78">
        <f t="shared" si="5"/>
        <v>0</v>
      </c>
      <c r="AA118" s="80"/>
      <c r="AB118" s="45"/>
      <c r="AC118" s="48">
        <f t="shared" si="6"/>
        <v>0</v>
      </c>
      <c r="AD118" s="79"/>
      <c r="AE118" s="45"/>
      <c r="AF118" s="46">
        <f t="shared" si="21"/>
        <v>0</v>
      </c>
      <c r="AG118" s="79">
        <v>100.0</v>
      </c>
      <c r="AH118" s="79"/>
      <c r="AI118" s="46">
        <f t="shared" si="22"/>
        <v>110</v>
      </c>
      <c r="AJ118" s="53">
        <f t="shared" si="9"/>
        <v>247</v>
      </c>
      <c r="AK118" s="83">
        <f t="shared" si="10"/>
        <v>116</v>
      </c>
      <c r="AL118" s="45"/>
      <c r="AM118" s="147">
        <v>9350.0</v>
      </c>
      <c r="AN118" s="45">
        <f t="shared" si="18"/>
        <v>9350</v>
      </c>
      <c r="AO118" s="85">
        <f t="shared" si="19"/>
        <v>1</v>
      </c>
      <c r="AP118" s="47">
        <f t="shared" si="13"/>
        <v>112</v>
      </c>
      <c r="AQ118" s="57"/>
      <c r="AR118" s="57"/>
      <c r="AS118" s="57"/>
      <c r="AT118" s="57"/>
      <c r="AU118" s="57"/>
      <c r="AV118" s="57"/>
      <c r="AW118" s="57"/>
      <c r="AX118" s="57"/>
      <c r="AY118" s="57"/>
      <c r="AZ118" s="57"/>
      <c r="BA118" s="57"/>
      <c r="BB118" s="57"/>
      <c r="BC118" s="57"/>
      <c r="BD118" s="57"/>
      <c r="BE118" s="57"/>
      <c r="BF118" s="57"/>
      <c r="BG118" s="57"/>
      <c r="BH118" s="57"/>
      <c r="BI118" s="57"/>
      <c r="BJ118" s="57"/>
    </row>
    <row r="119" ht="14.25" customHeight="1">
      <c r="A119" s="44"/>
      <c r="B119" s="45"/>
      <c r="C119" s="45"/>
      <c r="D119" s="45"/>
      <c r="E119" s="79">
        <v>126.0</v>
      </c>
      <c r="F119" s="45" t="s">
        <v>167</v>
      </c>
      <c r="G119" s="45" t="s">
        <v>51</v>
      </c>
      <c r="H119" s="45">
        <v>15.0</v>
      </c>
      <c r="I119" s="45">
        <v>15.0</v>
      </c>
      <c r="J119" s="45">
        <v>15.0</v>
      </c>
      <c r="K119" s="45">
        <v>15.0</v>
      </c>
      <c r="L119" s="47">
        <f t="shared" si="1"/>
        <v>60</v>
      </c>
      <c r="M119" s="45">
        <v>5.0</v>
      </c>
      <c r="N119" s="45">
        <v>0.0</v>
      </c>
      <c r="O119" s="45">
        <v>16.0</v>
      </c>
      <c r="P119" s="45">
        <v>44.3</v>
      </c>
      <c r="Q119" s="48">
        <v>60.3</v>
      </c>
      <c r="R119" s="78">
        <v>67.0</v>
      </c>
      <c r="S119" s="45">
        <v>54.0</v>
      </c>
      <c r="T119" s="48">
        <f t="shared" si="2"/>
        <v>121</v>
      </c>
      <c r="U119" s="141">
        <v>45465.0</v>
      </c>
      <c r="V119" s="79"/>
      <c r="W119" s="79">
        <f t="shared" si="17"/>
        <v>10000</v>
      </c>
      <c r="X119" s="145"/>
      <c r="Y119" s="78">
        <f t="shared" si="4"/>
        <v>0</v>
      </c>
      <c r="Z119" s="78">
        <f t="shared" si="5"/>
        <v>0</v>
      </c>
      <c r="AA119" s="80"/>
      <c r="AB119" s="45"/>
      <c r="AC119" s="48">
        <f t="shared" si="6"/>
        <v>0</v>
      </c>
      <c r="AD119" s="79"/>
      <c r="AE119" s="45">
        <v>0.0</v>
      </c>
      <c r="AF119" s="46">
        <f t="shared" si="21"/>
        <v>0</v>
      </c>
      <c r="AG119" s="45"/>
      <c r="AH119" s="45"/>
      <c r="AI119" s="46">
        <f t="shared" si="22"/>
        <v>5</v>
      </c>
      <c r="AJ119" s="53">
        <f t="shared" si="9"/>
        <v>236.3</v>
      </c>
      <c r="AK119" s="83">
        <f t="shared" si="10"/>
        <v>117</v>
      </c>
      <c r="AL119" s="45"/>
      <c r="AM119" s="143">
        <v>10000.0</v>
      </c>
      <c r="AN119" s="45">
        <f t="shared" si="18"/>
        <v>10000</v>
      </c>
      <c r="AO119" s="85">
        <f t="shared" si="19"/>
        <v>1</v>
      </c>
      <c r="AP119" s="47">
        <f t="shared" si="13"/>
        <v>112</v>
      </c>
      <c r="AQ119" s="57"/>
      <c r="AR119" s="57"/>
      <c r="AS119" s="57"/>
      <c r="AT119" s="57"/>
      <c r="AU119" s="57"/>
      <c r="AV119" s="57"/>
      <c r="AW119" s="57"/>
      <c r="AX119" s="57"/>
      <c r="AY119" s="57"/>
      <c r="AZ119" s="57"/>
      <c r="BA119" s="57"/>
      <c r="BB119" s="57"/>
      <c r="BC119" s="57"/>
      <c r="BD119" s="57"/>
      <c r="BE119" s="57"/>
      <c r="BF119" s="57"/>
      <c r="BG119" s="57"/>
      <c r="BH119" s="57"/>
      <c r="BI119" s="57"/>
      <c r="BJ119" s="57"/>
    </row>
    <row r="120" ht="14.25" customHeight="1">
      <c r="A120" s="44"/>
      <c r="B120" s="45"/>
      <c r="C120" s="45"/>
      <c r="D120" s="45"/>
      <c r="E120" s="79">
        <v>65.0</v>
      </c>
      <c r="F120" s="45" t="s">
        <v>109</v>
      </c>
      <c r="G120" s="45" t="s">
        <v>67</v>
      </c>
      <c r="H120" s="45">
        <v>15.0</v>
      </c>
      <c r="I120" s="45">
        <v>15.0</v>
      </c>
      <c r="J120" s="45">
        <v>15.0</v>
      </c>
      <c r="K120" s="45">
        <v>15.0</v>
      </c>
      <c r="L120" s="47">
        <f t="shared" si="1"/>
        <v>60</v>
      </c>
      <c r="M120" s="79">
        <v>240.0</v>
      </c>
      <c r="N120" s="78">
        <v>17.67</v>
      </c>
      <c r="O120" s="78">
        <v>29.33</v>
      </c>
      <c r="P120" s="78">
        <v>93.33</v>
      </c>
      <c r="Q120" s="48">
        <v>140.3</v>
      </c>
      <c r="R120" s="78">
        <v>81.0</v>
      </c>
      <c r="S120" s="45">
        <v>102.0</v>
      </c>
      <c r="T120" s="48">
        <f t="shared" si="2"/>
        <v>183</v>
      </c>
      <c r="U120" s="141">
        <v>45463.0</v>
      </c>
      <c r="V120" s="79">
        <v>25.0</v>
      </c>
      <c r="W120" s="79">
        <f t="shared" si="17"/>
        <v>10000</v>
      </c>
      <c r="X120" s="145">
        <v>0.0</v>
      </c>
      <c r="Y120" s="78">
        <f t="shared" si="4"/>
        <v>0</v>
      </c>
      <c r="Z120" s="78">
        <f t="shared" si="5"/>
        <v>0</v>
      </c>
      <c r="AA120" s="80">
        <v>0.0</v>
      </c>
      <c r="AB120" s="45" t="s">
        <v>110</v>
      </c>
      <c r="AC120" s="48">
        <f t="shared" si="6"/>
        <v>0</v>
      </c>
      <c r="AD120" s="79"/>
      <c r="AE120" s="45">
        <v>50.0</v>
      </c>
      <c r="AF120" s="46">
        <f t="shared" si="21"/>
        <v>75</v>
      </c>
      <c r="AG120" s="79"/>
      <c r="AH120" s="79"/>
      <c r="AI120" s="46">
        <f t="shared" si="22"/>
        <v>240</v>
      </c>
      <c r="AJ120" s="53">
        <f t="shared" si="9"/>
        <v>218.3</v>
      </c>
      <c r="AK120" s="83">
        <f t="shared" si="10"/>
        <v>118</v>
      </c>
      <c r="AL120" s="45"/>
      <c r="AM120" s="143">
        <v>11656.0</v>
      </c>
      <c r="AN120" s="45">
        <f t="shared" si="18"/>
        <v>11656</v>
      </c>
      <c r="AO120" s="85">
        <f t="shared" si="19"/>
        <v>1</v>
      </c>
      <c r="AP120" s="47">
        <f t="shared" si="13"/>
        <v>112</v>
      </c>
      <c r="AQ120" s="57"/>
      <c r="AR120" s="57"/>
      <c r="AS120" s="57"/>
      <c r="AT120" s="57"/>
      <c r="AU120" s="57"/>
      <c r="AV120" s="57"/>
      <c r="AW120" s="57"/>
      <c r="AX120" s="57"/>
      <c r="AY120" s="57"/>
      <c r="AZ120" s="57"/>
      <c r="BA120" s="57"/>
      <c r="BB120" s="57"/>
      <c r="BC120" s="57"/>
      <c r="BD120" s="57"/>
      <c r="BE120" s="57"/>
      <c r="BF120" s="57"/>
      <c r="BG120" s="57"/>
      <c r="BH120" s="57"/>
      <c r="BI120" s="57"/>
      <c r="BJ120" s="57"/>
    </row>
    <row r="121" ht="14.25" customHeight="1">
      <c r="A121" s="44"/>
      <c r="B121" s="45"/>
      <c r="C121" s="45"/>
      <c r="D121" s="45"/>
      <c r="E121" s="79">
        <v>110.0</v>
      </c>
      <c r="F121" s="45" t="s">
        <v>150</v>
      </c>
      <c r="G121" s="45" t="s">
        <v>62</v>
      </c>
      <c r="H121" s="45">
        <v>15.0</v>
      </c>
      <c r="I121" s="45">
        <v>0.0</v>
      </c>
      <c r="J121" s="45">
        <v>15.0</v>
      </c>
      <c r="K121" s="45">
        <v>15.0</v>
      </c>
      <c r="L121" s="47">
        <f t="shared" si="1"/>
        <v>45</v>
      </c>
      <c r="M121" s="79">
        <v>40.0</v>
      </c>
      <c r="N121" s="78">
        <v>0.0</v>
      </c>
      <c r="O121" s="78">
        <v>33.0</v>
      </c>
      <c r="P121" s="78">
        <v>111.0</v>
      </c>
      <c r="Q121" s="48">
        <v>144.0</v>
      </c>
      <c r="R121" s="78">
        <v>71.0</v>
      </c>
      <c r="S121" s="45">
        <v>85.0</v>
      </c>
      <c r="T121" s="48">
        <f t="shared" si="2"/>
        <v>156</v>
      </c>
      <c r="U121" s="141">
        <v>45465.0</v>
      </c>
      <c r="V121" s="79">
        <v>0.0</v>
      </c>
      <c r="W121" s="79">
        <f t="shared" si="17"/>
        <v>30000</v>
      </c>
      <c r="X121" s="145">
        <v>7369.0</v>
      </c>
      <c r="Y121" s="78">
        <f t="shared" si="4"/>
        <v>-530.0944444</v>
      </c>
      <c r="Z121" s="78">
        <f t="shared" si="5"/>
        <v>0</v>
      </c>
      <c r="AA121" s="80">
        <v>0.0</v>
      </c>
      <c r="AB121" s="45" t="s">
        <v>55</v>
      </c>
      <c r="AC121" s="48">
        <f t="shared" si="6"/>
        <v>0</v>
      </c>
      <c r="AD121" s="79"/>
      <c r="AE121" s="45">
        <v>0.0</v>
      </c>
      <c r="AF121" s="46">
        <f t="shared" si="21"/>
        <v>0</v>
      </c>
      <c r="AG121" s="79">
        <v>100.0</v>
      </c>
      <c r="AH121" s="79"/>
      <c r="AI121" s="46">
        <f t="shared" si="22"/>
        <v>140</v>
      </c>
      <c r="AJ121" s="53">
        <f t="shared" si="9"/>
        <v>205</v>
      </c>
      <c r="AK121" s="83">
        <f t="shared" si="10"/>
        <v>119</v>
      </c>
      <c r="AL121" s="45"/>
      <c r="AM121" s="144">
        <v>29015.0</v>
      </c>
      <c r="AN121" s="45">
        <f t="shared" si="18"/>
        <v>21646</v>
      </c>
      <c r="AO121" s="85">
        <f t="shared" si="19"/>
        <v>0.7460279166</v>
      </c>
      <c r="AP121" s="47">
        <f t="shared" si="13"/>
        <v>95</v>
      </c>
      <c r="AQ121" s="57"/>
      <c r="AR121" s="57"/>
      <c r="AS121" s="57"/>
      <c r="AT121" s="57"/>
      <c r="AU121" s="57"/>
      <c r="AV121" s="57"/>
      <c r="AW121" s="57"/>
      <c r="AX121" s="57"/>
      <c r="AY121" s="57"/>
      <c r="AZ121" s="57"/>
      <c r="BA121" s="57"/>
      <c r="BB121" s="57"/>
      <c r="BC121" s="57"/>
      <c r="BD121" s="57"/>
      <c r="BE121" s="57"/>
      <c r="BF121" s="57"/>
      <c r="BG121" s="57"/>
      <c r="BH121" s="57"/>
      <c r="BI121" s="57"/>
      <c r="BJ121" s="57"/>
    </row>
    <row r="122" ht="14.25" customHeight="1">
      <c r="A122" s="44"/>
      <c r="B122" s="45"/>
      <c r="C122" s="45"/>
      <c r="D122" s="45"/>
      <c r="E122" s="79">
        <v>10.0</v>
      </c>
      <c r="F122" s="45" t="s">
        <v>57</v>
      </c>
      <c r="G122" s="45" t="s">
        <v>51</v>
      </c>
      <c r="H122" s="45">
        <v>15.0</v>
      </c>
      <c r="I122" s="45">
        <v>15.0</v>
      </c>
      <c r="J122" s="45">
        <v>15.0</v>
      </c>
      <c r="K122" s="45">
        <v>15.0</v>
      </c>
      <c r="L122" s="47">
        <f t="shared" si="1"/>
        <v>60</v>
      </c>
      <c r="M122" s="79">
        <v>40.0</v>
      </c>
      <c r="N122" s="78">
        <v>0.0</v>
      </c>
      <c r="O122" s="78">
        <v>30.67</v>
      </c>
      <c r="P122" s="78">
        <v>37.33</v>
      </c>
      <c r="Q122" s="48">
        <v>68.0</v>
      </c>
      <c r="R122" s="78">
        <v>74.0</v>
      </c>
      <c r="S122" s="45">
        <v>98.0</v>
      </c>
      <c r="T122" s="48">
        <f t="shared" si="2"/>
        <v>172</v>
      </c>
      <c r="U122" s="141">
        <v>45465.0</v>
      </c>
      <c r="V122" s="79"/>
      <c r="W122" s="79">
        <f t="shared" si="17"/>
        <v>10000</v>
      </c>
      <c r="X122" s="145"/>
      <c r="Y122" s="78">
        <f t="shared" si="4"/>
        <v>0</v>
      </c>
      <c r="Z122" s="78">
        <f t="shared" si="5"/>
        <v>0</v>
      </c>
      <c r="AA122" s="80"/>
      <c r="AB122" s="45"/>
      <c r="AC122" s="48">
        <f t="shared" si="6"/>
        <v>0</v>
      </c>
      <c r="AD122" s="79">
        <v>30.0</v>
      </c>
      <c r="AE122" s="45">
        <v>0.0</v>
      </c>
      <c r="AF122" s="46">
        <f t="shared" si="21"/>
        <v>30</v>
      </c>
      <c r="AG122" s="79">
        <v>100.0</v>
      </c>
      <c r="AH122" s="79"/>
      <c r="AI122" s="46">
        <f t="shared" si="22"/>
        <v>140</v>
      </c>
      <c r="AJ122" s="53">
        <f t="shared" si="9"/>
        <v>190</v>
      </c>
      <c r="AK122" s="83">
        <f t="shared" si="10"/>
        <v>120</v>
      </c>
      <c r="AL122" s="45"/>
      <c r="AM122" s="143">
        <v>9500.0</v>
      </c>
      <c r="AN122" s="45">
        <f t="shared" si="18"/>
        <v>9500</v>
      </c>
      <c r="AO122" s="85">
        <f t="shared" si="19"/>
        <v>1</v>
      </c>
      <c r="AP122" s="47">
        <f t="shared" si="13"/>
        <v>112</v>
      </c>
      <c r="AQ122" s="57"/>
      <c r="AR122" s="57"/>
      <c r="AS122" s="57"/>
      <c r="AT122" s="57"/>
      <c r="AU122" s="57"/>
      <c r="AV122" s="57"/>
      <c r="AW122" s="57"/>
      <c r="AX122" s="57"/>
      <c r="AY122" s="57"/>
      <c r="AZ122" s="57"/>
      <c r="BA122" s="57"/>
      <c r="BB122" s="57"/>
      <c r="BC122" s="57"/>
      <c r="BD122" s="57"/>
      <c r="BE122" s="57"/>
      <c r="BF122" s="57"/>
      <c r="BG122" s="57"/>
      <c r="BH122" s="57"/>
      <c r="BI122" s="57"/>
      <c r="BJ122" s="57"/>
    </row>
    <row r="123" ht="14.25" customHeight="1">
      <c r="A123" s="44"/>
      <c r="B123" s="45"/>
      <c r="C123" s="45"/>
      <c r="D123" s="45"/>
      <c r="E123" s="79">
        <v>115.0</v>
      </c>
      <c r="F123" s="45" t="s">
        <v>155</v>
      </c>
      <c r="G123" s="45" t="s">
        <v>106</v>
      </c>
      <c r="H123" s="45">
        <v>15.0</v>
      </c>
      <c r="I123" s="45">
        <v>15.0</v>
      </c>
      <c r="J123" s="45">
        <v>15.0</v>
      </c>
      <c r="K123" s="45">
        <v>15.0</v>
      </c>
      <c r="L123" s="47">
        <f t="shared" si="1"/>
        <v>60</v>
      </c>
      <c r="M123" s="79">
        <v>5.0</v>
      </c>
      <c r="N123" s="57">
        <v>19.67</v>
      </c>
      <c r="O123" s="78">
        <v>36.67</v>
      </c>
      <c r="P123" s="78">
        <v>128.67</v>
      </c>
      <c r="Q123" s="48">
        <v>185.0</v>
      </c>
      <c r="R123" s="78">
        <v>0.0</v>
      </c>
      <c r="S123" s="45">
        <v>0.0</v>
      </c>
      <c r="T123" s="48">
        <v>0.0</v>
      </c>
      <c r="U123" s="141"/>
      <c r="V123" s="79"/>
      <c r="W123" s="79">
        <f t="shared" si="17"/>
        <v>30000</v>
      </c>
      <c r="X123" s="145"/>
      <c r="Y123" s="78">
        <f t="shared" si="4"/>
        <v>0</v>
      </c>
      <c r="Z123" s="78">
        <f t="shared" si="5"/>
        <v>0</v>
      </c>
      <c r="AA123" s="80"/>
      <c r="AB123" s="45"/>
      <c r="AC123" s="48">
        <f t="shared" si="6"/>
        <v>0</v>
      </c>
      <c r="AD123" s="79"/>
      <c r="AE123" s="45"/>
      <c r="AF123" s="46">
        <f t="shared" si="21"/>
        <v>0</v>
      </c>
      <c r="AG123" s="79">
        <v>100.0</v>
      </c>
      <c r="AH123" s="79"/>
      <c r="AI123" s="46">
        <f t="shared" si="22"/>
        <v>105</v>
      </c>
      <c r="AJ123" s="53">
        <f t="shared" si="9"/>
        <v>140</v>
      </c>
      <c r="AK123" s="83">
        <f t="shared" si="10"/>
        <v>121</v>
      </c>
      <c r="AL123" s="45"/>
      <c r="AM123" s="144">
        <v>99999.0</v>
      </c>
      <c r="AN123" s="45">
        <f t="shared" si="18"/>
        <v>99999</v>
      </c>
      <c r="AO123" s="85">
        <f t="shared" si="19"/>
        <v>1</v>
      </c>
      <c r="AP123" s="47">
        <f t="shared" si="13"/>
        <v>112</v>
      </c>
      <c r="AQ123" s="57"/>
      <c r="AR123" s="57"/>
      <c r="AS123" s="57"/>
      <c r="AT123" s="57"/>
      <c r="AU123" s="57"/>
      <c r="AV123" s="57"/>
      <c r="AW123" s="57"/>
      <c r="AX123" s="57"/>
      <c r="AY123" s="57"/>
      <c r="AZ123" s="57"/>
      <c r="BA123" s="57"/>
      <c r="BB123" s="57"/>
      <c r="BC123" s="57"/>
      <c r="BD123" s="57"/>
      <c r="BE123" s="57"/>
      <c r="BF123" s="57"/>
      <c r="BG123" s="57"/>
      <c r="BH123" s="57"/>
      <c r="BI123" s="57"/>
      <c r="BJ123" s="57"/>
    </row>
    <row r="124" ht="14.25" customHeight="1">
      <c r="A124" s="45"/>
      <c r="B124" s="45"/>
      <c r="C124" s="45"/>
      <c r="D124" s="45" t="s">
        <v>49</v>
      </c>
      <c r="E124" s="79">
        <v>28.0</v>
      </c>
      <c r="F124" s="45" t="s">
        <v>78</v>
      </c>
      <c r="G124" s="45" t="s">
        <v>79</v>
      </c>
      <c r="H124" s="45">
        <v>0.0</v>
      </c>
      <c r="I124" s="45">
        <v>0.0</v>
      </c>
      <c r="J124" s="45">
        <v>0.0</v>
      </c>
      <c r="K124" s="45">
        <v>0.0</v>
      </c>
      <c r="L124" s="47">
        <f t="shared" si="1"/>
        <v>0</v>
      </c>
      <c r="M124" s="45">
        <v>0.0</v>
      </c>
      <c r="N124" s="78">
        <v>0.0</v>
      </c>
      <c r="O124" s="78">
        <v>0.0</v>
      </c>
      <c r="P124" s="78">
        <v>0.0</v>
      </c>
      <c r="Q124" s="78">
        <v>0.0</v>
      </c>
      <c r="R124" s="78">
        <v>0.0</v>
      </c>
      <c r="S124" s="45">
        <v>0.0</v>
      </c>
      <c r="T124" s="173">
        <f>SUM(R124:S124)</f>
        <v>0</v>
      </c>
      <c r="U124" s="141">
        <v>45462.0</v>
      </c>
      <c r="V124" s="79">
        <v>0.0</v>
      </c>
      <c r="W124" s="79">
        <v>30000.0</v>
      </c>
      <c r="X124" s="80">
        <v>0.0</v>
      </c>
      <c r="Y124" s="78">
        <f t="shared" si="4"/>
        <v>0</v>
      </c>
      <c r="Z124" s="78">
        <f t="shared" si="5"/>
        <v>0</v>
      </c>
      <c r="AA124" s="80">
        <v>0.0</v>
      </c>
      <c r="AB124" s="45" t="s">
        <v>80</v>
      </c>
      <c r="AC124" s="48">
        <f t="shared" si="6"/>
        <v>0</v>
      </c>
      <c r="AD124" s="79"/>
      <c r="AE124" s="78"/>
      <c r="AF124" s="65">
        <f t="shared" si="21"/>
        <v>0</v>
      </c>
      <c r="AG124" s="79"/>
      <c r="AH124" s="152"/>
      <c r="AI124" s="46">
        <f t="shared" si="22"/>
        <v>0</v>
      </c>
      <c r="AJ124" s="68">
        <f t="shared" si="9"/>
        <v>0</v>
      </c>
      <c r="AK124" s="83" t="e">
        <v>#N/A</v>
      </c>
      <c r="AL124" s="45"/>
      <c r="AM124" s="143">
        <v>29750.0</v>
      </c>
      <c r="AN124" s="45">
        <f t="shared" si="18"/>
        <v>29750</v>
      </c>
      <c r="AO124" s="85">
        <f t="shared" si="19"/>
        <v>1</v>
      </c>
      <c r="AP124" s="47">
        <f t="shared" si="13"/>
        <v>112</v>
      </c>
      <c r="AQ124" s="57"/>
      <c r="AR124" s="57"/>
      <c r="AS124" s="57"/>
      <c r="AT124" s="57"/>
      <c r="AU124" s="57"/>
      <c r="AV124" s="57"/>
      <c r="AW124" s="57"/>
      <c r="AX124" s="57"/>
      <c r="AY124" s="57"/>
      <c r="AZ124" s="57"/>
      <c r="BA124" s="57"/>
      <c r="BB124" s="57"/>
      <c r="BC124" s="57"/>
      <c r="BD124" s="57"/>
      <c r="BE124" s="57"/>
      <c r="BF124" s="57"/>
      <c r="BG124" s="57"/>
      <c r="BH124" s="57"/>
      <c r="BI124" s="57"/>
      <c r="BJ124" s="57"/>
    </row>
    <row r="125" ht="14.25" customHeight="1">
      <c r="A125" s="45"/>
      <c r="B125" s="76"/>
      <c r="C125" s="76"/>
      <c r="D125" s="76"/>
      <c r="E125" s="45"/>
      <c r="F125" s="45"/>
      <c r="G125" s="45"/>
      <c r="H125" s="45"/>
      <c r="I125" s="45"/>
      <c r="J125" s="45"/>
      <c r="K125" s="45"/>
      <c r="L125" s="45"/>
      <c r="M125" s="84"/>
      <c r="N125" s="78"/>
      <c r="O125" s="78"/>
      <c r="P125" s="78"/>
      <c r="Q125" s="78"/>
      <c r="R125" s="78"/>
      <c r="S125" s="45"/>
      <c r="T125" s="78"/>
      <c r="U125" s="78"/>
      <c r="V125" s="79"/>
      <c r="W125" s="79"/>
      <c r="X125" s="80"/>
      <c r="Y125" s="81"/>
      <c r="Z125" s="81"/>
      <c r="AA125" s="80"/>
      <c r="AB125" s="45"/>
      <c r="AD125" s="79"/>
      <c r="AE125" s="78"/>
      <c r="AF125" s="79"/>
      <c r="AG125" s="79"/>
      <c r="AH125" s="79"/>
      <c r="AI125" s="78"/>
      <c r="AJ125" s="78"/>
      <c r="AK125" s="79"/>
      <c r="AL125" s="45"/>
      <c r="AM125" s="45"/>
      <c r="AN125" s="45"/>
      <c r="AO125" s="82"/>
      <c r="AP125" s="45"/>
    </row>
    <row r="126" ht="14.25" customHeight="1">
      <c r="A126" s="45"/>
      <c r="B126" s="45"/>
      <c r="C126" s="45"/>
      <c r="D126" s="45"/>
      <c r="E126" s="83"/>
      <c r="F126" s="76"/>
      <c r="G126" s="76"/>
      <c r="H126" s="45"/>
      <c r="I126" s="45"/>
      <c r="J126" s="45"/>
      <c r="K126" s="45"/>
      <c r="L126" s="45"/>
      <c r="M126" s="84"/>
      <c r="N126" s="45"/>
      <c r="O126" s="45"/>
      <c r="P126" s="45"/>
      <c r="Q126" s="45"/>
      <c r="R126" s="45"/>
      <c r="S126" s="45"/>
      <c r="T126" s="45"/>
      <c r="U126" s="45"/>
      <c r="V126" s="79"/>
      <c r="W126" s="79"/>
      <c r="X126" s="80"/>
      <c r="Y126" s="45"/>
      <c r="Z126" s="45"/>
      <c r="AA126" s="80"/>
      <c r="AB126" s="45"/>
      <c r="AD126" s="79"/>
      <c r="AE126" s="45"/>
      <c r="AF126" s="79"/>
      <c r="AG126" s="79"/>
      <c r="AH126" s="79"/>
      <c r="AI126" s="45"/>
      <c r="AJ126" s="45"/>
      <c r="AK126" s="45"/>
      <c r="AL126" s="45"/>
      <c r="AM126" s="76">
        <v>99999.0</v>
      </c>
      <c r="AN126" s="45"/>
      <c r="AO126" s="85"/>
      <c r="AP126" s="45"/>
    </row>
    <row r="127" ht="14.25" customHeight="1">
      <c r="A127" s="45"/>
      <c r="B127" s="45"/>
      <c r="C127" s="45"/>
      <c r="D127" s="45"/>
      <c r="E127" s="45"/>
      <c r="F127" s="45"/>
      <c r="G127" s="45"/>
      <c r="H127" s="45"/>
      <c r="I127" s="45"/>
      <c r="J127" s="45"/>
      <c r="K127" s="45"/>
      <c r="L127" s="45"/>
      <c r="M127" s="84"/>
      <c r="N127" s="78"/>
      <c r="O127" s="78"/>
      <c r="P127" s="78"/>
      <c r="Q127" s="78"/>
      <c r="R127" s="78"/>
      <c r="S127" s="45"/>
      <c r="T127" s="78"/>
      <c r="U127" s="78"/>
      <c r="V127" s="79"/>
      <c r="W127" s="79"/>
      <c r="X127" s="80"/>
      <c r="Y127" s="81"/>
      <c r="Z127" s="81"/>
      <c r="AA127" s="80"/>
      <c r="AB127" s="45"/>
      <c r="AD127" s="79"/>
      <c r="AE127" s="78"/>
      <c r="AF127" s="79"/>
      <c r="AG127" s="79"/>
      <c r="AH127" s="79"/>
      <c r="AI127" s="78"/>
      <c r="AJ127" s="78"/>
      <c r="AK127" s="79"/>
      <c r="AL127" s="45"/>
      <c r="AM127" s="45"/>
      <c r="AN127" s="45"/>
      <c r="AO127" s="82"/>
      <c r="AP127" s="45"/>
    </row>
    <row r="128" ht="14.25" customHeight="1">
      <c r="A128" s="45"/>
      <c r="B128" s="45"/>
      <c r="C128" s="45"/>
      <c r="D128" s="45"/>
      <c r="E128" s="45"/>
      <c r="F128" s="45"/>
      <c r="G128" s="45"/>
      <c r="H128" s="45"/>
      <c r="I128" s="45"/>
      <c r="J128" s="45"/>
      <c r="K128" s="45"/>
      <c r="L128" s="45"/>
      <c r="M128" s="84"/>
      <c r="N128" s="78"/>
      <c r="O128" s="78"/>
      <c r="P128" s="78"/>
      <c r="Q128" s="78"/>
      <c r="R128" s="78"/>
      <c r="S128" s="45"/>
      <c r="T128" s="78"/>
      <c r="U128" s="78"/>
      <c r="V128" s="79"/>
      <c r="W128" s="79"/>
      <c r="X128" s="80"/>
      <c r="Y128" s="81"/>
      <c r="Z128" s="81"/>
      <c r="AA128" s="80"/>
      <c r="AB128" s="45"/>
      <c r="AD128" s="79"/>
      <c r="AE128" s="78"/>
      <c r="AF128" s="79"/>
      <c r="AG128" s="79"/>
      <c r="AH128" s="79"/>
      <c r="AI128" s="78"/>
      <c r="AJ128" s="78"/>
      <c r="AK128" s="79"/>
      <c r="AL128" s="45"/>
      <c r="AM128" s="45"/>
      <c r="AN128" s="45"/>
      <c r="AO128" s="82"/>
      <c r="AP128" s="45"/>
    </row>
    <row r="129" ht="14.25" customHeight="1">
      <c r="A129" s="45"/>
      <c r="B129" s="45"/>
      <c r="C129" s="45"/>
      <c r="D129" s="45"/>
      <c r="E129" s="45"/>
      <c r="F129" s="45"/>
      <c r="G129" s="45"/>
      <c r="H129" s="45"/>
      <c r="I129" s="45"/>
      <c r="J129" s="45"/>
      <c r="K129" s="45"/>
      <c r="L129" s="45"/>
      <c r="M129" s="84"/>
      <c r="N129" s="78"/>
      <c r="O129" s="78"/>
      <c r="P129" s="78"/>
      <c r="Q129" s="78"/>
      <c r="R129" s="78"/>
      <c r="S129" s="45"/>
      <c r="T129" s="78"/>
      <c r="U129" s="78"/>
      <c r="V129" s="79"/>
      <c r="W129" s="79"/>
      <c r="X129" s="80"/>
      <c r="Y129" s="81"/>
      <c r="Z129" s="81"/>
      <c r="AA129" s="80"/>
      <c r="AB129" s="45"/>
      <c r="AD129" s="79"/>
      <c r="AE129" s="78"/>
      <c r="AF129" s="79"/>
      <c r="AG129" s="79"/>
      <c r="AH129" s="79"/>
      <c r="AI129" s="78"/>
      <c r="AJ129" s="78"/>
      <c r="AK129" s="79"/>
      <c r="AL129" s="45"/>
      <c r="AM129" s="45"/>
      <c r="AN129" s="45"/>
      <c r="AO129" s="82"/>
      <c r="AP129" s="45"/>
    </row>
    <row r="130" ht="14.25" customHeight="1">
      <c r="A130" s="45"/>
      <c r="B130" s="45"/>
      <c r="C130" s="45"/>
      <c r="D130" s="45"/>
      <c r="E130" s="45"/>
      <c r="F130" s="45"/>
      <c r="G130" s="45"/>
      <c r="H130" s="45"/>
      <c r="I130" s="45"/>
      <c r="J130" s="45"/>
      <c r="K130" s="45"/>
      <c r="L130" s="45"/>
      <c r="M130" s="84"/>
      <c r="N130" s="78"/>
      <c r="O130" s="78"/>
      <c r="P130" s="78"/>
      <c r="Q130" s="78"/>
      <c r="R130" s="78"/>
      <c r="S130" s="45"/>
      <c r="T130" s="78"/>
      <c r="U130" s="78"/>
      <c r="V130" s="79"/>
      <c r="W130" s="79"/>
      <c r="X130" s="80"/>
      <c r="Y130" s="81"/>
      <c r="Z130" s="81"/>
      <c r="AA130" s="80"/>
      <c r="AB130" s="45"/>
      <c r="AD130" s="79"/>
      <c r="AE130" s="78"/>
      <c r="AF130" s="79"/>
      <c r="AG130" s="79"/>
      <c r="AH130" s="79"/>
      <c r="AI130" s="78"/>
      <c r="AJ130" s="78"/>
      <c r="AK130" s="79"/>
      <c r="AL130" s="45"/>
      <c r="AM130" s="45"/>
      <c r="AN130" s="45"/>
      <c r="AO130" s="82"/>
      <c r="AP130" s="45"/>
    </row>
    <row r="131" ht="14.25" customHeight="1">
      <c r="A131" s="45"/>
      <c r="B131" s="45"/>
      <c r="C131" s="45"/>
      <c r="D131" s="45"/>
      <c r="E131" s="45"/>
      <c r="F131" s="45"/>
      <c r="G131" s="45"/>
      <c r="H131" s="45"/>
      <c r="I131" s="45"/>
      <c r="J131" s="45"/>
      <c r="K131" s="45"/>
      <c r="L131" s="45"/>
      <c r="M131" s="84"/>
      <c r="N131" s="78"/>
      <c r="O131" s="78"/>
      <c r="P131" s="78"/>
      <c r="Q131" s="78"/>
      <c r="R131" s="78"/>
      <c r="S131" s="45"/>
      <c r="T131" s="78"/>
      <c r="U131" s="78"/>
      <c r="V131" s="79"/>
      <c r="W131" s="79"/>
      <c r="X131" s="80"/>
      <c r="Y131" s="81"/>
      <c r="Z131" s="81"/>
      <c r="AA131" s="80"/>
      <c r="AB131" s="45"/>
      <c r="AD131" s="79"/>
      <c r="AE131" s="78"/>
      <c r="AF131" s="79"/>
      <c r="AG131" s="79"/>
      <c r="AH131" s="79"/>
      <c r="AI131" s="78"/>
      <c r="AJ131" s="78"/>
      <c r="AK131" s="79"/>
      <c r="AL131" s="45"/>
      <c r="AM131" s="45"/>
      <c r="AN131" s="45"/>
      <c r="AO131" s="82"/>
      <c r="AP131" s="45"/>
    </row>
    <row r="132" ht="14.25" customHeight="1">
      <c r="A132" s="45"/>
      <c r="B132" s="45"/>
      <c r="C132" s="45"/>
      <c r="D132" s="45"/>
      <c r="E132" s="45"/>
      <c r="F132" s="45"/>
      <c r="G132" s="45"/>
      <c r="H132" s="45"/>
      <c r="I132" s="45"/>
      <c r="J132" s="45"/>
      <c r="K132" s="45"/>
      <c r="L132" s="45"/>
      <c r="M132" s="84"/>
      <c r="N132" s="78"/>
      <c r="O132" s="78"/>
      <c r="P132" s="78"/>
      <c r="Q132" s="78"/>
      <c r="R132" s="78"/>
      <c r="S132" s="45"/>
      <c r="T132" s="78"/>
      <c r="U132" s="78"/>
      <c r="V132" s="79"/>
      <c r="W132" s="79"/>
      <c r="X132" s="80"/>
      <c r="Y132" s="81"/>
      <c r="Z132" s="81"/>
      <c r="AA132" s="80"/>
      <c r="AB132" s="45"/>
      <c r="AD132" s="79"/>
      <c r="AE132" s="78"/>
      <c r="AF132" s="79"/>
      <c r="AG132" s="79"/>
      <c r="AH132" s="79"/>
      <c r="AI132" s="78"/>
      <c r="AJ132" s="78"/>
      <c r="AK132" s="79"/>
      <c r="AL132" s="45"/>
      <c r="AM132" s="45"/>
      <c r="AN132" s="45"/>
      <c r="AO132" s="82"/>
      <c r="AP132" s="45"/>
    </row>
    <row r="133" ht="14.25" customHeight="1">
      <c r="A133" s="45"/>
      <c r="B133" s="45"/>
      <c r="C133" s="45"/>
      <c r="D133" s="45"/>
      <c r="E133" s="45"/>
      <c r="F133" s="45"/>
      <c r="G133" s="45"/>
      <c r="H133" s="45"/>
      <c r="I133" s="45"/>
      <c r="J133" s="45"/>
      <c r="K133" s="45"/>
      <c r="L133" s="45"/>
      <c r="M133" s="84"/>
      <c r="N133" s="78"/>
      <c r="O133" s="78"/>
      <c r="P133" s="78"/>
      <c r="Q133" s="78"/>
      <c r="R133" s="78"/>
      <c r="S133" s="45"/>
      <c r="T133" s="78"/>
      <c r="U133" s="78"/>
      <c r="V133" s="79"/>
      <c r="W133" s="79"/>
      <c r="X133" s="80"/>
      <c r="Y133" s="81"/>
      <c r="Z133" s="81"/>
      <c r="AA133" s="80"/>
      <c r="AB133" s="45"/>
      <c r="AD133" s="79"/>
      <c r="AE133" s="78"/>
      <c r="AF133" s="79"/>
      <c r="AG133" s="79"/>
      <c r="AH133" s="79"/>
      <c r="AI133" s="78"/>
      <c r="AJ133" s="78"/>
      <c r="AK133" s="79"/>
      <c r="AL133" s="45"/>
      <c r="AM133" s="45"/>
      <c r="AN133" s="45"/>
      <c r="AO133" s="82"/>
      <c r="AP133" s="45"/>
    </row>
    <row r="134" ht="14.25" customHeight="1">
      <c r="A134" s="45"/>
      <c r="B134" s="45"/>
      <c r="C134" s="45"/>
      <c r="D134" s="45"/>
      <c r="E134" s="45"/>
      <c r="F134" s="45"/>
      <c r="G134" s="45"/>
      <c r="H134" s="45"/>
      <c r="I134" s="45"/>
      <c r="J134" s="45"/>
      <c r="K134" s="45"/>
      <c r="L134" s="45"/>
      <c r="M134" s="84"/>
      <c r="N134" s="78"/>
      <c r="O134" s="78"/>
      <c r="P134" s="78"/>
      <c r="Q134" s="78"/>
      <c r="R134" s="78"/>
      <c r="S134" s="45"/>
      <c r="T134" s="78"/>
      <c r="U134" s="78"/>
      <c r="V134" s="79"/>
      <c r="W134" s="79"/>
      <c r="X134" s="80"/>
      <c r="Y134" s="81"/>
      <c r="Z134" s="81"/>
      <c r="AA134" s="80"/>
      <c r="AB134" s="45"/>
      <c r="AD134" s="79"/>
      <c r="AE134" s="78"/>
      <c r="AF134" s="79"/>
      <c r="AG134" s="79"/>
      <c r="AH134" s="79"/>
      <c r="AI134" s="78"/>
      <c r="AJ134" s="78"/>
      <c r="AK134" s="79"/>
      <c r="AL134" s="45"/>
      <c r="AM134" s="45"/>
      <c r="AN134" s="45"/>
      <c r="AO134" s="82"/>
      <c r="AP134" s="45"/>
    </row>
    <row r="135" ht="14.25" customHeight="1">
      <c r="A135" s="45"/>
      <c r="B135" s="45"/>
      <c r="C135" s="45"/>
      <c r="D135" s="45"/>
      <c r="E135" s="45"/>
      <c r="F135" s="45"/>
      <c r="G135" s="45"/>
      <c r="H135" s="45"/>
      <c r="I135" s="45"/>
      <c r="J135" s="45"/>
      <c r="K135" s="45"/>
      <c r="L135" s="45"/>
      <c r="M135" s="84"/>
      <c r="N135" s="78"/>
      <c r="O135" s="78"/>
      <c r="P135" s="78"/>
      <c r="Q135" s="78"/>
      <c r="R135" s="78"/>
      <c r="S135" s="45"/>
      <c r="T135" s="78"/>
      <c r="U135" s="78"/>
      <c r="V135" s="79"/>
      <c r="W135" s="79"/>
      <c r="X135" s="80"/>
      <c r="Y135" s="81"/>
      <c r="Z135" s="81"/>
      <c r="AA135" s="80"/>
      <c r="AB135" s="45"/>
      <c r="AD135" s="79"/>
      <c r="AE135" s="78"/>
      <c r="AF135" s="79"/>
      <c r="AG135" s="79"/>
      <c r="AH135" s="79"/>
      <c r="AI135" s="78"/>
      <c r="AJ135" s="78"/>
      <c r="AK135" s="79"/>
      <c r="AL135" s="45"/>
      <c r="AM135" s="45"/>
      <c r="AN135" s="45"/>
      <c r="AO135" s="82"/>
      <c r="AP135" s="45"/>
    </row>
    <row r="136" ht="14.25" customHeight="1">
      <c r="A136" s="45"/>
      <c r="B136" s="45"/>
      <c r="C136" s="45"/>
      <c r="D136" s="45"/>
      <c r="E136" s="45"/>
      <c r="F136" s="45"/>
      <c r="G136" s="45"/>
      <c r="H136" s="45"/>
      <c r="I136" s="45"/>
      <c r="J136" s="45"/>
      <c r="K136" s="45"/>
      <c r="L136" s="45"/>
      <c r="M136" s="84"/>
      <c r="N136" s="78"/>
      <c r="O136" s="78"/>
      <c r="P136" s="78"/>
      <c r="Q136" s="78"/>
      <c r="R136" s="78"/>
      <c r="S136" s="45"/>
      <c r="T136" s="78"/>
      <c r="U136" s="78"/>
      <c r="V136" s="79"/>
      <c r="W136" s="79"/>
      <c r="X136" s="80"/>
      <c r="Y136" s="81"/>
      <c r="Z136" s="81"/>
      <c r="AA136" s="80"/>
      <c r="AB136" s="45"/>
      <c r="AC136" s="78"/>
      <c r="AD136" s="79"/>
      <c r="AE136" s="78"/>
      <c r="AF136" s="79"/>
      <c r="AG136" s="79"/>
      <c r="AH136" s="79"/>
      <c r="AI136" s="78"/>
      <c r="AJ136" s="78"/>
      <c r="AK136" s="79"/>
      <c r="AL136" s="45"/>
      <c r="AM136" s="45"/>
      <c r="AN136" s="45"/>
      <c r="AO136" s="82"/>
      <c r="AP136" s="45"/>
    </row>
    <row r="137" ht="14.25" customHeight="1">
      <c r="A137" s="45"/>
      <c r="B137" s="45"/>
      <c r="C137" s="45"/>
      <c r="D137" s="45"/>
      <c r="E137" s="45"/>
      <c r="F137" s="45"/>
      <c r="G137" s="45"/>
      <c r="H137" s="45"/>
      <c r="I137" s="45"/>
      <c r="J137" s="45"/>
      <c r="K137" s="45"/>
      <c r="L137" s="45"/>
      <c r="M137" s="84"/>
      <c r="N137" s="78"/>
      <c r="O137" s="78"/>
      <c r="P137" s="78"/>
      <c r="Q137" s="78"/>
      <c r="R137" s="78"/>
      <c r="S137" s="45"/>
      <c r="T137" s="78"/>
      <c r="U137" s="78"/>
      <c r="V137" s="79"/>
      <c r="W137" s="79"/>
      <c r="X137" s="80"/>
      <c r="Y137" s="81"/>
      <c r="Z137" s="81"/>
      <c r="AA137" s="80"/>
      <c r="AB137" s="45"/>
      <c r="AC137" s="78"/>
      <c r="AD137" s="79"/>
      <c r="AE137" s="78"/>
      <c r="AF137" s="79"/>
      <c r="AG137" s="79"/>
      <c r="AH137" s="79"/>
      <c r="AI137" s="78"/>
      <c r="AJ137" s="78"/>
      <c r="AK137" s="79"/>
      <c r="AL137" s="45"/>
      <c r="AM137" s="45"/>
      <c r="AN137" s="45"/>
      <c r="AO137" s="82"/>
      <c r="AP137" s="45"/>
    </row>
    <row r="138" ht="14.25" customHeight="1">
      <c r="A138" s="45"/>
      <c r="B138" s="45"/>
      <c r="C138" s="45"/>
      <c r="D138" s="45"/>
      <c r="E138" s="45"/>
      <c r="F138" s="45"/>
      <c r="G138" s="45"/>
      <c r="H138" s="45"/>
      <c r="I138" s="45"/>
      <c r="J138" s="45"/>
      <c r="K138" s="45"/>
      <c r="L138" s="45"/>
      <c r="M138" s="84"/>
      <c r="N138" s="78"/>
      <c r="O138" s="78"/>
      <c r="P138" s="78"/>
      <c r="Q138" s="78"/>
      <c r="R138" s="78"/>
      <c r="S138" s="45"/>
      <c r="T138" s="78"/>
      <c r="U138" s="78"/>
      <c r="V138" s="79"/>
      <c r="W138" s="79"/>
      <c r="X138" s="80"/>
      <c r="Y138" s="81"/>
      <c r="Z138" s="81"/>
      <c r="AA138" s="80"/>
      <c r="AB138" s="45"/>
      <c r="AC138" s="78"/>
      <c r="AD138" s="79"/>
      <c r="AE138" s="78"/>
      <c r="AF138" s="79"/>
      <c r="AG138" s="79"/>
      <c r="AH138" s="79"/>
      <c r="AI138" s="78"/>
      <c r="AJ138" s="78"/>
      <c r="AK138" s="79"/>
      <c r="AL138" s="45"/>
      <c r="AM138" s="45"/>
      <c r="AN138" s="45"/>
      <c r="AO138" s="82"/>
      <c r="AP138" s="45"/>
    </row>
    <row r="139" ht="14.25" customHeight="1">
      <c r="A139" s="45"/>
      <c r="B139" s="45"/>
      <c r="C139" s="45"/>
      <c r="D139" s="45"/>
      <c r="E139" s="45"/>
      <c r="F139" s="45"/>
      <c r="G139" s="45"/>
      <c r="H139" s="45"/>
      <c r="I139" s="45"/>
      <c r="J139" s="45"/>
      <c r="K139" s="45"/>
      <c r="L139" s="45"/>
      <c r="M139" s="84"/>
      <c r="N139" s="78"/>
      <c r="O139" s="78"/>
      <c r="P139" s="78"/>
      <c r="Q139" s="78"/>
      <c r="R139" s="78"/>
      <c r="S139" s="45"/>
      <c r="T139" s="78"/>
      <c r="U139" s="78"/>
      <c r="V139" s="79"/>
      <c r="W139" s="79"/>
      <c r="X139" s="80"/>
      <c r="Y139" s="81"/>
      <c r="Z139" s="81"/>
      <c r="AA139" s="80"/>
      <c r="AB139" s="45"/>
      <c r="AC139" s="78"/>
      <c r="AD139" s="79"/>
      <c r="AE139" s="78"/>
      <c r="AF139" s="79"/>
      <c r="AG139" s="79"/>
      <c r="AH139" s="79"/>
      <c r="AI139" s="78"/>
      <c r="AJ139" s="78"/>
      <c r="AK139" s="79"/>
      <c r="AL139" s="45"/>
      <c r="AM139" s="45"/>
      <c r="AN139" s="45"/>
      <c r="AO139" s="82"/>
      <c r="AP139" s="45"/>
    </row>
    <row r="140" ht="14.25" customHeight="1">
      <c r="A140" s="45"/>
      <c r="B140" s="45"/>
      <c r="C140" s="45"/>
      <c r="D140" s="45"/>
      <c r="E140" s="45"/>
      <c r="F140" s="45"/>
      <c r="G140" s="45"/>
      <c r="H140" s="45"/>
      <c r="I140" s="45"/>
      <c r="J140" s="45"/>
      <c r="K140" s="45"/>
      <c r="L140" s="45"/>
      <c r="M140" s="84"/>
      <c r="N140" s="78"/>
      <c r="O140" s="78"/>
      <c r="P140" s="78"/>
      <c r="Q140" s="78"/>
      <c r="R140" s="78"/>
      <c r="S140" s="45"/>
      <c r="T140" s="78"/>
      <c r="U140" s="78"/>
      <c r="V140" s="79"/>
      <c r="W140" s="79"/>
      <c r="X140" s="80"/>
      <c r="Y140" s="81"/>
      <c r="Z140" s="81"/>
      <c r="AA140" s="80"/>
      <c r="AB140" s="45"/>
      <c r="AC140" s="78"/>
      <c r="AD140" s="79"/>
      <c r="AE140" s="78"/>
      <c r="AF140" s="79"/>
      <c r="AG140" s="79"/>
      <c r="AH140" s="79"/>
      <c r="AI140" s="78"/>
      <c r="AJ140" s="78"/>
      <c r="AK140" s="79"/>
      <c r="AL140" s="45"/>
      <c r="AM140" s="45"/>
      <c r="AN140" s="45"/>
      <c r="AO140" s="82"/>
      <c r="AP140" s="45"/>
    </row>
    <row r="141" ht="14.25" customHeight="1">
      <c r="A141" s="45"/>
      <c r="B141" s="45"/>
      <c r="C141" s="45"/>
      <c r="D141" s="45"/>
      <c r="E141" s="45"/>
      <c r="F141" s="45"/>
      <c r="G141" s="45"/>
      <c r="H141" s="45"/>
      <c r="I141" s="45"/>
      <c r="J141" s="45"/>
      <c r="K141" s="45"/>
      <c r="L141" s="45"/>
      <c r="M141" s="84"/>
      <c r="N141" s="78"/>
      <c r="O141" s="78"/>
      <c r="P141" s="78"/>
      <c r="Q141" s="78"/>
      <c r="R141" s="78"/>
      <c r="S141" s="45"/>
      <c r="T141" s="78"/>
      <c r="U141" s="78"/>
      <c r="V141" s="79"/>
      <c r="W141" s="79"/>
      <c r="X141" s="80"/>
      <c r="Y141" s="81"/>
      <c r="Z141" s="81"/>
      <c r="AA141" s="80"/>
      <c r="AB141" s="45"/>
      <c r="AC141" s="78"/>
      <c r="AD141" s="79"/>
      <c r="AE141" s="78"/>
      <c r="AF141" s="79"/>
      <c r="AG141" s="79"/>
      <c r="AH141" s="79"/>
      <c r="AI141" s="78"/>
      <c r="AJ141" s="78"/>
      <c r="AK141" s="79"/>
      <c r="AL141" s="45"/>
      <c r="AM141" s="45"/>
      <c r="AN141" s="45"/>
      <c r="AO141" s="82"/>
      <c r="AP141" s="45"/>
    </row>
    <row r="142" ht="14.25" customHeight="1">
      <c r="A142" s="45"/>
      <c r="B142" s="45"/>
      <c r="C142" s="45"/>
      <c r="D142" s="45"/>
      <c r="E142" s="45"/>
      <c r="F142" s="45"/>
      <c r="G142" s="45"/>
      <c r="H142" s="45"/>
      <c r="I142" s="45"/>
      <c r="J142" s="45"/>
      <c r="K142" s="45"/>
      <c r="L142" s="45"/>
      <c r="M142" s="84"/>
      <c r="N142" s="78"/>
      <c r="O142" s="78"/>
      <c r="P142" s="78"/>
      <c r="Q142" s="78"/>
      <c r="R142" s="78"/>
      <c r="S142" s="45"/>
      <c r="T142" s="78"/>
      <c r="U142" s="78"/>
      <c r="V142" s="79"/>
      <c r="W142" s="79"/>
      <c r="X142" s="80"/>
      <c r="Y142" s="81"/>
      <c r="Z142" s="81"/>
      <c r="AA142" s="80"/>
      <c r="AB142" s="45"/>
      <c r="AC142" s="78"/>
      <c r="AD142" s="79"/>
      <c r="AE142" s="78"/>
      <c r="AF142" s="79"/>
      <c r="AG142" s="79"/>
      <c r="AH142" s="79"/>
      <c r="AI142" s="78"/>
      <c r="AJ142" s="78"/>
      <c r="AK142" s="79"/>
      <c r="AL142" s="45"/>
      <c r="AM142" s="45"/>
      <c r="AN142" s="45"/>
      <c r="AO142" s="82"/>
      <c r="AP142" s="45"/>
    </row>
    <row r="143" ht="14.25" customHeight="1">
      <c r="A143" s="45"/>
      <c r="B143" s="45"/>
      <c r="C143" s="45"/>
      <c r="D143" s="45"/>
      <c r="E143" s="45"/>
      <c r="F143" s="45"/>
      <c r="G143" s="45"/>
      <c r="H143" s="45"/>
      <c r="I143" s="45"/>
      <c r="J143" s="45"/>
      <c r="K143" s="45"/>
      <c r="L143" s="45"/>
      <c r="M143" s="84"/>
      <c r="N143" s="78"/>
      <c r="O143" s="78"/>
      <c r="P143" s="78"/>
      <c r="Q143" s="78"/>
      <c r="R143" s="78"/>
      <c r="S143" s="45"/>
      <c r="T143" s="78"/>
      <c r="U143" s="78"/>
      <c r="V143" s="79"/>
      <c r="W143" s="79"/>
      <c r="X143" s="80"/>
      <c r="Y143" s="81"/>
      <c r="Z143" s="81"/>
      <c r="AA143" s="80"/>
      <c r="AB143" s="45"/>
      <c r="AC143" s="78"/>
      <c r="AD143" s="79"/>
      <c r="AE143" s="78"/>
      <c r="AF143" s="79"/>
      <c r="AG143" s="79"/>
      <c r="AH143" s="79"/>
      <c r="AI143" s="78"/>
      <c r="AJ143" s="78"/>
      <c r="AK143" s="79"/>
      <c r="AL143" s="45"/>
      <c r="AM143" s="45"/>
      <c r="AN143" s="45"/>
      <c r="AO143" s="82"/>
      <c r="AP143" s="45"/>
    </row>
    <row r="144" ht="14.25" customHeight="1">
      <c r="A144" s="45"/>
      <c r="B144" s="45"/>
      <c r="C144" s="45"/>
      <c r="D144" s="45"/>
      <c r="E144" s="45"/>
      <c r="F144" s="45"/>
      <c r="G144" s="45"/>
      <c r="H144" s="45"/>
      <c r="I144" s="45"/>
      <c r="J144" s="45"/>
      <c r="K144" s="45"/>
      <c r="L144" s="45"/>
      <c r="M144" s="84"/>
      <c r="N144" s="78"/>
      <c r="O144" s="78"/>
      <c r="P144" s="78"/>
      <c r="Q144" s="78"/>
      <c r="R144" s="78"/>
      <c r="S144" s="45"/>
      <c r="T144" s="78"/>
      <c r="U144" s="78"/>
      <c r="V144" s="79"/>
      <c r="W144" s="79"/>
      <c r="X144" s="80"/>
      <c r="Y144" s="81"/>
      <c r="Z144" s="81"/>
      <c r="AA144" s="80"/>
      <c r="AB144" s="45"/>
      <c r="AC144" s="78"/>
      <c r="AD144" s="79"/>
      <c r="AE144" s="78"/>
      <c r="AF144" s="79"/>
      <c r="AG144" s="79"/>
      <c r="AH144" s="79"/>
      <c r="AI144" s="78"/>
      <c r="AJ144" s="78"/>
      <c r="AK144" s="79"/>
      <c r="AL144" s="45"/>
      <c r="AM144" s="45"/>
      <c r="AN144" s="45"/>
      <c r="AO144" s="82"/>
      <c r="AP144" s="45"/>
    </row>
    <row r="145" ht="14.25" customHeight="1">
      <c r="A145" s="45"/>
      <c r="B145" s="45"/>
      <c r="C145" s="45"/>
      <c r="D145" s="45"/>
      <c r="E145" s="45"/>
      <c r="F145" s="45"/>
      <c r="G145" s="45"/>
      <c r="H145" s="45"/>
      <c r="I145" s="45"/>
      <c r="J145" s="45"/>
      <c r="K145" s="45"/>
      <c r="L145" s="45"/>
      <c r="M145" s="84"/>
      <c r="N145" s="78"/>
      <c r="O145" s="78"/>
      <c r="P145" s="78"/>
      <c r="Q145" s="78"/>
      <c r="R145" s="78"/>
      <c r="S145" s="45"/>
      <c r="T145" s="78"/>
      <c r="U145" s="78"/>
      <c r="V145" s="79"/>
      <c r="W145" s="79"/>
      <c r="X145" s="80"/>
      <c r="Y145" s="81"/>
      <c r="Z145" s="81"/>
      <c r="AA145" s="80"/>
      <c r="AB145" s="45"/>
      <c r="AC145" s="78"/>
      <c r="AD145" s="79"/>
      <c r="AE145" s="78"/>
      <c r="AF145" s="79"/>
      <c r="AG145" s="79"/>
      <c r="AH145" s="79"/>
      <c r="AI145" s="78"/>
      <c r="AJ145" s="78"/>
      <c r="AK145" s="79"/>
      <c r="AL145" s="45"/>
      <c r="AM145" s="45"/>
      <c r="AN145" s="45"/>
      <c r="AO145" s="82"/>
      <c r="AP145" s="45"/>
    </row>
    <row r="146" ht="14.25" customHeight="1">
      <c r="A146" s="45"/>
      <c r="B146" s="45"/>
      <c r="C146" s="45"/>
      <c r="D146" s="45"/>
      <c r="E146" s="45"/>
      <c r="F146" s="45"/>
      <c r="G146" s="45"/>
      <c r="H146" s="45"/>
      <c r="I146" s="45"/>
      <c r="J146" s="45"/>
      <c r="K146" s="45"/>
      <c r="L146" s="45"/>
      <c r="M146" s="84"/>
      <c r="N146" s="78"/>
      <c r="O146" s="78"/>
      <c r="P146" s="78"/>
      <c r="Q146" s="78"/>
      <c r="R146" s="78"/>
      <c r="S146" s="45"/>
      <c r="T146" s="78"/>
      <c r="U146" s="78"/>
      <c r="V146" s="79"/>
      <c r="W146" s="79"/>
      <c r="X146" s="80"/>
      <c r="Y146" s="81"/>
      <c r="Z146" s="81"/>
      <c r="AA146" s="80"/>
      <c r="AB146" s="45"/>
      <c r="AC146" s="78"/>
      <c r="AD146" s="79"/>
      <c r="AE146" s="78"/>
      <c r="AF146" s="79"/>
      <c r="AG146" s="79"/>
      <c r="AH146" s="79"/>
      <c r="AI146" s="78"/>
      <c r="AJ146" s="78"/>
      <c r="AK146" s="79"/>
      <c r="AL146" s="45"/>
      <c r="AM146" s="45"/>
      <c r="AN146" s="45"/>
      <c r="AO146" s="82"/>
      <c r="AP146" s="45"/>
    </row>
    <row r="147" ht="14.25" customHeight="1">
      <c r="A147" s="45"/>
      <c r="B147" s="45"/>
      <c r="C147" s="45"/>
      <c r="D147" s="45"/>
      <c r="E147" s="45"/>
      <c r="F147" s="45"/>
      <c r="G147" s="45"/>
      <c r="H147" s="45"/>
      <c r="I147" s="45"/>
      <c r="J147" s="45"/>
      <c r="K147" s="45"/>
      <c r="L147" s="45"/>
      <c r="M147" s="84"/>
      <c r="N147" s="78"/>
      <c r="O147" s="78"/>
      <c r="P147" s="78"/>
      <c r="Q147" s="78"/>
      <c r="R147" s="78"/>
      <c r="S147" s="45"/>
      <c r="T147" s="78"/>
      <c r="U147" s="78"/>
      <c r="V147" s="79"/>
      <c r="W147" s="79"/>
      <c r="X147" s="80"/>
      <c r="Y147" s="81"/>
      <c r="Z147" s="81"/>
      <c r="AA147" s="80"/>
      <c r="AB147" s="45"/>
      <c r="AC147" s="78"/>
      <c r="AD147" s="79"/>
      <c r="AE147" s="78"/>
      <c r="AF147" s="79"/>
      <c r="AG147" s="79"/>
      <c r="AH147" s="79"/>
      <c r="AI147" s="78"/>
      <c r="AJ147" s="78"/>
      <c r="AK147" s="79"/>
      <c r="AL147" s="45"/>
      <c r="AM147" s="45"/>
      <c r="AN147" s="45"/>
      <c r="AO147" s="82"/>
      <c r="AP147" s="45"/>
    </row>
    <row r="148" ht="14.25" customHeight="1">
      <c r="A148" s="45"/>
      <c r="B148" s="45"/>
      <c r="C148" s="45"/>
      <c r="D148" s="45"/>
      <c r="E148" s="45"/>
      <c r="F148" s="45"/>
      <c r="G148" s="45"/>
      <c r="H148" s="45"/>
      <c r="I148" s="45"/>
      <c r="J148" s="45"/>
      <c r="K148" s="45"/>
      <c r="L148" s="45"/>
      <c r="M148" s="84"/>
      <c r="N148" s="78"/>
      <c r="O148" s="78"/>
      <c r="P148" s="78"/>
      <c r="Q148" s="78"/>
      <c r="R148" s="78"/>
      <c r="S148" s="45"/>
      <c r="T148" s="78"/>
      <c r="U148" s="78"/>
      <c r="V148" s="79"/>
      <c r="W148" s="79"/>
      <c r="X148" s="80"/>
      <c r="Y148" s="81"/>
      <c r="Z148" s="81"/>
      <c r="AA148" s="80"/>
      <c r="AB148" s="45"/>
      <c r="AC148" s="78"/>
      <c r="AD148" s="79"/>
      <c r="AE148" s="78"/>
      <c r="AF148" s="79"/>
      <c r="AG148" s="79"/>
      <c r="AH148" s="79"/>
      <c r="AI148" s="78"/>
      <c r="AJ148" s="78"/>
      <c r="AK148" s="79"/>
      <c r="AL148" s="45"/>
      <c r="AM148" s="45"/>
      <c r="AN148" s="45"/>
      <c r="AO148" s="82"/>
      <c r="AP148" s="45"/>
    </row>
    <row r="149" ht="14.25" customHeight="1">
      <c r="A149" s="45"/>
      <c r="B149" s="45"/>
      <c r="C149" s="45"/>
      <c r="D149" s="45"/>
      <c r="E149" s="45"/>
      <c r="F149" s="45"/>
      <c r="G149" s="45"/>
      <c r="H149" s="45"/>
      <c r="I149" s="45"/>
      <c r="J149" s="45"/>
      <c r="K149" s="45"/>
      <c r="L149" s="45"/>
      <c r="M149" s="84"/>
      <c r="N149" s="78"/>
      <c r="O149" s="78"/>
      <c r="P149" s="78"/>
      <c r="Q149" s="78"/>
      <c r="R149" s="78"/>
      <c r="S149" s="45"/>
      <c r="T149" s="78"/>
      <c r="U149" s="78"/>
      <c r="V149" s="79"/>
      <c r="W149" s="79"/>
      <c r="X149" s="80"/>
      <c r="Y149" s="81"/>
      <c r="Z149" s="81"/>
      <c r="AA149" s="80"/>
      <c r="AB149" s="45"/>
      <c r="AC149" s="78"/>
      <c r="AD149" s="79"/>
      <c r="AE149" s="78"/>
      <c r="AF149" s="79"/>
      <c r="AG149" s="79"/>
      <c r="AH149" s="79"/>
      <c r="AI149" s="78"/>
      <c r="AJ149" s="78"/>
      <c r="AK149" s="79"/>
      <c r="AL149" s="45"/>
      <c r="AM149" s="45"/>
      <c r="AN149" s="45"/>
      <c r="AO149" s="82"/>
      <c r="AP149" s="45"/>
    </row>
    <row r="150" ht="14.25" customHeight="1">
      <c r="A150" s="45"/>
      <c r="B150" s="45"/>
      <c r="C150" s="45"/>
      <c r="D150" s="45"/>
      <c r="E150" s="45"/>
      <c r="F150" s="45"/>
      <c r="G150" s="45"/>
      <c r="H150" s="45"/>
      <c r="I150" s="45"/>
      <c r="J150" s="45"/>
      <c r="K150" s="45"/>
      <c r="L150" s="45"/>
      <c r="M150" s="84"/>
      <c r="N150" s="78"/>
      <c r="O150" s="78"/>
      <c r="P150" s="78"/>
      <c r="Q150" s="78"/>
      <c r="R150" s="78"/>
      <c r="S150" s="45"/>
      <c r="T150" s="78"/>
      <c r="U150" s="78"/>
      <c r="V150" s="79"/>
      <c r="W150" s="79"/>
      <c r="X150" s="80"/>
      <c r="Y150" s="81"/>
      <c r="Z150" s="81"/>
      <c r="AA150" s="80"/>
      <c r="AB150" s="45"/>
      <c r="AC150" s="78"/>
      <c r="AD150" s="79"/>
      <c r="AE150" s="78"/>
      <c r="AF150" s="79"/>
      <c r="AG150" s="79"/>
      <c r="AH150" s="79"/>
      <c r="AI150" s="78"/>
      <c r="AJ150" s="78"/>
      <c r="AK150" s="79"/>
      <c r="AL150" s="45"/>
      <c r="AM150" s="45"/>
      <c r="AN150" s="45"/>
      <c r="AO150" s="82"/>
      <c r="AP150" s="45"/>
    </row>
    <row r="151" ht="14.25" customHeight="1">
      <c r="A151" s="45"/>
      <c r="B151" s="45"/>
      <c r="C151" s="45"/>
      <c r="D151" s="45"/>
      <c r="E151" s="45"/>
      <c r="F151" s="45"/>
      <c r="G151" s="45"/>
      <c r="H151" s="45"/>
      <c r="I151" s="45"/>
      <c r="J151" s="45"/>
      <c r="K151" s="45"/>
      <c r="L151" s="45"/>
      <c r="M151" s="84"/>
      <c r="N151" s="78"/>
      <c r="O151" s="78"/>
      <c r="P151" s="78"/>
      <c r="Q151" s="78"/>
      <c r="R151" s="78"/>
      <c r="S151" s="45"/>
      <c r="T151" s="78"/>
      <c r="U151" s="78"/>
      <c r="V151" s="79"/>
      <c r="W151" s="79"/>
      <c r="X151" s="80"/>
      <c r="Y151" s="81"/>
      <c r="Z151" s="81"/>
      <c r="AA151" s="80"/>
      <c r="AB151" s="45"/>
      <c r="AC151" s="78"/>
      <c r="AD151" s="79"/>
      <c r="AE151" s="78"/>
      <c r="AF151" s="79"/>
      <c r="AG151" s="79"/>
      <c r="AH151" s="79"/>
      <c r="AI151" s="78"/>
      <c r="AJ151" s="78"/>
      <c r="AK151" s="79"/>
      <c r="AL151" s="45"/>
      <c r="AM151" s="45"/>
      <c r="AN151" s="45"/>
      <c r="AO151" s="82"/>
      <c r="AP151" s="45"/>
    </row>
    <row r="152" ht="14.25" customHeight="1">
      <c r="A152" s="45"/>
      <c r="B152" s="45"/>
      <c r="C152" s="45"/>
      <c r="D152" s="45"/>
      <c r="E152" s="45"/>
      <c r="F152" s="45"/>
      <c r="G152" s="45"/>
      <c r="H152" s="45"/>
      <c r="I152" s="45"/>
      <c r="J152" s="45"/>
      <c r="K152" s="45"/>
      <c r="L152" s="45"/>
      <c r="M152" s="84"/>
      <c r="N152" s="78"/>
      <c r="O152" s="78"/>
      <c r="P152" s="78"/>
      <c r="Q152" s="78"/>
      <c r="R152" s="78"/>
      <c r="S152" s="45"/>
      <c r="T152" s="78"/>
      <c r="U152" s="78"/>
      <c r="V152" s="79"/>
      <c r="W152" s="79"/>
      <c r="X152" s="80"/>
      <c r="Y152" s="81"/>
      <c r="Z152" s="81"/>
      <c r="AA152" s="80"/>
      <c r="AB152" s="45"/>
      <c r="AC152" s="78"/>
      <c r="AD152" s="79"/>
      <c r="AE152" s="78"/>
      <c r="AF152" s="79"/>
      <c r="AG152" s="79"/>
      <c r="AH152" s="79"/>
      <c r="AI152" s="78"/>
      <c r="AJ152" s="78"/>
      <c r="AK152" s="79"/>
      <c r="AL152" s="45"/>
      <c r="AM152" s="45"/>
      <c r="AN152" s="45"/>
      <c r="AO152" s="82"/>
      <c r="AP152" s="45"/>
    </row>
    <row r="153" ht="14.25" customHeight="1">
      <c r="A153" s="45"/>
      <c r="B153" s="45"/>
      <c r="C153" s="45"/>
      <c r="D153" s="45"/>
      <c r="E153" s="45"/>
      <c r="F153" s="45"/>
      <c r="G153" s="45"/>
      <c r="H153" s="45"/>
      <c r="I153" s="45"/>
      <c r="J153" s="45"/>
      <c r="K153" s="45"/>
      <c r="L153" s="45"/>
      <c r="M153" s="84"/>
      <c r="N153" s="78"/>
      <c r="O153" s="78"/>
      <c r="P153" s="78"/>
      <c r="Q153" s="78"/>
      <c r="R153" s="78"/>
      <c r="S153" s="45"/>
      <c r="T153" s="78"/>
      <c r="U153" s="78"/>
      <c r="V153" s="79"/>
      <c r="W153" s="79"/>
      <c r="X153" s="80"/>
      <c r="Y153" s="81"/>
      <c r="Z153" s="81"/>
      <c r="AA153" s="80"/>
      <c r="AB153" s="45"/>
      <c r="AC153" s="78"/>
      <c r="AD153" s="79"/>
      <c r="AE153" s="78"/>
      <c r="AF153" s="79"/>
      <c r="AG153" s="79"/>
      <c r="AH153" s="79"/>
      <c r="AI153" s="78"/>
      <c r="AJ153" s="78"/>
      <c r="AK153" s="79"/>
      <c r="AL153" s="45"/>
      <c r="AM153" s="45"/>
      <c r="AN153" s="45"/>
      <c r="AO153" s="82"/>
      <c r="AP153" s="45"/>
    </row>
    <row r="154" ht="14.25" customHeight="1">
      <c r="A154" s="45"/>
      <c r="B154" s="45"/>
      <c r="C154" s="45"/>
      <c r="D154" s="45"/>
      <c r="E154" s="45"/>
      <c r="F154" s="45"/>
      <c r="G154" s="45"/>
      <c r="H154" s="45"/>
      <c r="I154" s="45"/>
      <c r="J154" s="45"/>
      <c r="K154" s="45"/>
      <c r="L154" s="45"/>
      <c r="M154" s="84"/>
      <c r="N154" s="78"/>
      <c r="O154" s="78"/>
      <c r="P154" s="78"/>
      <c r="Q154" s="78"/>
      <c r="R154" s="78"/>
      <c r="S154" s="45"/>
      <c r="T154" s="78"/>
      <c r="U154" s="78"/>
      <c r="V154" s="79"/>
      <c r="W154" s="79"/>
      <c r="X154" s="80"/>
      <c r="Y154" s="81"/>
      <c r="Z154" s="81"/>
      <c r="AA154" s="80"/>
      <c r="AB154" s="45"/>
      <c r="AC154" s="78"/>
      <c r="AD154" s="79"/>
      <c r="AE154" s="78"/>
      <c r="AF154" s="79"/>
      <c r="AG154" s="79"/>
      <c r="AH154" s="79"/>
      <c r="AI154" s="78"/>
      <c r="AJ154" s="78"/>
      <c r="AK154" s="79"/>
      <c r="AL154" s="45"/>
      <c r="AM154" s="45"/>
      <c r="AN154" s="45"/>
      <c r="AO154" s="82"/>
      <c r="AP154" s="45"/>
    </row>
    <row r="155" ht="14.25" customHeight="1">
      <c r="A155" s="45"/>
      <c r="B155" s="45"/>
      <c r="C155" s="45"/>
      <c r="D155" s="45"/>
      <c r="E155" s="45"/>
      <c r="F155" s="45"/>
      <c r="G155" s="45"/>
      <c r="H155" s="45"/>
      <c r="I155" s="45"/>
      <c r="J155" s="45"/>
      <c r="K155" s="45"/>
      <c r="L155" s="45"/>
      <c r="M155" s="84"/>
      <c r="N155" s="78"/>
      <c r="O155" s="78"/>
      <c r="P155" s="78"/>
      <c r="Q155" s="78"/>
      <c r="R155" s="78"/>
      <c r="S155" s="45"/>
      <c r="T155" s="78"/>
      <c r="U155" s="78"/>
      <c r="V155" s="79"/>
      <c r="W155" s="79"/>
      <c r="X155" s="80"/>
      <c r="Y155" s="81"/>
      <c r="Z155" s="81"/>
      <c r="AA155" s="80"/>
      <c r="AB155" s="45"/>
      <c r="AC155" s="78"/>
      <c r="AD155" s="79"/>
      <c r="AE155" s="78"/>
      <c r="AF155" s="79"/>
      <c r="AG155" s="79"/>
      <c r="AH155" s="79"/>
      <c r="AI155" s="78"/>
      <c r="AJ155" s="78"/>
      <c r="AK155" s="79"/>
      <c r="AL155" s="45"/>
      <c r="AM155" s="45"/>
      <c r="AN155" s="45"/>
      <c r="AO155" s="82"/>
      <c r="AP155" s="45"/>
    </row>
    <row r="156" ht="14.25" customHeight="1">
      <c r="A156" s="45"/>
      <c r="B156" s="45"/>
      <c r="C156" s="45"/>
      <c r="D156" s="45"/>
      <c r="E156" s="45"/>
      <c r="F156" s="45"/>
      <c r="G156" s="45"/>
      <c r="H156" s="45"/>
      <c r="I156" s="45"/>
      <c r="J156" s="45"/>
      <c r="K156" s="45"/>
      <c r="L156" s="45"/>
      <c r="M156" s="84"/>
      <c r="N156" s="78"/>
      <c r="O156" s="78"/>
      <c r="P156" s="78"/>
      <c r="Q156" s="78"/>
      <c r="R156" s="78"/>
      <c r="S156" s="45"/>
      <c r="T156" s="78"/>
      <c r="U156" s="78"/>
      <c r="V156" s="79"/>
      <c r="W156" s="79"/>
      <c r="X156" s="80"/>
      <c r="Y156" s="81"/>
      <c r="Z156" s="81"/>
      <c r="AA156" s="80"/>
      <c r="AB156" s="45"/>
      <c r="AC156" s="78"/>
      <c r="AD156" s="79"/>
      <c r="AE156" s="78"/>
      <c r="AF156" s="79"/>
      <c r="AG156" s="79"/>
      <c r="AH156" s="79"/>
      <c r="AI156" s="78"/>
      <c r="AJ156" s="78"/>
      <c r="AK156" s="79"/>
      <c r="AL156" s="45"/>
      <c r="AM156" s="45"/>
      <c r="AN156" s="45"/>
      <c r="AO156" s="82"/>
      <c r="AP156" s="45"/>
    </row>
    <row r="157" ht="14.25" customHeight="1">
      <c r="A157" s="45"/>
      <c r="B157" s="45"/>
      <c r="C157" s="45"/>
      <c r="D157" s="45"/>
      <c r="E157" s="45"/>
      <c r="F157" s="45"/>
      <c r="G157" s="45"/>
      <c r="H157" s="45"/>
      <c r="I157" s="45"/>
      <c r="J157" s="45"/>
      <c r="K157" s="45"/>
      <c r="L157" s="45"/>
      <c r="M157" s="84"/>
      <c r="N157" s="78"/>
      <c r="O157" s="78"/>
      <c r="P157" s="78"/>
      <c r="Q157" s="78"/>
      <c r="R157" s="78"/>
      <c r="S157" s="45"/>
      <c r="T157" s="78"/>
      <c r="U157" s="78"/>
      <c r="V157" s="79"/>
      <c r="W157" s="79"/>
      <c r="X157" s="80"/>
      <c r="Y157" s="81"/>
      <c r="Z157" s="81"/>
      <c r="AA157" s="80"/>
      <c r="AB157" s="45"/>
      <c r="AC157" s="78"/>
      <c r="AD157" s="79"/>
      <c r="AE157" s="78"/>
      <c r="AF157" s="79"/>
      <c r="AG157" s="79"/>
      <c r="AH157" s="79"/>
      <c r="AI157" s="78"/>
      <c r="AJ157" s="78"/>
      <c r="AK157" s="79"/>
      <c r="AL157" s="45"/>
      <c r="AM157" s="45"/>
      <c r="AN157" s="45"/>
      <c r="AO157" s="82"/>
      <c r="AP157" s="45"/>
    </row>
    <row r="158" ht="14.25" customHeight="1">
      <c r="A158" s="45"/>
      <c r="B158" s="45"/>
      <c r="C158" s="45"/>
      <c r="D158" s="45"/>
      <c r="E158" s="45"/>
      <c r="F158" s="45"/>
      <c r="G158" s="45"/>
      <c r="H158" s="45"/>
      <c r="I158" s="45"/>
      <c r="J158" s="45"/>
      <c r="K158" s="45"/>
      <c r="L158" s="45"/>
      <c r="M158" s="84"/>
      <c r="N158" s="78"/>
      <c r="O158" s="78"/>
      <c r="P158" s="78"/>
      <c r="Q158" s="78"/>
      <c r="R158" s="78"/>
      <c r="S158" s="45"/>
      <c r="T158" s="78"/>
      <c r="U158" s="78"/>
      <c r="V158" s="79"/>
      <c r="W158" s="79"/>
      <c r="X158" s="80"/>
      <c r="Y158" s="81"/>
      <c r="Z158" s="81"/>
      <c r="AA158" s="80"/>
      <c r="AB158" s="45"/>
      <c r="AC158" s="78"/>
      <c r="AD158" s="79"/>
      <c r="AE158" s="78"/>
      <c r="AF158" s="79"/>
      <c r="AG158" s="79"/>
      <c r="AH158" s="79"/>
      <c r="AI158" s="78"/>
      <c r="AJ158" s="78"/>
      <c r="AK158" s="79"/>
      <c r="AL158" s="45"/>
      <c r="AM158" s="45"/>
      <c r="AN158" s="45"/>
      <c r="AO158" s="82"/>
      <c r="AP158" s="45"/>
    </row>
    <row r="159" ht="14.25" customHeight="1">
      <c r="A159" s="45"/>
      <c r="B159" s="45"/>
      <c r="C159" s="45"/>
      <c r="D159" s="45"/>
      <c r="E159" s="45"/>
      <c r="F159" s="45"/>
      <c r="G159" s="45"/>
      <c r="H159" s="45"/>
      <c r="I159" s="45"/>
      <c r="J159" s="45"/>
      <c r="K159" s="45"/>
      <c r="L159" s="45"/>
      <c r="M159" s="84"/>
      <c r="N159" s="78"/>
      <c r="O159" s="78"/>
      <c r="P159" s="78"/>
      <c r="Q159" s="78"/>
      <c r="R159" s="78"/>
      <c r="S159" s="45"/>
      <c r="T159" s="78"/>
      <c r="U159" s="78"/>
      <c r="V159" s="79"/>
      <c r="W159" s="79"/>
      <c r="X159" s="80"/>
      <c r="Y159" s="81"/>
      <c r="Z159" s="81"/>
      <c r="AA159" s="80"/>
      <c r="AB159" s="45"/>
      <c r="AC159" s="78"/>
      <c r="AD159" s="79"/>
      <c r="AE159" s="78"/>
      <c r="AF159" s="79"/>
      <c r="AG159" s="79"/>
      <c r="AH159" s="79"/>
      <c r="AI159" s="78"/>
      <c r="AJ159" s="78"/>
      <c r="AK159" s="79"/>
      <c r="AL159" s="45"/>
      <c r="AM159" s="45"/>
      <c r="AN159" s="45"/>
      <c r="AO159" s="82"/>
      <c r="AP159" s="45"/>
    </row>
    <row r="160" ht="14.25" customHeight="1">
      <c r="A160" s="45"/>
      <c r="B160" s="45"/>
      <c r="C160" s="45"/>
      <c r="D160" s="45"/>
      <c r="E160" s="45"/>
      <c r="F160" s="45"/>
      <c r="G160" s="45"/>
      <c r="H160" s="45"/>
      <c r="I160" s="45"/>
      <c r="J160" s="45"/>
      <c r="K160" s="45"/>
      <c r="L160" s="45"/>
      <c r="M160" s="84"/>
      <c r="N160" s="78"/>
      <c r="O160" s="78"/>
      <c r="P160" s="78"/>
      <c r="Q160" s="78"/>
      <c r="R160" s="78"/>
      <c r="S160" s="45"/>
      <c r="T160" s="78"/>
      <c r="U160" s="78"/>
      <c r="V160" s="79"/>
      <c r="W160" s="79"/>
      <c r="X160" s="80"/>
      <c r="Y160" s="81"/>
      <c r="Z160" s="81"/>
      <c r="AA160" s="80"/>
      <c r="AB160" s="45"/>
      <c r="AC160" s="78"/>
      <c r="AD160" s="79"/>
      <c r="AE160" s="78"/>
      <c r="AF160" s="79"/>
      <c r="AG160" s="79"/>
      <c r="AH160" s="79"/>
      <c r="AI160" s="78"/>
      <c r="AJ160" s="78"/>
      <c r="AK160" s="79"/>
      <c r="AL160" s="45"/>
      <c r="AM160" s="45"/>
      <c r="AN160" s="45"/>
      <c r="AO160" s="82"/>
      <c r="AP160" s="45"/>
    </row>
    <row r="161" ht="14.25" customHeight="1">
      <c r="A161" s="45"/>
      <c r="B161" s="45"/>
      <c r="C161" s="45"/>
      <c r="D161" s="45"/>
      <c r="E161" s="45"/>
      <c r="F161" s="45"/>
      <c r="G161" s="45"/>
      <c r="H161" s="45"/>
      <c r="I161" s="45"/>
      <c r="J161" s="45"/>
      <c r="K161" s="45"/>
      <c r="L161" s="45"/>
      <c r="M161" s="84"/>
      <c r="N161" s="78"/>
      <c r="O161" s="78"/>
      <c r="P161" s="78"/>
      <c r="Q161" s="78"/>
      <c r="R161" s="78"/>
      <c r="S161" s="45"/>
      <c r="T161" s="78"/>
      <c r="U161" s="78"/>
      <c r="V161" s="79"/>
      <c r="W161" s="79"/>
      <c r="X161" s="80"/>
      <c r="Y161" s="81"/>
      <c r="Z161" s="81"/>
      <c r="AA161" s="80"/>
      <c r="AB161" s="45"/>
      <c r="AC161" s="78"/>
      <c r="AD161" s="79"/>
      <c r="AE161" s="78"/>
      <c r="AF161" s="79"/>
      <c r="AG161" s="79"/>
      <c r="AH161" s="79"/>
      <c r="AI161" s="78"/>
      <c r="AJ161" s="78"/>
      <c r="AK161" s="79"/>
      <c r="AL161" s="45"/>
      <c r="AM161" s="45"/>
      <c r="AN161" s="45"/>
      <c r="AO161" s="82"/>
      <c r="AP161" s="45"/>
    </row>
    <row r="162" ht="14.25" customHeight="1">
      <c r="A162" s="45"/>
      <c r="B162" s="45"/>
      <c r="C162" s="45"/>
      <c r="D162" s="45"/>
      <c r="E162" s="45"/>
      <c r="F162" s="45"/>
      <c r="G162" s="45"/>
      <c r="H162" s="45"/>
      <c r="I162" s="45"/>
      <c r="J162" s="45"/>
      <c r="K162" s="45"/>
      <c r="L162" s="45"/>
      <c r="M162" s="84"/>
      <c r="N162" s="78"/>
      <c r="O162" s="78"/>
      <c r="P162" s="78"/>
      <c r="Q162" s="78"/>
      <c r="R162" s="78"/>
      <c r="S162" s="45"/>
      <c r="T162" s="78"/>
      <c r="U162" s="78"/>
      <c r="V162" s="79"/>
      <c r="W162" s="79"/>
      <c r="X162" s="80"/>
      <c r="Y162" s="81"/>
      <c r="Z162" s="81"/>
      <c r="AA162" s="80"/>
      <c r="AB162" s="45"/>
      <c r="AC162" s="78"/>
      <c r="AD162" s="79"/>
      <c r="AE162" s="78"/>
      <c r="AF162" s="79"/>
      <c r="AG162" s="79"/>
      <c r="AH162" s="79"/>
      <c r="AI162" s="78"/>
      <c r="AJ162" s="78"/>
      <c r="AK162" s="79"/>
      <c r="AL162" s="45"/>
      <c r="AM162" s="45"/>
      <c r="AN162" s="45"/>
      <c r="AO162" s="82"/>
      <c r="AP162" s="45"/>
    </row>
    <row r="163" ht="14.25" customHeight="1">
      <c r="A163" s="45"/>
      <c r="B163" s="45"/>
      <c r="C163" s="45"/>
      <c r="D163" s="45"/>
      <c r="E163" s="45"/>
      <c r="F163" s="45"/>
      <c r="G163" s="45"/>
      <c r="H163" s="45"/>
      <c r="I163" s="45"/>
      <c r="J163" s="45"/>
      <c r="K163" s="45"/>
      <c r="L163" s="45"/>
      <c r="M163" s="84"/>
      <c r="N163" s="78"/>
      <c r="O163" s="78"/>
      <c r="P163" s="78"/>
      <c r="Q163" s="78"/>
      <c r="R163" s="78"/>
      <c r="S163" s="45"/>
      <c r="T163" s="78"/>
      <c r="U163" s="78"/>
      <c r="V163" s="79"/>
      <c r="W163" s="79"/>
      <c r="X163" s="80"/>
      <c r="Y163" s="81"/>
      <c r="Z163" s="81"/>
      <c r="AA163" s="80"/>
      <c r="AB163" s="45"/>
      <c r="AC163" s="78"/>
      <c r="AD163" s="79"/>
      <c r="AE163" s="78"/>
      <c r="AF163" s="79"/>
      <c r="AG163" s="79"/>
      <c r="AH163" s="79"/>
      <c r="AI163" s="78"/>
      <c r="AJ163" s="78"/>
      <c r="AK163" s="79"/>
      <c r="AL163" s="45"/>
      <c r="AM163" s="45"/>
      <c r="AN163" s="45"/>
      <c r="AO163" s="82"/>
      <c r="AP163" s="45"/>
    </row>
    <row r="164" ht="14.25" customHeight="1">
      <c r="A164" s="45"/>
      <c r="B164" s="45"/>
      <c r="C164" s="45"/>
      <c r="D164" s="45"/>
      <c r="E164" s="45"/>
      <c r="F164" s="45"/>
      <c r="G164" s="45"/>
      <c r="H164" s="45"/>
      <c r="I164" s="45"/>
      <c r="J164" s="45"/>
      <c r="K164" s="45"/>
      <c r="L164" s="45"/>
      <c r="M164" s="84"/>
      <c r="N164" s="78"/>
      <c r="O164" s="78"/>
      <c r="P164" s="78"/>
      <c r="Q164" s="78"/>
      <c r="R164" s="78"/>
      <c r="S164" s="45"/>
      <c r="T164" s="78"/>
      <c r="U164" s="78"/>
      <c r="V164" s="79"/>
      <c r="W164" s="79"/>
      <c r="X164" s="80"/>
      <c r="Y164" s="81"/>
      <c r="Z164" s="81"/>
      <c r="AA164" s="80"/>
      <c r="AB164" s="45"/>
      <c r="AC164" s="78"/>
      <c r="AD164" s="79"/>
      <c r="AE164" s="78"/>
      <c r="AF164" s="79"/>
      <c r="AG164" s="79"/>
      <c r="AH164" s="79"/>
      <c r="AI164" s="78"/>
      <c r="AJ164" s="78"/>
      <c r="AK164" s="79"/>
      <c r="AL164" s="45"/>
      <c r="AM164" s="45"/>
      <c r="AN164" s="45"/>
      <c r="AO164" s="82"/>
      <c r="AP164" s="45"/>
    </row>
    <row r="165" ht="14.25" customHeight="1">
      <c r="A165" s="45"/>
      <c r="B165" s="45"/>
      <c r="C165" s="45"/>
      <c r="D165" s="45"/>
      <c r="E165" s="45"/>
      <c r="F165" s="45"/>
      <c r="G165" s="45"/>
      <c r="H165" s="45"/>
      <c r="I165" s="45"/>
      <c r="J165" s="45"/>
      <c r="K165" s="45"/>
      <c r="L165" s="45"/>
      <c r="M165" s="84"/>
      <c r="N165" s="78"/>
      <c r="O165" s="78"/>
      <c r="P165" s="78"/>
      <c r="Q165" s="78"/>
      <c r="R165" s="78"/>
      <c r="S165" s="45"/>
      <c r="T165" s="78"/>
      <c r="U165" s="78"/>
      <c r="V165" s="79"/>
      <c r="W165" s="79"/>
      <c r="X165" s="80"/>
      <c r="Y165" s="81"/>
      <c r="Z165" s="81"/>
      <c r="AA165" s="80"/>
      <c r="AB165" s="45"/>
      <c r="AC165" s="78"/>
      <c r="AD165" s="79"/>
      <c r="AE165" s="78"/>
      <c r="AF165" s="79"/>
      <c r="AG165" s="79"/>
      <c r="AH165" s="79"/>
      <c r="AI165" s="78"/>
      <c r="AJ165" s="78"/>
      <c r="AK165" s="79"/>
      <c r="AL165" s="45"/>
      <c r="AM165" s="45"/>
      <c r="AN165" s="45"/>
      <c r="AO165" s="82"/>
      <c r="AP165" s="45"/>
    </row>
    <row r="166" ht="14.25" customHeight="1">
      <c r="A166" s="45"/>
      <c r="B166" s="45"/>
      <c r="C166" s="45"/>
      <c r="D166" s="45"/>
      <c r="E166" s="45"/>
      <c r="F166" s="45"/>
      <c r="G166" s="45"/>
      <c r="H166" s="45"/>
      <c r="I166" s="45"/>
      <c r="J166" s="45"/>
      <c r="K166" s="45"/>
      <c r="L166" s="45"/>
      <c r="M166" s="84"/>
      <c r="N166" s="78"/>
      <c r="O166" s="78"/>
      <c r="P166" s="78"/>
      <c r="Q166" s="78"/>
      <c r="R166" s="78"/>
      <c r="S166" s="45"/>
      <c r="T166" s="78"/>
      <c r="U166" s="78"/>
      <c r="V166" s="79"/>
      <c r="W166" s="79"/>
      <c r="X166" s="80"/>
      <c r="Y166" s="81"/>
      <c r="Z166" s="81"/>
      <c r="AA166" s="80"/>
      <c r="AB166" s="78"/>
      <c r="AC166" s="78"/>
      <c r="AD166" s="79"/>
      <c r="AE166" s="78"/>
      <c r="AF166" s="79"/>
      <c r="AG166" s="79"/>
      <c r="AH166" s="79"/>
      <c r="AI166" s="78"/>
      <c r="AJ166" s="78"/>
      <c r="AK166" s="79"/>
      <c r="AL166" s="45"/>
      <c r="AM166" s="45"/>
      <c r="AN166" s="45"/>
      <c r="AO166" s="82"/>
      <c r="AP166" s="45"/>
    </row>
    <row r="167" ht="14.25" customHeight="1">
      <c r="A167" s="45"/>
      <c r="B167" s="45"/>
      <c r="C167" s="45"/>
      <c r="D167" s="45"/>
      <c r="E167" s="45"/>
      <c r="F167" s="45"/>
      <c r="G167" s="45"/>
      <c r="H167" s="45"/>
      <c r="I167" s="45"/>
      <c r="J167" s="45"/>
      <c r="K167" s="45"/>
      <c r="L167" s="45"/>
      <c r="M167" s="84"/>
      <c r="N167" s="78"/>
      <c r="O167" s="78"/>
      <c r="P167" s="78"/>
      <c r="Q167" s="78"/>
      <c r="R167" s="78"/>
      <c r="S167" s="45"/>
      <c r="T167" s="78"/>
      <c r="U167" s="78"/>
      <c r="V167" s="79"/>
      <c r="W167" s="79"/>
      <c r="X167" s="80"/>
      <c r="Y167" s="81"/>
      <c r="Z167" s="81"/>
      <c r="AA167" s="80"/>
      <c r="AB167" s="78"/>
      <c r="AC167" s="78"/>
      <c r="AD167" s="79"/>
      <c r="AE167" s="78"/>
      <c r="AF167" s="79"/>
      <c r="AG167" s="79"/>
      <c r="AH167" s="79"/>
      <c r="AI167" s="78"/>
      <c r="AJ167" s="78"/>
      <c r="AK167" s="79"/>
      <c r="AL167" s="45"/>
      <c r="AM167" s="45"/>
      <c r="AN167" s="45"/>
      <c r="AO167" s="82"/>
      <c r="AP167" s="45"/>
    </row>
    <row r="168" ht="14.25" customHeight="1">
      <c r="A168" s="45"/>
      <c r="B168" s="45"/>
      <c r="C168" s="45"/>
      <c r="D168" s="45"/>
      <c r="E168" s="45"/>
      <c r="F168" s="45"/>
      <c r="G168" s="45"/>
      <c r="H168" s="45"/>
      <c r="I168" s="45"/>
      <c r="J168" s="45"/>
      <c r="K168" s="45"/>
      <c r="L168" s="45"/>
      <c r="M168" s="84"/>
      <c r="N168" s="78"/>
      <c r="O168" s="78"/>
      <c r="P168" s="78"/>
      <c r="Q168" s="78"/>
      <c r="R168" s="78"/>
      <c r="S168" s="45"/>
      <c r="T168" s="78"/>
      <c r="U168" s="78"/>
      <c r="V168" s="79"/>
      <c r="W168" s="79"/>
      <c r="X168" s="80"/>
      <c r="Y168" s="81"/>
      <c r="Z168" s="81"/>
      <c r="AA168" s="80"/>
      <c r="AB168" s="78"/>
      <c r="AC168" s="78"/>
      <c r="AD168" s="79"/>
      <c r="AE168" s="78"/>
      <c r="AF168" s="79"/>
      <c r="AG168" s="79"/>
      <c r="AH168" s="79"/>
      <c r="AI168" s="78"/>
      <c r="AJ168" s="78"/>
      <c r="AK168" s="79"/>
      <c r="AL168" s="45"/>
      <c r="AM168" s="45"/>
      <c r="AN168" s="45"/>
      <c r="AO168" s="82"/>
      <c r="AP168" s="45"/>
    </row>
    <row r="169" ht="14.25" customHeight="1">
      <c r="A169" s="45"/>
      <c r="B169" s="45"/>
      <c r="C169" s="45"/>
      <c r="D169" s="45"/>
      <c r="E169" s="45"/>
      <c r="F169" s="45"/>
      <c r="G169" s="45"/>
      <c r="H169" s="45"/>
      <c r="I169" s="45"/>
      <c r="J169" s="45"/>
      <c r="K169" s="45"/>
      <c r="L169" s="45"/>
      <c r="M169" s="84"/>
      <c r="N169" s="78"/>
      <c r="O169" s="78"/>
      <c r="P169" s="78"/>
      <c r="Q169" s="78"/>
      <c r="R169" s="78"/>
      <c r="S169" s="45"/>
      <c r="T169" s="78"/>
      <c r="U169" s="78"/>
      <c r="V169" s="79"/>
      <c r="W169" s="79"/>
      <c r="X169" s="80"/>
      <c r="Y169" s="81"/>
      <c r="Z169" s="81"/>
      <c r="AA169" s="80"/>
      <c r="AB169" s="78"/>
      <c r="AC169" s="78"/>
      <c r="AD169" s="79"/>
      <c r="AE169" s="78"/>
      <c r="AF169" s="79"/>
      <c r="AG169" s="79"/>
      <c r="AH169" s="79"/>
      <c r="AI169" s="78"/>
      <c r="AJ169" s="78"/>
      <c r="AK169" s="79"/>
      <c r="AL169" s="45"/>
      <c r="AM169" s="45"/>
      <c r="AN169" s="45"/>
      <c r="AO169" s="82"/>
      <c r="AP169" s="45"/>
    </row>
    <row r="170" ht="14.25" customHeight="1">
      <c r="A170" s="45"/>
      <c r="B170" s="45"/>
      <c r="C170" s="45"/>
      <c r="D170" s="45"/>
      <c r="E170" s="45"/>
      <c r="F170" s="45"/>
      <c r="G170" s="45"/>
      <c r="H170" s="45"/>
      <c r="I170" s="45"/>
      <c r="J170" s="45"/>
      <c r="K170" s="45"/>
      <c r="L170" s="45"/>
      <c r="M170" s="84"/>
      <c r="N170" s="78"/>
      <c r="O170" s="78"/>
      <c r="P170" s="78"/>
      <c r="Q170" s="78"/>
      <c r="R170" s="78"/>
      <c r="S170" s="45"/>
      <c r="T170" s="78"/>
      <c r="U170" s="78"/>
      <c r="V170" s="79"/>
      <c r="W170" s="79"/>
      <c r="X170" s="80"/>
      <c r="Y170" s="81"/>
      <c r="Z170" s="81"/>
      <c r="AA170" s="80"/>
      <c r="AB170" s="78"/>
      <c r="AC170" s="78"/>
      <c r="AD170" s="79"/>
      <c r="AE170" s="78"/>
      <c r="AF170" s="79"/>
      <c r="AG170" s="79"/>
      <c r="AH170" s="79"/>
      <c r="AI170" s="78"/>
      <c r="AJ170" s="78"/>
      <c r="AK170" s="79"/>
      <c r="AL170" s="45"/>
      <c r="AM170" s="45"/>
      <c r="AN170" s="45"/>
      <c r="AO170" s="82"/>
      <c r="AP170" s="45"/>
    </row>
    <row r="171" ht="14.25" customHeight="1">
      <c r="A171" s="45"/>
      <c r="B171" s="45"/>
      <c r="C171" s="45"/>
      <c r="D171" s="45"/>
      <c r="E171" s="45"/>
      <c r="F171" s="45"/>
      <c r="G171" s="45"/>
      <c r="H171" s="45"/>
      <c r="I171" s="45"/>
      <c r="J171" s="45"/>
      <c r="K171" s="45"/>
      <c r="L171" s="45"/>
      <c r="M171" s="84"/>
      <c r="N171" s="78"/>
      <c r="O171" s="78"/>
      <c r="P171" s="78"/>
      <c r="Q171" s="78"/>
      <c r="R171" s="78"/>
      <c r="S171" s="45"/>
      <c r="T171" s="78"/>
      <c r="U171" s="78"/>
      <c r="V171" s="79"/>
      <c r="W171" s="79"/>
      <c r="X171" s="80"/>
      <c r="Y171" s="81"/>
      <c r="Z171" s="81"/>
      <c r="AA171" s="80"/>
      <c r="AB171" s="78"/>
      <c r="AC171" s="78"/>
      <c r="AD171" s="79"/>
      <c r="AE171" s="78"/>
      <c r="AF171" s="79"/>
      <c r="AG171" s="79"/>
      <c r="AH171" s="79"/>
      <c r="AI171" s="78"/>
      <c r="AJ171" s="78"/>
      <c r="AK171" s="79"/>
      <c r="AL171" s="45"/>
      <c r="AM171" s="45"/>
      <c r="AN171" s="45"/>
      <c r="AO171" s="82"/>
      <c r="AP171" s="45"/>
    </row>
    <row r="172" ht="14.25" customHeight="1">
      <c r="A172" s="45"/>
      <c r="B172" s="45"/>
      <c r="C172" s="45"/>
      <c r="D172" s="45"/>
      <c r="E172" s="45"/>
      <c r="F172" s="45"/>
      <c r="G172" s="45"/>
      <c r="H172" s="45"/>
      <c r="I172" s="45"/>
      <c r="J172" s="45"/>
      <c r="K172" s="45"/>
      <c r="L172" s="45"/>
      <c r="M172" s="84"/>
      <c r="N172" s="78"/>
      <c r="O172" s="78"/>
      <c r="P172" s="78"/>
      <c r="Q172" s="78"/>
      <c r="R172" s="78"/>
      <c r="S172" s="45"/>
      <c r="T172" s="78"/>
      <c r="U172" s="78"/>
      <c r="V172" s="79"/>
      <c r="W172" s="79"/>
      <c r="X172" s="80"/>
      <c r="Y172" s="81"/>
      <c r="Z172" s="81"/>
      <c r="AA172" s="80"/>
      <c r="AB172" s="78"/>
      <c r="AC172" s="78"/>
      <c r="AD172" s="79"/>
      <c r="AE172" s="78"/>
      <c r="AF172" s="79"/>
      <c r="AG172" s="79"/>
      <c r="AH172" s="79"/>
      <c r="AI172" s="78"/>
      <c r="AJ172" s="78"/>
      <c r="AK172" s="79"/>
      <c r="AL172" s="45"/>
      <c r="AM172" s="45"/>
      <c r="AN172" s="45"/>
      <c r="AO172" s="82"/>
      <c r="AP172" s="45"/>
    </row>
    <row r="173" ht="14.25" customHeight="1">
      <c r="A173" s="45"/>
      <c r="B173" s="45"/>
      <c r="C173" s="45"/>
      <c r="D173" s="45"/>
      <c r="E173" s="45"/>
      <c r="F173" s="45"/>
      <c r="G173" s="45"/>
      <c r="H173" s="45"/>
      <c r="I173" s="45"/>
      <c r="J173" s="45"/>
      <c r="K173" s="45"/>
      <c r="L173" s="45"/>
      <c r="M173" s="84"/>
      <c r="N173" s="78"/>
      <c r="O173" s="78"/>
      <c r="P173" s="78"/>
      <c r="Q173" s="78"/>
      <c r="R173" s="78"/>
      <c r="S173" s="45"/>
      <c r="T173" s="78"/>
      <c r="U173" s="78"/>
      <c r="V173" s="79"/>
      <c r="W173" s="79"/>
      <c r="X173" s="80"/>
      <c r="Y173" s="81"/>
      <c r="Z173" s="81"/>
      <c r="AA173" s="80"/>
      <c r="AB173" s="78"/>
      <c r="AC173" s="78"/>
      <c r="AD173" s="79"/>
      <c r="AE173" s="78"/>
      <c r="AF173" s="79"/>
      <c r="AG173" s="79"/>
      <c r="AH173" s="79"/>
      <c r="AI173" s="78"/>
      <c r="AJ173" s="78"/>
      <c r="AK173" s="79"/>
      <c r="AL173" s="45"/>
      <c r="AM173" s="45"/>
      <c r="AN173" s="45"/>
      <c r="AO173" s="82"/>
      <c r="AP173" s="45"/>
    </row>
    <row r="174" ht="14.25" customHeight="1">
      <c r="A174" s="45"/>
      <c r="B174" s="45"/>
      <c r="C174" s="45"/>
      <c r="D174" s="45"/>
      <c r="E174" s="45"/>
      <c r="F174" s="45"/>
      <c r="G174" s="45"/>
      <c r="H174" s="45"/>
      <c r="I174" s="45"/>
      <c r="J174" s="45"/>
      <c r="K174" s="45"/>
      <c r="L174" s="45"/>
      <c r="M174" s="84"/>
      <c r="N174" s="78"/>
      <c r="O174" s="78"/>
      <c r="P174" s="78"/>
      <c r="Q174" s="78"/>
      <c r="R174" s="78"/>
      <c r="S174" s="45"/>
      <c r="T174" s="78"/>
      <c r="U174" s="78"/>
      <c r="V174" s="79"/>
      <c r="W174" s="79"/>
      <c r="X174" s="80"/>
      <c r="Y174" s="81"/>
      <c r="Z174" s="81"/>
      <c r="AA174" s="80"/>
      <c r="AB174" s="78"/>
      <c r="AC174" s="78"/>
      <c r="AD174" s="79"/>
      <c r="AE174" s="78"/>
      <c r="AF174" s="79"/>
      <c r="AG174" s="79"/>
      <c r="AH174" s="79"/>
      <c r="AI174" s="78"/>
      <c r="AJ174" s="78"/>
      <c r="AK174" s="79"/>
      <c r="AL174" s="45"/>
      <c r="AM174" s="45"/>
      <c r="AN174" s="45"/>
      <c r="AO174" s="82"/>
      <c r="AP174" s="45"/>
    </row>
    <row r="175" ht="14.25" customHeight="1">
      <c r="A175" s="45"/>
      <c r="B175" s="45"/>
      <c r="C175" s="45"/>
      <c r="D175" s="45"/>
      <c r="E175" s="45"/>
      <c r="F175" s="45"/>
      <c r="G175" s="45"/>
      <c r="H175" s="45"/>
      <c r="I175" s="45"/>
      <c r="J175" s="45"/>
      <c r="K175" s="45"/>
      <c r="L175" s="45"/>
      <c r="M175" s="84"/>
      <c r="N175" s="78"/>
      <c r="O175" s="78"/>
      <c r="P175" s="78"/>
      <c r="Q175" s="78"/>
      <c r="R175" s="78"/>
      <c r="S175" s="45"/>
      <c r="T175" s="78"/>
      <c r="U175" s="78"/>
      <c r="V175" s="79"/>
      <c r="W175" s="79"/>
      <c r="X175" s="80"/>
      <c r="Y175" s="81"/>
      <c r="Z175" s="81"/>
      <c r="AA175" s="80"/>
      <c r="AB175" s="78"/>
      <c r="AC175" s="78"/>
      <c r="AD175" s="79"/>
      <c r="AE175" s="78"/>
      <c r="AF175" s="79"/>
      <c r="AG175" s="79"/>
      <c r="AH175" s="79"/>
      <c r="AI175" s="78"/>
      <c r="AJ175" s="78"/>
      <c r="AK175" s="79"/>
      <c r="AL175" s="45"/>
      <c r="AM175" s="45"/>
      <c r="AN175" s="45"/>
      <c r="AO175" s="82"/>
      <c r="AP175" s="45"/>
    </row>
    <row r="176" ht="14.25" customHeight="1">
      <c r="A176" s="45"/>
      <c r="B176" s="45"/>
      <c r="C176" s="45"/>
      <c r="D176" s="45"/>
      <c r="E176" s="45"/>
      <c r="F176" s="45"/>
      <c r="G176" s="45"/>
      <c r="H176" s="45"/>
      <c r="I176" s="45"/>
      <c r="J176" s="45"/>
      <c r="K176" s="45"/>
      <c r="L176" s="45"/>
      <c r="M176" s="84"/>
      <c r="N176" s="78"/>
      <c r="O176" s="78"/>
      <c r="P176" s="78"/>
      <c r="Q176" s="78"/>
      <c r="R176" s="78"/>
      <c r="S176" s="45"/>
      <c r="T176" s="78"/>
      <c r="U176" s="78"/>
      <c r="V176" s="79"/>
      <c r="W176" s="79"/>
      <c r="X176" s="80"/>
      <c r="Y176" s="81"/>
      <c r="Z176" s="81"/>
      <c r="AA176" s="80"/>
      <c r="AB176" s="78"/>
      <c r="AC176" s="78"/>
      <c r="AD176" s="79"/>
      <c r="AE176" s="78"/>
      <c r="AF176" s="79"/>
      <c r="AG176" s="79"/>
      <c r="AH176" s="79"/>
      <c r="AI176" s="78"/>
      <c r="AJ176" s="78"/>
      <c r="AK176" s="79"/>
      <c r="AL176" s="45"/>
      <c r="AM176" s="45"/>
      <c r="AN176" s="45"/>
      <c r="AO176" s="82"/>
      <c r="AP176" s="45"/>
    </row>
    <row r="177" ht="14.25" customHeight="1">
      <c r="A177" s="45"/>
      <c r="B177" s="45"/>
      <c r="C177" s="45"/>
      <c r="D177" s="45"/>
      <c r="E177" s="45"/>
      <c r="F177" s="45"/>
      <c r="G177" s="45"/>
      <c r="H177" s="45"/>
      <c r="I177" s="45"/>
      <c r="J177" s="45"/>
      <c r="K177" s="45"/>
      <c r="L177" s="45"/>
      <c r="M177" s="84"/>
      <c r="N177" s="78"/>
      <c r="O177" s="78"/>
      <c r="P177" s="78"/>
      <c r="Q177" s="78"/>
      <c r="R177" s="78"/>
      <c r="S177" s="45"/>
      <c r="T177" s="78"/>
      <c r="U177" s="78"/>
      <c r="V177" s="79"/>
      <c r="W177" s="79"/>
      <c r="X177" s="80"/>
      <c r="Y177" s="81"/>
      <c r="Z177" s="81"/>
      <c r="AA177" s="80"/>
      <c r="AB177" s="78"/>
      <c r="AC177" s="78"/>
      <c r="AD177" s="79"/>
      <c r="AE177" s="78"/>
      <c r="AF177" s="79"/>
      <c r="AG177" s="79"/>
      <c r="AH177" s="79"/>
      <c r="AI177" s="78"/>
      <c r="AJ177" s="78"/>
      <c r="AK177" s="79"/>
      <c r="AL177" s="45"/>
      <c r="AM177" s="45"/>
      <c r="AN177" s="45"/>
      <c r="AO177" s="82"/>
      <c r="AP177" s="45"/>
    </row>
    <row r="178" ht="14.25" customHeight="1">
      <c r="A178" s="45"/>
      <c r="B178" s="45"/>
      <c r="C178" s="45"/>
      <c r="D178" s="45"/>
      <c r="E178" s="45"/>
      <c r="F178" s="45"/>
      <c r="G178" s="45"/>
      <c r="H178" s="45"/>
      <c r="I178" s="45"/>
      <c r="J178" s="45"/>
      <c r="K178" s="45"/>
      <c r="L178" s="45"/>
      <c r="M178" s="84"/>
      <c r="N178" s="78"/>
      <c r="O178" s="78"/>
      <c r="P178" s="78"/>
      <c r="Q178" s="78"/>
      <c r="R178" s="78"/>
      <c r="S178" s="45"/>
      <c r="T178" s="78"/>
      <c r="U178" s="78"/>
      <c r="V178" s="79"/>
      <c r="W178" s="79"/>
      <c r="X178" s="80"/>
      <c r="Y178" s="81"/>
      <c r="Z178" s="81"/>
      <c r="AA178" s="80"/>
      <c r="AB178" s="78"/>
      <c r="AC178" s="78"/>
      <c r="AD178" s="79"/>
      <c r="AE178" s="78"/>
      <c r="AF178" s="79"/>
      <c r="AG178" s="79"/>
      <c r="AH178" s="79"/>
      <c r="AI178" s="78"/>
      <c r="AJ178" s="78"/>
      <c r="AK178" s="79"/>
      <c r="AL178" s="45"/>
      <c r="AM178" s="45"/>
      <c r="AN178" s="45"/>
      <c r="AO178" s="82"/>
      <c r="AP178" s="45"/>
    </row>
    <row r="179" ht="14.25" customHeight="1">
      <c r="A179" s="45"/>
      <c r="B179" s="45"/>
      <c r="C179" s="45"/>
      <c r="D179" s="45"/>
      <c r="E179" s="45"/>
      <c r="F179" s="45"/>
      <c r="G179" s="45"/>
      <c r="H179" s="45"/>
      <c r="I179" s="45"/>
      <c r="J179" s="45"/>
      <c r="K179" s="45"/>
      <c r="L179" s="45"/>
      <c r="M179" s="84"/>
      <c r="N179" s="78"/>
      <c r="O179" s="78"/>
      <c r="P179" s="78"/>
      <c r="Q179" s="78"/>
      <c r="R179" s="78"/>
      <c r="S179" s="45"/>
      <c r="T179" s="78"/>
      <c r="U179" s="78"/>
      <c r="V179" s="79"/>
      <c r="W179" s="79"/>
      <c r="X179" s="80"/>
      <c r="Y179" s="81"/>
      <c r="Z179" s="81"/>
      <c r="AA179" s="80"/>
      <c r="AB179" s="78"/>
      <c r="AC179" s="78"/>
      <c r="AD179" s="79"/>
      <c r="AE179" s="78"/>
      <c r="AF179" s="79"/>
      <c r="AG179" s="79"/>
      <c r="AH179" s="79"/>
      <c r="AI179" s="78"/>
      <c r="AJ179" s="78"/>
      <c r="AK179" s="79"/>
      <c r="AL179" s="45"/>
      <c r="AM179" s="45"/>
      <c r="AN179" s="45"/>
      <c r="AO179" s="82"/>
      <c r="AP179" s="45"/>
    </row>
    <row r="180" ht="14.25" customHeight="1">
      <c r="A180" s="45"/>
      <c r="B180" s="45"/>
      <c r="C180" s="45"/>
      <c r="D180" s="45"/>
      <c r="E180" s="45"/>
      <c r="F180" s="45"/>
      <c r="G180" s="45"/>
      <c r="H180" s="45"/>
      <c r="I180" s="45"/>
      <c r="J180" s="45"/>
      <c r="K180" s="45"/>
      <c r="L180" s="45"/>
      <c r="M180" s="84"/>
      <c r="N180" s="78"/>
      <c r="O180" s="78"/>
      <c r="P180" s="78"/>
      <c r="Q180" s="78"/>
      <c r="R180" s="78"/>
      <c r="S180" s="45"/>
      <c r="T180" s="78"/>
      <c r="U180" s="78"/>
      <c r="V180" s="79"/>
      <c r="W180" s="79"/>
      <c r="X180" s="80"/>
      <c r="Y180" s="81"/>
      <c r="Z180" s="81"/>
      <c r="AA180" s="80"/>
      <c r="AB180" s="78"/>
      <c r="AC180" s="78"/>
      <c r="AD180" s="79"/>
      <c r="AE180" s="78"/>
      <c r="AF180" s="79"/>
      <c r="AG180" s="79"/>
      <c r="AH180" s="79"/>
      <c r="AI180" s="78"/>
      <c r="AJ180" s="78"/>
      <c r="AK180" s="79"/>
      <c r="AL180" s="45"/>
      <c r="AM180" s="45"/>
      <c r="AN180" s="45"/>
      <c r="AO180" s="82"/>
      <c r="AP180" s="45"/>
    </row>
    <row r="181" ht="14.25" customHeight="1">
      <c r="A181" s="45"/>
      <c r="B181" s="45"/>
      <c r="C181" s="45"/>
      <c r="D181" s="45"/>
      <c r="E181" s="45"/>
      <c r="F181" s="45"/>
      <c r="G181" s="45"/>
      <c r="H181" s="45"/>
      <c r="I181" s="45"/>
      <c r="J181" s="45"/>
      <c r="K181" s="45"/>
      <c r="L181" s="45"/>
      <c r="M181" s="84"/>
      <c r="N181" s="78"/>
      <c r="O181" s="78"/>
      <c r="P181" s="78"/>
      <c r="Q181" s="78"/>
      <c r="R181" s="78"/>
      <c r="S181" s="45"/>
      <c r="T181" s="78"/>
      <c r="U181" s="78"/>
      <c r="V181" s="79"/>
      <c r="W181" s="79"/>
      <c r="X181" s="80"/>
      <c r="Y181" s="81"/>
      <c r="Z181" s="81"/>
      <c r="AA181" s="80"/>
      <c r="AB181" s="78"/>
      <c r="AC181" s="78"/>
      <c r="AD181" s="79"/>
      <c r="AE181" s="78"/>
      <c r="AF181" s="79"/>
      <c r="AG181" s="79"/>
      <c r="AH181" s="79"/>
      <c r="AI181" s="78"/>
      <c r="AJ181" s="78"/>
      <c r="AK181" s="79"/>
      <c r="AL181" s="45"/>
      <c r="AM181" s="45"/>
      <c r="AN181" s="45"/>
      <c r="AO181" s="82"/>
      <c r="AP181" s="45"/>
    </row>
    <row r="182" ht="14.25" customHeight="1">
      <c r="A182" s="45"/>
      <c r="B182" s="45"/>
      <c r="C182" s="45"/>
      <c r="D182" s="45"/>
      <c r="E182" s="45"/>
      <c r="F182" s="45"/>
      <c r="G182" s="45"/>
      <c r="H182" s="45"/>
      <c r="I182" s="45"/>
      <c r="J182" s="45"/>
      <c r="K182" s="45"/>
      <c r="L182" s="45"/>
      <c r="M182" s="84"/>
      <c r="N182" s="78"/>
      <c r="O182" s="78"/>
      <c r="P182" s="78"/>
      <c r="Q182" s="78"/>
      <c r="R182" s="78"/>
      <c r="S182" s="45"/>
      <c r="T182" s="78"/>
      <c r="U182" s="78"/>
      <c r="V182" s="79"/>
      <c r="W182" s="79"/>
      <c r="X182" s="80"/>
      <c r="Y182" s="81"/>
      <c r="Z182" s="81"/>
      <c r="AA182" s="80"/>
      <c r="AB182" s="78"/>
      <c r="AC182" s="78"/>
      <c r="AD182" s="79"/>
      <c r="AE182" s="78"/>
      <c r="AF182" s="79"/>
      <c r="AG182" s="79"/>
      <c r="AH182" s="79"/>
      <c r="AI182" s="78"/>
      <c r="AJ182" s="78"/>
      <c r="AK182" s="79"/>
      <c r="AL182" s="45"/>
      <c r="AM182" s="45"/>
      <c r="AN182" s="45"/>
      <c r="AO182" s="82"/>
      <c r="AP182" s="45"/>
    </row>
    <row r="183" ht="14.25" customHeight="1">
      <c r="A183" s="45"/>
      <c r="B183" s="45"/>
      <c r="C183" s="45"/>
      <c r="D183" s="45"/>
      <c r="E183" s="45"/>
      <c r="F183" s="45"/>
      <c r="G183" s="45"/>
      <c r="H183" s="45"/>
      <c r="I183" s="45"/>
      <c r="J183" s="45"/>
      <c r="K183" s="45"/>
      <c r="L183" s="45"/>
      <c r="M183" s="84"/>
      <c r="N183" s="78"/>
      <c r="O183" s="78"/>
      <c r="P183" s="78"/>
      <c r="Q183" s="78"/>
      <c r="R183" s="78"/>
      <c r="S183" s="45"/>
      <c r="T183" s="78"/>
      <c r="U183" s="78"/>
      <c r="V183" s="79"/>
      <c r="W183" s="79"/>
      <c r="X183" s="80"/>
      <c r="Y183" s="81"/>
      <c r="Z183" s="81"/>
      <c r="AA183" s="80"/>
      <c r="AB183" s="78"/>
      <c r="AC183" s="78"/>
      <c r="AD183" s="79"/>
      <c r="AE183" s="78"/>
      <c r="AF183" s="79"/>
      <c r="AG183" s="79"/>
      <c r="AH183" s="79"/>
      <c r="AI183" s="78"/>
      <c r="AJ183" s="78"/>
      <c r="AK183" s="79"/>
      <c r="AL183" s="45"/>
      <c r="AM183" s="45"/>
      <c r="AN183" s="45"/>
      <c r="AO183" s="82"/>
      <c r="AP183" s="45"/>
    </row>
    <row r="184" ht="14.25" customHeight="1">
      <c r="A184" s="45"/>
      <c r="B184" s="45"/>
      <c r="C184" s="45"/>
      <c r="D184" s="45"/>
      <c r="E184" s="45"/>
      <c r="F184" s="45"/>
      <c r="G184" s="45"/>
      <c r="H184" s="45"/>
      <c r="I184" s="45"/>
      <c r="J184" s="45"/>
      <c r="K184" s="45"/>
      <c r="L184" s="45"/>
      <c r="M184" s="84"/>
      <c r="N184" s="78"/>
      <c r="O184" s="78"/>
      <c r="P184" s="78"/>
      <c r="Q184" s="78"/>
      <c r="R184" s="78"/>
      <c r="S184" s="45"/>
      <c r="T184" s="78"/>
      <c r="U184" s="78"/>
      <c r="V184" s="79"/>
      <c r="W184" s="79"/>
      <c r="X184" s="80"/>
      <c r="Y184" s="81"/>
      <c r="Z184" s="81"/>
      <c r="AA184" s="80"/>
      <c r="AB184" s="78"/>
      <c r="AC184" s="78"/>
      <c r="AD184" s="79"/>
      <c r="AE184" s="78"/>
      <c r="AF184" s="79"/>
      <c r="AG184" s="79"/>
      <c r="AH184" s="79"/>
      <c r="AI184" s="78"/>
      <c r="AJ184" s="78"/>
      <c r="AK184" s="79"/>
      <c r="AL184" s="45"/>
      <c r="AM184" s="45"/>
      <c r="AN184" s="45"/>
      <c r="AO184" s="82"/>
      <c r="AP184" s="45"/>
    </row>
    <row r="185" ht="14.25" customHeight="1">
      <c r="A185" s="45"/>
      <c r="B185" s="45"/>
      <c r="C185" s="45"/>
      <c r="D185" s="45"/>
      <c r="E185" s="45"/>
      <c r="F185" s="45"/>
      <c r="G185" s="45"/>
      <c r="H185" s="45"/>
      <c r="I185" s="45"/>
      <c r="J185" s="45"/>
      <c r="K185" s="45"/>
      <c r="L185" s="45"/>
      <c r="M185" s="84"/>
      <c r="N185" s="78"/>
      <c r="O185" s="78"/>
      <c r="P185" s="78"/>
      <c r="Q185" s="78"/>
      <c r="R185" s="78"/>
      <c r="S185" s="45"/>
      <c r="T185" s="78"/>
      <c r="U185" s="78"/>
      <c r="V185" s="79"/>
      <c r="W185" s="79"/>
      <c r="X185" s="80"/>
      <c r="Y185" s="81"/>
      <c r="Z185" s="81"/>
      <c r="AA185" s="80"/>
      <c r="AB185" s="78"/>
      <c r="AC185" s="78"/>
      <c r="AD185" s="79"/>
      <c r="AE185" s="78"/>
      <c r="AF185" s="79"/>
      <c r="AG185" s="79"/>
      <c r="AH185" s="79"/>
      <c r="AI185" s="78"/>
      <c r="AJ185" s="78"/>
      <c r="AK185" s="79"/>
      <c r="AL185" s="45"/>
      <c r="AM185" s="45"/>
      <c r="AN185" s="45"/>
      <c r="AO185" s="82"/>
      <c r="AP185" s="45"/>
    </row>
    <row r="186" ht="14.25" customHeight="1">
      <c r="A186" s="45"/>
      <c r="B186" s="45"/>
      <c r="C186" s="45"/>
      <c r="D186" s="45"/>
      <c r="E186" s="45"/>
      <c r="F186" s="45"/>
      <c r="G186" s="45"/>
      <c r="H186" s="45"/>
      <c r="I186" s="45"/>
      <c r="J186" s="45"/>
      <c r="K186" s="45"/>
      <c r="L186" s="45"/>
      <c r="M186" s="84"/>
      <c r="N186" s="78"/>
      <c r="O186" s="78"/>
      <c r="P186" s="78"/>
      <c r="Q186" s="78"/>
      <c r="R186" s="78"/>
      <c r="S186" s="45"/>
      <c r="T186" s="78"/>
      <c r="U186" s="78"/>
      <c r="V186" s="79"/>
      <c r="W186" s="79"/>
      <c r="X186" s="80"/>
      <c r="Y186" s="81"/>
      <c r="Z186" s="81"/>
      <c r="AA186" s="80"/>
      <c r="AB186" s="78"/>
      <c r="AC186" s="78"/>
      <c r="AD186" s="79"/>
      <c r="AE186" s="78"/>
      <c r="AF186" s="79"/>
      <c r="AG186" s="79"/>
      <c r="AH186" s="79"/>
      <c r="AI186" s="78"/>
      <c r="AJ186" s="78"/>
      <c r="AK186" s="79"/>
      <c r="AL186" s="45"/>
      <c r="AM186" s="45"/>
      <c r="AN186" s="45"/>
      <c r="AO186" s="82"/>
      <c r="AP186" s="45"/>
    </row>
    <row r="187" ht="14.25" customHeight="1">
      <c r="A187" s="45"/>
      <c r="B187" s="45"/>
      <c r="C187" s="45"/>
      <c r="D187" s="45"/>
      <c r="E187" s="45"/>
      <c r="F187" s="45"/>
      <c r="G187" s="45"/>
      <c r="H187" s="45"/>
      <c r="I187" s="45"/>
      <c r="J187" s="45"/>
      <c r="K187" s="45"/>
      <c r="L187" s="45"/>
      <c r="M187" s="84"/>
      <c r="N187" s="78"/>
      <c r="O187" s="78"/>
      <c r="P187" s="78"/>
      <c r="Q187" s="78"/>
      <c r="R187" s="78"/>
      <c r="S187" s="45"/>
      <c r="T187" s="78"/>
      <c r="U187" s="78"/>
      <c r="V187" s="79"/>
      <c r="W187" s="79"/>
      <c r="X187" s="80"/>
      <c r="Y187" s="81"/>
      <c r="Z187" s="81"/>
      <c r="AA187" s="80"/>
      <c r="AB187" s="78"/>
      <c r="AC187" s="78"/>
      <c r="AD187" s="79"/>
      <c r="AE187" s="78"/>
      <c r="AF187" s="79"/>
      <c r="AG187" s="79"/>
      <c r="AH187" s="79"/>
      <c r="AI187" s="78"/>
      <c r="AJ187" s="78"/>
      <c r="AK187" s="79"/>
      <c r="AL187" s="45"/>
      <c r="AM187" s="45"/>
      <c r="AN187" s="45"/>
      <c r="AO187" s="82"/>
      <c r="AP187" s="45"/>
    </row>
    <row r="188" ht="14.25" customHeight="1">
      <c r="A188" s="45"/>
      <c r="B188" s="45"/>
      <c r="C188" s="45"/>
      <c r="D188" s="45"/>
      <c r="E188" s="45"/>
      <c r="F188" s="45"/>
      <c r="G188" s="45"/>
      <c r="H188" s="45"/>
      <c r="I188" s="45"/>
      <c r="J188" s="45"/>
      <c r="K188" s="45"/>
      <c r="L188" s="45"/>
      <c r="M188" s="84"/>
      <c r="N188" s="78"/>
      <c r="O188" s="78"/>
      <c r="P188" s="78"/>
      <c r="Q188" s="78"/>
      <c r="R188" s="78"/>
      <c r="S188" s="45"/>
      <c r="T188" s="78"/>
      <c r="U188" s="78"/>
      <c r="V188" s="79"/>
      <c r="W188" s="79"/>
      <c r="X188" s="80"/>
      <c r="Y188" s="81"/>
      <c r="Z188" s="81"/>
      <c r="AA188" s="80"/>
      <c r="AB188" s="78"/>
      <c r="AC188" s="78"/>
      <c r="AD188" s="79"/>
      <c r="AE188" s="78"/>
      <c r="AF188" s="79"/>
      <c r="AG188" s="79"/>
      <c r="AH188" s="79"/>
      <c r="AI188" s="78"/>
      <c r="AJ188" s="78"/>
      <c r="AK188" s="79"/>
      <c r="AL188" s="45"/>
      <c r="AM188" s="45"/>
      <c r="AN188" s="45"/>
      <c r="AO188" s="82"/>
      <c r="AP188" s="45"/>
    </row>
    <row r="189" ht="14.25" customHeight="1">
      <c r="A189" s="45"/>
      <c r="B189" s="45"/>
      <c r="C189" s="45"/>
      <c r="D189" s="45"/>
      <c r="E189" s="45"/>
      <c r="F189" s="45"/>
      <c r="G189" s="45"/>
      <c r="H189" s="45"/>
      <c r="I189" s="45"/>
      <c r="J189" s="45"/>
      <c r="K189" s="45"/>
      <c r="L189" s="45"/>
      <c r="M189" s="84"/>
      <c r="N189" s="78"/>
      <c r="O189" s="78"/>
      <c r="P189" s="78"/>
      <c r="Q189" s="78"/>
      <c r="R189" s="78"/>
      <c r="S189" s="45"/>
      <c r="T189" s="78"/>
      <c r="U189" s="78"/>
      <c r="V189" s="79"/>
      <c r="W189" s="79"/>
      <c r="X189" s="80"/>
      <c r="Y189" s="81"/>
      <c r="Z189" s="81"/>
      <c r="AA189" s="80"/>
      <c r="AB189" s="78"/>
      <c r="AC189" s="78"/>
      <c r="AD189" s="79"/>
      <c r="AE189" s="78"/>
      <c r="AF189" s="79"/>
      <c r="AG189" s="79"/>
      <c r="AH189" s="79"/>
      <c r="AI189" s="78"/>
      <c r="AJ189" s="78"/>
      <c r="AK189" s="79"/>
      <c r="AL189" s="45"/>
      <c r="AM189" s="45"/>
      <c r="AN189" s="45"/>
      <c r="AO189" s="82"/>
      <c r="AP189" s="45"/>
    </row>
    <row r="190" ht="14.25" customHeight="1">
      <c r="A190" s="45"/>
      <c r="B190" s="45"/>
      <c r="C190" s="45"/>
      <c r="D190" s="45"/>
      <c r="E190" s="45"/>
      <c r="F190" s="45"/>
      <c r="G190" s="45"/>
      <c r="H190" s="45"/>
      <c r="I190" s="45"/>
      <c r="J190" s="45"/>
      <c r="K190" s="45"/>
      <c r="L190" s="45"/>
      <c r="M190" s="84"/>
      <c r="N190" s="78"/>
      <c r="O190" s="78"/>
      <c r="P190" s="78"/>
      <c r="Q190" s="78"/>
      <c r="R190" s="78"/>
      <c r="S190" s="45"/>
      <c r="T190" s="78"/>
      <c r="U190" s="78"/>
      <c r="V190" s="79"/>
      <c r="W190" s="79"/>
      <c r="X190" s="80"/>
      <c r="Y190" s="81"/>
      <c r="Z190" s="81"/>
      <c r="AA190" s="80"/>
      <c r="AB190" s="78"/>
      <c r="AC190" s="78"/>
      <c r="AD190" s="79"/>
      <c r="AE190" s="78"/>
      <c r="AF190" s="79"/>
      <c r="AG190" s="79"/>
      <c r="AH190" s="79"/>
      <c r="AI190" s="78"/>
      <c r="AJ190" s="78"/>
      <c r="AK190" s="79"/>
      <c r="AL190" s="45"/>
      <c r="AM190" s="45"/>
      <c r="AN190" s="45"/>
      <c r="AO190" s="82"/>
      <c r="AP190" s="45"/>
    </row>
    <row r="191" ht="14.25" customHeight="1">
      <c r="A191" s="45"/>
      <c r="B191" s="45"/>
      <c r="C191" s="45"/>
      <c r="D191" s="45"/>
      <c r="E191" s="45"/>
      <c r="F191" s="45"/>
      <c r="G191" s="45"/>
      <c r="H191" s="45"/>
      <c r="I191" s="45"/>
      <c r="J191" s="45"/>
      <c r="K191" s="45"/>
      <c r="L191" s="45"/>
      <c r="M191" s="84"/>
      <c r="N191" s="78"/>
      <c r="O191" s="78"/>
      <c r="P191" s="78"/>
      <c r="Q191" s="78"/>
      <c r="R191" s="78"/>
      <c r="S191" s="45"/>
      <c r="T191" s="78"/>
      <c r="U191" s="78"/>
      <c r="V191" s="79"/>
      <c r="W191" s="79"/>
      <c r="X191" s="80"/>
      <c r="Y191" s="81"/>
      <c r="Z191" s="81"/>
      <c r="AA191" s="80"/>
      <c r="AB191" s="78"/>
      <c r="AC191" s="78"/>
      <c r="AD191" s="79"/>
      <c r="AE191" s="78"/>
      <c r="AF191" s="79"/>
      <c r="AG191" s="79"/>
      <c r="AH191" s="79"/>
      <c r="AI191" s="78"/>
      <c r="AJ191" s="78"/>
      <c r="AK191" s="79"/>
      <c r="AL191" s="45"/>
      <c r="AM191" s="45"/>
      <c r="AN191" s="45"/>
      <c r="AO191" s="82"/>
      <c r="AP191" s="45"/>
    </row>
    <row r="192" ht="14.25" customHeight="1">
      <c r="A192" s="45"/>
      <c r="B192" s="45"/>
      <c r="C192" s="45"/>
      <c r="D192" s="45"/>
      <c r="E192" s="45"/>
      <c r="F192" s="45"/>
      <c r="G192" s="45"/>
      <c r="H192" s="45"/>
      <c r="I192" s="45"/>
      <c r="J192" s="45"/>
      <c r="K192" s="45"/>
      <c r="L192" s="45"/>
      <c r="M192" s="84"/>
      <c r="N192" s="78"/>
      <c r="O192" s="78"/>
      <c r="P192" s="78"/>
      <c r="Q192" s="78"/>
      <c r="R192" s="78"/>
      <c r="S192" s="45"/>
      <c r="T192" s="78"/>
      <c r="U192" s="78"/>
      <c r="V192" s="79"/>
      <c r="W192" s="79"/>
      <c r="X192" s="80"/>
      <c r="Y192" s="81"/>
      <c r="Z192" s="81"/>
      <c r="AA192" s="80"/>
      <c r="AB192" s="78"/>
      <c r="AC192" s="78"/>
      <c r="AD192" s="79"/>
      <c r="AE192" s="78"/>
      <c r="AF192" s="79"/>
      <c r="AG192" s="79"/>
      <c r="AH192" s="79"/>
      <c r="AI192" s="78"/>
      <c r="AJ192" s="78"/>
      <c r="AK192" s="79"/>
      <c r="AL192" s="45"/>
      <c r="AM192" s="45"/>
      <c r="AN192" s="45"/>
      <c r="AO192" s="82"/>
      <c r="AP192" s="45"/>
    </row>
    <row r="193" ht="14.25" customHeight="1">
      <c r="A193" s="45"/>
      <c r="B193" s="45"/>
      <c r="C193" s="45"/>
      <c r="D193" s="45"/>
      <c r="E193" s="45"/>
      <c r="F193" s="45"/>
      <c r="G193" s="45"/>
      <c r="H193" s="45"/>
      <c r="I193" s="45"/>
      <c r="J193" s="45"/>
      <c r="K193" s="45"/>
      <c r="L193" s="45"/>
      <c r="M193" s="84"/>
      <c r="N193" s="78"/>
      <c r="O193" s="78"/>
      <c r="P193" s="78"/>
      <c r="Q193" s="78"/>
      <c r="R193" s="78"/>
      <c r="S193" s="45"/>
      <c r="T193" s="78"/>
      <c r="U193" s="78"/>
      <c r="V193" s="79"/>
      <c r="W193" s="79"/>
      <c r="X193" s="80"/>
      <c r="Y193" s="81"/>
      <c r="Z193" s="81"/>
      <c r="AA193" s="80"/>
      <c r="AB193" s="78"/>
      <c r="AC193" s="78"/>
      <c r="AD193" s="79"/>
      <c r="AE193" s="78"/>
      <c r="AF193" s="79"/>
      <c r="AG193" s="79"/>
      <c r="AH193" s="79"/>
      <c r="AI193" s="78"/>
      <c r="AJ193" s="78"/>
      <c r="AK193" s="79"/>
      <c r="AL193" s="45"/>
      <c r="AM193" s="45"/>
      <c r="AN193" s="45"/>
      <c r="AO193" s="82"/>
      <c r="AP193" s="45"/>
    </row>
    <row r="194" ht="14.25" customHeight="1">
      <c r="A194" s="45"/>
      <c r="B194" s="45"/>
      <c r="C194" s="45"/>
      <c r="D194" s="45"/>
      <c r="E194" s="45"/>
      <c r="F194" s="45"/>
      <c r="G194" s="45"/>
      <c r="H194" s="45"/>
      <c r="I194" s="45"/>
      <c r="J194" s="45"/>
      <c r="K194" s="45"/>
      <c r="L194" s="45"/>
      <c r="M194" s="84"/>
      <c r="N194" s="78"/>
      <c r="O194" s="78"/>
      <c r="P194" s="78"/>
      <c r="Q194" s="78"/>
      <c r="R194" s="78"/>
      <c r="S194" s="45"/>
      <c r="T194" s="78"/>
      <c r="U194" s="78"/>
      <c r="V194" s="79"/>
      <c r="W194" s="79"/>
      <c r="X194" s="80"/>
      <c r="Y194" s="81"/>
      <c r="Z194" s="81"/>
      <c r="AA194" s="80"/>
      <c r="AB194" s="78"/>
      <c r="AC194" s="78"/>
      <c r="AD194" s="79"/>
      <c r="AE194" s="78"/>
      <c r="AF194" s="79"/>
      <c r="AG194" s="79"/>
      <c r="AH194" s="79"/>
      <c r="AI194" s="78"/>
      <c r="AJ194" s="78"/>
      <c r="AK194" s="79"/>
      <c r="AL194" s="45"/>
      <c r="AM194" s="45"/>
      <c r="AN194" s="45"/>
      <c r="AO194" s="82"/>
      <c r="AP194" s="45"/>
    </row>
    <row r="195" ht="14.25" customHeight="1">
      <c r="A195" s="45"/>
      <c r="B195" s="45"/>
      <c r="C195" s="45"/>
      <c r="D195" s="45"/>
      <c r="E195" s="45"/>
      <c r="F195" s="45"/>
      <c r="G195" s="45"/>
      <c r="H195" s="45"/>
      <c r="I195" s="45"/>
      <c r="J195" s="45"/>
      <c r="K195" s="45"/>
      <c r="L195" s="45"/>
      <c r="M195" s="84"/>
      <c r="N195" s="78"/>
      <c r="O195" s="78"/>
      <c r="P195" s="78"/>
      <c r="Q195" s="78"/>
      <c r="R195" s="78"/>
      <c r="S195" s="45"/>
      <c r="T195" s="78"/>
      <c r="U195" s="78"/>
      <c r="V195" s="79"/>
      <c r="W195" s="79"/>
      <c r="X195" s="80"/>
      <c r="Y195" s="81"/>
      <c r="Z195" s="81"/>
      <c r="AA195" s="80"/>
      <c r="AB195" s="78"/>
      <c r="AC195" s="78"/>
      <c r="AD195" s="79"/>
      <c r="AE195" s="78"/>
      <c r="AF195" s="79"/>
      <c r="AG195" s="79"/>
      <c r="AH195" s="79"/>
      <c r="AI195" s="78"/>
      <c r="AJ195" s="78"/>
      <c r="AK195" s="79"/>
      <c r="AL195" s="45"/>
      <c r="AM195" s="45"/>
      <c r="AN195" s="45"/>
      <c r="AO195" s="82"/>
      <c r="AP195" s="45"/>
    </row>
    <row r="196" ht="14.25" customHeight="1">
      <c r="A196" s="45"/>
      <c r="B196" s="45"/>
      <c r="C196" s="45"/>
      <c r="D196" s="45"/>
      <c r="E196" s="45"/>
      <c r="F196" s="45"/>
      <c r="G196" s="45"/>
      <c r="H196" s="45"/>
      <c r="I196" s="45"/>
      <c r="J196" s="45"/>
      <c r="K196" s="45"/>
      <c r="L196" s="45"/>
      <c r="M196" s="84"/>
      <c r="N196" s="78"/>
      <c r="O196" s="78"/>
      <c r="P196" s="78"/>
      <c r="Q196" s="78"/>
      <c r="R196" s="78"/>
      <c r="S196" s="45"/>
      <c r="T196" s="78"/>
      <c r="U196" s="78"/>
      <c r="V196" s="79"/>
      <c r="W196" s="79"/>
      <c r="X196" s="80"/>
      <c r="Y196" s="81"/>
      <c r="Z196" s="81"/>
      <c r="AA196" s="80"/>
      <c r="AB196" s="78"/>
      <c r="AC196" s="78"/>
      <c r="AD196" s="79"/>
      <c r="AE196" s="78"/>
      <c r="AF196" s="79"/>
      <c r="AG196" s="79"/>
      <c r="AH196" s="79"/>
      <c r="AI196" s="78"/>
      <c r="AJ196" s="78"/>
      <c r="AK196" s="79"/>
      <c r="AL196" s="45"/>
      <c r="AM196" s="45"/>
      <c r="AN196" s="45"/>
      <c r="AO196" s="82"/>
      <c r="AP196" s="45"/>
    </row>
    <row r="197" ht="14.25" customHeight="1">
      <c r="A197" s="45"/>
      <c r="B197" s="45"/>
      <c r="C197" s="45"/>
      <c r="D197" s="45"/>
      <c r="E197" s="45"/>
      <c r="F197" s="45"/>
      <c r="G197" s="45"/>
      <c r="H197" s="45"/>
      <c r="I197" s="45"/>
      <c r="J197" s="45"/>
      <c r="K197" s="45"/>
      <c r="L197" s="45"/>
      <c r="M197" s="84"/>
      <c r="N197" s="78"/>
      <c r="O197" s="78"/>
      <c r="P197" s="78"/>
      <c r="Q197" s="78"/>
      <c r="R197" s="78"/>
      <c r="S197" s="45"/>
      <c r="T197" s="78"/>
      <c r="U197" s="78"/>
      <c r="V197" s="79"/>
      <c r="W197" s="79"/>
      <c r="X197" s="80"/>
      <c r="Y197" s="81"/>
      <c r="Z197" s="81"/>
      <c r="AA197" s="80"/>
      <c r="AB197" s="78"/>
      <c r="AC197" s="78"/>
      <c r="AD197" s="79"/>
      <c r="AE197" s="78"/>
      <c r="AF197" s="79"/>
      <c r="AG197" s="79"/>
      <c r="AH197" s="79"/>
      <c r="AI197" s="78"/>
      <c r="AJ197" s="78"/>
      <c r="AK197" s="79"/>
      <c r="AL197" s="45"/>
      <c r="AM197" s="45"/>
      <c r="AN197" s="45"/>
      <c r="AO197" s="82"/>
      <c r="AP197" s="45"/>
    </row>
    <row r="198" ht="14.25" customHeight="1">
      <c r="A198" s="45"/>
      <c r="B198" s="45"/>
      <c r="C198" s="45"/>
      <c r="D198" s="45"/>
      <c r="E198" s="45"/>
      <c r="F198" s="45"/>
      <c r="G198" s="45"/>
      <c r="H198" s="45"/>
      <c r="I198" s="45"/>
      <c r="J198" s="45"/>
      <c r="K198" s="45"/>
      <c r="L198" s="45"/>
      <c r="M198" s="84"/>
      <c r="N198" s="78"/>
      <c r="O198" s="78"/>
      <c r="P198" s="78"/>
      <c r="Q198" s="78"/>
      <c r="R198" s="78"/>
      <c r="S198" s="45"/>
      <c r="T198" s="78"/>
      <c r="U198" s="78"/>
      <c r="V198" s="79"/>
      <c r="W198" s="79"/>
      <c r="X198" s="80"/>
      <c r="Y198" s="81"/>
      <c r="Z198" s="81"/>
      <c r="AA198" s="80"/>
      <c r="AB198" s="78"/>
      <c r="AC198" s="78"/>
      <c r="AD198" s="79"/>
      <c r="AE198" s="78"/>
      <c r="AF198" s="79"/>
      <c r="AG198" s="79"/>
      <c r="AH198" s="79"/>
      <c r="AI198" s="78"/>
      <c r="AJ198" s="78"/>
      <c r="AK198" s="79"/>
      <c r="AL198" s="45"/>
      <c r="AM198" s="45"/>
      <c r="AN198" s="45"/>
      <c r="AO198" s="82"/>
      <c r="AP198" s="45"/>
    </row>
    <row r="199" ht="14.25" customHeight="1">
      <c r="A199" s="45"/>
      <c r="B199" s="45"/>
      <c r="C199" s="45"/>
      <c r="D199" s="45"/>
      <c r="E199" s="45"/>
      <c r="F199" s="45"/>
      <c r="G199" s="45"/>
      <c r="H199" s="45"/>
      <c r="I199" s="45"/>
      <c r="J199" s="45"/>
      <c r="K199" s="45"/>
      <c r="L199" s="45"/>
      <c r="M199" s="84"/>
      <c r="N199" s="78"/>
      <c r="O199" s="78"/>
      <c r="P199" s="78"/>
      <c r="Q199" s="78"/>
      <c r="R199" s="78"/>
      <c r="S199" s="45"/>
      <c r="T199" s="78"/>
      <c r="U199" s="78"/>
      <c r="V199" s="79"/>
      <c r="W199" s="79"/>
      <c r="X199" s="80"/>
      <c r="Y199" s="81"/>
      <c r="Z199" s="81"/>
      <c r="AA199" s="80"/>
      <c r="AB199" s="78"/>
      <c r="AC199" s="78"/>
      <c r="AD199" s="79"/>
      <c r="AE199" s="78"/>
      <c r="AF199" s="79"/>
      <c r="AG199" s="79"/>
      <c r="AH199" s="79"/>
      <c r="AI199" s="78"/>
      <c r="AJ199" s="78"/>
      <c r="AK199" s="79"/>
      <c r="AL199" s="45"/>
      <c r="AM199" s="45"/>
      <c r="AN199" s="45"/>
      <c r="AO199" s="82"/>
      <c r="AP199" s="45"/>
    </row>
    <row r="200" ht="14.25" customHeight="1">
      <c r="A200" s="45"/>
      <c r="B200" s="45"/>
      <c r="C200" s="45"/>
      <c r="D200" s="45"/>
      <c r="E200" s="45"/>
      <c r="F200" s="45"/>
      <c r="G200" s="45"/>
      <c r="H200" s="45"/>
      <c r="I200" s="45"/>
      <c r="J200" s="45"/>
      <c r="K200" s="45"/>
      <c r="L200" s="45"/>
      <c r="M200" s="84"/>
      <c r="N200" s="78"/>
      <c r="O200" s="78"/>
      <c r="P200" s="78"/>
      <c r="Q200" s="78"/>
      <c r="R200" s="78"/>
      <c r="S200" s="45"/>
      <c r="T200" s="78"/>
      <c r="U200" s="78"/>
      <c r="V200" s="79"/>
      <c r="W200" s="79"/>
      <c r="X200" s="80"/>
      <c r="Y200" s="81"/>
      <c r="Z200" s="81"/>
      <c r="AA200" s="80"/>
      <c r="AB200" s="78"/>
      <c r="AC200" s="78"/>
      <c r="AD200" s="79"/>
      <c r="AE200" s="78"/>
      <c r="AF200" s="79"/>
      <c r="AG200" s="79"/>
      <c r="AH200" s="79"/>
      <c r="AI200" s="78"/>
      <c r="AJ200" s="78"/>
      <c r="AK200" s="79"/>
      <c r="AL200" s="45"/>
      <c r="AM200" s="45"/>
      <c r="AN200" s="45"/>
      <c r="AO200" s="82"/>
      <c r="AP200" s="45"/>
    </row>
    <row r="201" ht="14.25" customHeight="1">
      <c r="A201" s="45"/>
      <c r="B201" s="45"/>
      <c r="C201" s="45"/>
      <c r="D201" s="45"/>
      <c r="E201" s="45"/>
      <c r="F201" s="45"/>
      <c r="G201" s="45"/>
      <c r="H201" s="45"/>
      <c r="I201" s="45"/>
      <c r="J201" s="45"/>
      <c r="K201" s="45"/>
      <c r="L201" s="45"/>
      <c r="M201" s="84"/>
      <c r="N201" s="78"/>
      <c r="O201" s="78"/>
      <c r="P201" s="78"/>
      <c r="Q201" s="78"/>
      <c r="R201" s="78"/>
      <c r="S201" s="45"/>
      <c r="T201" s="78"/>
      <c r="U201" s="78"/>
      <c r="V201" s="79"/>
      <c r="W201" s="79"/>
      <c r="X201" s="80"/>
      <c r="Y201" s="81"/>
      <c r="Z201" s="81"/>
      <c r="AA201" s="80"/>
      <c r="AB201" s="78"/>
      <c r="AC201" s="78"/>
      <c r="AD201" s="79"/>
      <c r="AE201" s="78"/>
      <c r="AF201" s="79"/>
      <c r="AG201" s="79"/>
      <c r="AH201" s="79"/>
      <c r="AI201" s="78"/>
      <c r="AJ201" s="78"/>
      <c r="AK201" s="79"/>
      <c r="AL201" s="45"/>
      <c r="AM201" s="45"/>
      <c r="AN201" s="45"/>
      <c r="AO201" s="82"/>
      <c r="AP201" s="45"/>
    </row>
    <row r="202" ht="14.25" customHeight="1">
      <c r="A202" s="45"/>
      <c r="B202" s="45"/>
      <c r="C202" s="45"/>
      <c r="D202" s="45"/>
      <c r="E202" s="45"/>
      <c r="F202" s="45"/>
      <c r="G202" s="45"/>
      <c r="H202" s="45"/>
      <c r="I202" s="45"/>
      <c r="J202" s="45"/>
      <c r="K202" s="45"/>
      <c r="L202" s="45"/>
      <c r="M202" s="84"/>
      <c r="N202" s="78"/>
      <c r="O202" s="78"/>
      <c r="P202" s="78"/>
      <c r="Q202" s="78"/>
      <c r="R202" s="78"/>
      <c r="S202" s="45"/>
      <c r="T202" s="78"/>
      <c r="U202" s="78"/>
      <c r="V202" s="79"/>
      <c r="W202" s="79"/>
      <c r="X202" s="80"/>
      <c r="Y202" s="81"/>
      <c r="Z202" s="81"/>
      <c r="AA202" s="80"/>
      <c r="AB202" s="78"/>
      <c r="AC202" s="78"/>
      <c r="AD202" s="79"/>
      <c r="AE202" s="78"/>
      <c r="AF202" s="79"/>
      <c r="AG202" s="79"/>
      <c r="AH202" s="79"/>
      <c r="AI202" s="78"/>
      <c r="AJ202" s="78"/>
      <c r="AK202" s="79"/>
      <c r="AL202" s="45"/>
      <c r="AM202" s="45"/>
      <c r="AN202" s="45"/>
      <c r="AO202" s="82"/>
      <c r="AP202" s="45"/>
    </row>
    <row r="203" ht="14.25" customHeight="1">
      <c r="A203" s="45"/>
      <c r="B203" s="45"/>
      <c r="C203" s="45"/>
      <c r="D203" s="45"/>
      <c r="E203" s="45"/>
      <c r="F203" s="45"/>
      <c r="G203" s="45"/>
      <c r="H203" s="45"/>
      <c r="I203" s="45"/>
      <c r="J203" s="45"/>
      <c r="K203" s="45"/>
      <c r="L203" s="45"/>
      <c r="M203" s="84"/>
      <c r="N203" s="78"/>
      <c r="O203" s="78"/>
      <c r="P203" s="78"/>
      <c r="Q203" s="78"/>
      <c r="R203" s="78"/>
      <c r="S203" s="45"/>
      <c r="T203" s="78"/>
      <c r="U203" s="78"/>
      <c r="V203" s="79"/>
      <c r="W203" s="79"/>
      <c r="X203" s="80"/>
      <c r="Y203" s="81"/>
      <c r="Z203" s="81"/>
      <c r="AA203" s="80"/>
      <c r="AB203" s="78"/>
      <c r="AC203" s="78"/>
      <c r="AD203" s="79"/>
      <c r="AE203" s="78"/>
      <c r="AF203" s="79"/>
      <c r="AG203" s="79"/>
      <c r="AH203" s="79"/>
      <c r="AI203" s="78"/>
      <c r="AJ203" s="78"/>
      <c r="AK203" s="79"/>
      <c r="AL203" s="45"/>
      <c r="AM203" s="45"/>
      <c r="AN203" s="45"/>
      <c r="AO203" s="82"/>
      <c r="AP203" s="45"/>
    </row>
    <row r="204" ht="14.25" customHeight="1">
      <c r="A204" s="45"/>
      <c r="B204" s="45"/>
      <c r="C204" s="45"/>
      <c r="D204" s="45"/>
      <c r="E204" s="45"/>
      <c r="F204" s="45"/>
      <c r="G204" s="45"/>
      <c r="H204" s="45"/>
      <c r="I204" s="45"/>
      <c r="J204" s="45"/>
      <c r="K204" s="45"/>
      <c r="L204" s="45"/>
      <c r="M204" s="84"/>
      <c r="N204" s="78"/>
      <c r="O204" s="78"/>
      <c r="P204" s="78"/>
      <c r="Q204" s="78"/>
      <c r="R204" s="78"/>
      <c r="S204" s="45"/>
      <c r="T204" s="78"/>
      <c r="U204" s="78"/>
      <c r="V204" s="79"/>
      <c r="W204" s="79"/>
      <c r="X204" s="80"/>
      <c r="Y204" s="81"/>
      <c r="Z204" s="81"/>
      <c r="AA204" s="80"/>
      <c r="AB204" s="78"/>
      <c r="AC204" s="78"/>
      <c r="AD204" s="79"/>
      <c r="AE204" s="78"/>
      <c r="AF204" s="79"/>
      <c r="AG204" s="79"/>
      <c r="AH204" s="79"/>
      <c r="AI204" s="78"/>
      <c r="AJ204" s="78"/>
      <c r="AK204" s="79"/>
      <c r="AL204" s="45"/>
      <c r="AM204" s="45"/>
      <c r="AN204" s="45"/>
      <c r="AO204" s="82"/>
      <c r="AP204" s="45"/>
    </row>
    <row r="205" ht="14.25" customHeight="1">
      <c r="A205" s="45"/>
      <c r="B205" s="45"/>
      <c r="C205" s="45"/>
      <c r="D205" s="45"/>
      <c r="E205" s="45"/>
      <c r="F205" s="45"/>
      <c r="G205" s="45"/>
      <c r="H205" s="45"/>
      <c r="I205" s="45"/>
      <c r="J205" s="45"/>
      <c r="K205" s="45"/>
      <c r="L205" s="45"/>
      <c r="M205" s="84"/>
      <c r="N205" s="78"/>
      <c r="O205" s="78"/>
      <c r="P205" s="78"/>
      <c r="Q205" s="78"/>
      <c r="R205" s="78"/>
      <c r="S205" s="45"/>
      <c r="T205" s="78"/>
      <c r="U205" s="78"/>
      <c r="V205" s="79"/>
      <c r="W205" s="79"/>
      <c r="X205" s="80"/>
      <c r="Y205" s="81"/>
      <c r="Z205" s="81"/>
      <c r="AA205" s="80"/>
      <c r="AB205" s="78"/>
      <c r="AC205" s="78"/>
      <c r="AD205" s="79"/>
      <c r="AE205" s="78"/>
      <c r="AF205" s="79"/>
      <c r="AG205" s="79"/>
      <c r="AH205" s="79"/>
      <c r="AI205" s="78"/>
      <c r="AJ205" s="78"/>
      <c r="AK205" s="79"/>
      <c r="AL205" s="45"/>
      <c r="AM205" s="45"/>
      <c r="AN205" s="45"/>
      <c r="AO205" s="82"/>
      <c r="AP205" s="45"/>
    </row>
    <row r="206" ht="14.25" customHeight="1">
      <c r="A206" s="45"/>
      <c r="B206" s="45"/>
      <c r="C206" s="45"/>
      <c r="D206" s="45"/>
      <c r="E206" s="45"/>
      <c r="F206" s="45"/>
      <c r="G206" s="45"/>
      <c r="H206" s="45"/>
      <c r="I206" s="45"/>
      <c r="J206" s="45"/>
      <c r="K206" s="45"/>
      <c r="L206" s="45"/>
      <c r="M206" s="84"/>
      <c r="N206" s="78"/>
      <c r="O206" s="78"/>
      <c r="P206" s="78"/>
      <c r="Q206" s="78"/>
      <c r="R206" s="78"/>
      <c r="S206" s="45"/>
      <c r="T206" s="78"/>
      <c r="U206" s="78"/>
      <c r="V206" s="79"/>
      <c r="W206" s="79"/>
      <c r="X206" s="80"/>
      <c r="Y206" s="81"/>
      <c r="Z206" s="81"/>
      <c r="AA206" s="80"/>
      <c r="AB206" s="78"/>
      <c r="AC206" s="78"/>
      <c r="AD206" s="79"/>
      <c r="AE206" s="78"/>
      <c r="AF206" s="79"/>
      <c r="AG206" s="79"/>
      <c r="AH206" s="79"/>
      <c r="AI206" s="78"/>
      <c r="AJ206" s="78"/>
      <c r="AK206" s="79"/>
      <c r="AL206" s="45"/>
      <c r="AM206" s="45"/>
      <c r="AN206" s="45"/>
      <c r="AO206" s="82"/>
      <c r="AP206" s="45"/>
    </row>
    <row r="207" ht="14.25" customHeight="1">
      <c r="A207" s="45"/>
      <c r="B207" s="45"/>
      <c r="C207" s="45"/>
      <c r="D207" s="45"/>
      <c r="E207" s="45"/>
      <c r="F207" s="45"/>
      <c r="G207" s="45"/>
      <c r="H207" s="45"/>
      <c r="I207" s="45"/>
      <c r="J207" s="45"/>
      <c r="K207" s="45"/>
      <c r="L207" s="45"/>
      <c r="M207" s="84"/>
      <c r="N207" s="78"/>
      <c r="O207" s="78"/>
      <c r="P207" s="78"/>
      <c r="Q207" s="78"/>
      <c r="R207" s="78"/>
      <c r="S207" s="45"/>
      <c r="T207" s="78"/>
      <c r="U207" s="78"/>
      <c r="V207" s="79"/>
      <c r="W207" s="79"/>
      <c r="X207" s="80"/>
      <c r="Y207" s="81"/>
      <c r="Z207" s="81"/>
      <c r="AA207" s="80"/>
      <c r="AB207" s="78"/>
      <c r="AC207" s="78"/>
      <c r="AD207" s="79"/>
      <c r="AE207" s="78"/>
      <c r="AF207" s="79"/>
      <c r="AG207" s="79"/>
      <c r="AH207" s="79"/>
      <c r="AI207" s="78"/>
      <c r="AJ207" s="78"/>
      <c r="AK207" s="79"/>
      <c r="AL207" s="45"/>
      <c r="AM207" s="45"/>
      <c r="AN207" s="45"/>
      <c r="AO207" s="82"/>
      <c r="AP207" s="45"/>
    </row>
    <row r="208" ht="14.25" customHeight="1">
      <c r="A208" s="45"/>
      <c r="B208" s="45"/>
      <c r="C208" s="45"/>
      <c r="D208" s="45"/>
      <c r="E208" s="45"/>
      <c r="F208" s="45"/>
      <c r="G208" s="45"/>
      <c r="H208" s="45"/>
      <c r="I208" s="45"/>
      <c r="J208" s="45"/>
      <c r="K208" s="45"/>
      <c r="L208" s="45"/>
      <c r="M208" s="84"/>
      <c r="N208" s="78"/>
      <c r="O208" s="78"/>
      <c r="P208" s="78"/>
      <c r="Q208" s="78"/>
      <c r="R208" s="78"/>
      <c r="S208" s="45"/>
      <c r="T208" s="78"/>
      <c r="U208" s="78"/>
      <c r="V208" s="79"/>
      <c r="W208" s="79"/>
      <c r="X208" s="80"/>
      <c r="Y208" s="81"/>
      <c r="Z208" s="81"/>
      <c r="AA208" s="80"/>
      <c r="AB208" s="78"/>
      <c r="AC208" s="78"/>
      <c r="AD208" s="79"/>
      <c r="AE208" s="78"/>
      <c r="AF208" s="79"/>
      <c r="AG208" s="79"/>
      <c r="AH208" s="79"/>
      <c r="AI208" s="78"/>
      <c r="AJ208" s="78"/>
      <c r="AK208" s="79"/>
      <c r="AL208" s="45"/>
      <c r="AM208" s="45"/>
      <c r="AN208" s="45"/>
      <c r="AO208" s="82"/>
      <c r="AP208" s="45"/>
    </row>
    <row r="209" ht="14.25" customHeight="1">
      <c r="A209" s="45"/>
      <c r="B209" s="45"/>
      <c r="C209" s="45"/>
      <c r="D209" s="45"/>
      <c r="E209" s="45"/>
      <c r="F209" s="45"/>
      <c r="G209" s="45"/>
      <c r="H209" s="45"/>
      <c r="I209" s="45"/>
      <c r="J209" s="45"/>
      <c r="K209" s="45"/>
      <c r="L209" s="45"/>
      <c r="M209" s="84"/>
      <c r="N209" s="78"/>
      <c r="O209" s="78"/>
      <c r="P209" s="78"/>
      <c r="Q209" s="78"/>
      <c r="R209" s="78"/>
      <c r="S209" s="45"/>
      <c r="T209" s="78"/>
      <c r="U209" s="78"/>
      <c r="V209" s="79"/>
      <c r="W209" s="79"/>
      <c r="X209" s="80"/>
      <c r="Y209" s="81"/>
      <c r="Z209" s="81"/>
      <c r="AA209" s="80"/>
      <c r="AB209" s="78"/>
      <c r="AC209" s="78"/>
      <c r="AD209" s="79"/>
      <c r="AE209" s="78"/>
      <c r="AF209" s="79"/>
      <c r="AG209" s="79"/>
      <c r="AH209" s="79"/>
      <c r="AI209" s="78"/>
      <c r="AJ209" s="78"/>
      <c r="AK209" s="79"/>
      <c r="AL209" s="45"/>
      <c r="AM209" s="45"/>
      <c r="AN209" s="45"/>
      <c r="AO209" s="82"/>
      <c r="AP209" s="45"/>
    </row>
    <row r="210" ht="14.25" customHeight="1">
      <c r="A210" s="45"/>
      <c r="B210" s="45"/>
      <c r="C210" s="45"/>
      <c r="D210" s="45"/>
      <c r="E210" s="45"/>
      <c r="F210" s="45"/>
      <c r="G210" s="45"/>
      <c r="H210" s="45"/>
      <c r="I210" s="45"/>
      <c r="J210" s="45"/>
      <c r="K210" s="45"/>
      <c r="L210" s="45"/>
      <c r="M210" s="84"/>
      <c r="N210" s="78"/>
      <c r="O210" s="78"/>
      <c r="P210" s="78"/>
      <c r="Q210" s="78"/>
      <c r="R210" s="78"/>
      <c r="S210" s="45"/>
      <c r="T210" s="78"/>
      <c r="U210" s="78"/>
      <c r="V210" s="79"/>
      <c r="W210" s="79"/>
      <c r="X210" s="80"/>
      <c r="Y210" s="81"/>
      <c r="Z210" s="81"/>
      <c r="AA210" s="80"/>
      <c r="AB210" s="78"/>
      <c r="AC210" s="78"/>
      <c r="AD210" s="79"/>
      <c r="AE210" s="78"/>
      <c r="AF210" s="79"/>
      <c r="AG210" s="79"/>
      <c r="AH210" s="79"/>
      <c r="AI210" s="78"/>
      <c r="AJ210" s="78"/>
      <c r="AK210" s="79"/>
      <c r="AL210" s="45"/>
      <c r="AM210" s="45"/>
      <c r="AN210" s="45"/>
      <c r="AO210" s="82"/>
      <c r="AP210" s="45"/>
    </row>
    <row r="211" ht="14.25" customHeight="1">
      <c r="A211" s="45"/>
      <c r="B211" s="45"/>
      <c r="C211" s="45"/>
      <c r="D211" s="45"/>
      <c r="E211" s="45"/>
      <c r="F211" s="45"/>
      <c r="G211" s="45"/>
      <c r="H211" s="45"/>
      <c r="I211" s="45"/>
      <c r="J211" s="45"/>
      <c r="K211" s="45"/>
      <c r="L211" s="45"/>
      <c r="M211" s="84"/>
      <c r="N211" s="78"/>
      <c r="O211" s="78"/>
      <c r="P211" s="78"/>
      <c r="Q211" s="78"/>
      <c r="R211" s="78"/>
      <c r="S211" s="45"/>
      <c r="T211" s="78"/>
      <c r="U211" s="78"/>
      <c r="V211" s="79"/>
      <c r="W211" s="79"/>
      <c r="X211" s="80"/>
      <c r="Y211" s="81"/>
      <c r="Z211" s="81"/>
      <c r="AA211" s="80"/>
      <c r="AB211" s="78"/>
      <c r="AC211" s="78"/>
      <c r="AD211" s="79"/>
      <c r="AE211" s="78"/>
      <c r="AF211" s="79"/>
      <c r="AG211" s="79"/>
      <c r="AH211" s="79"/>
      <c r="AI211" s="78"/>
      <c r="AJ211" s="78"/>
      <c r="AK211" s="79"/>
      <c r="AL211" s="45"/>
      <c r="AM211" s="45"/>
      <c r="AN211" s="45"/>
      <c r="AO211" s="82"/>
      <c r="AP211" s="45"/>
    </row>
    <row r="212" ht="14.25" customHeight="1">
      <c r="A212" s="45"/>
      <c r="B212" s="45"/>
      <c r="C212" s="45"/>
      <c r="D212" s="45"/>
      <c r="E212" s="45"/>
      <c r="F212" s="45"/>
      <c r="G212" s="45"/>
      <c r="H212" s="45"/>
      <c r="I212" s="45"/>
      <c r="J212" s="45"/>
      <c r="K212" s="45"/>
      <c r="L212" s="45"/>
      <c r="M212" s="84"/>
      <c r="N212" s="78"/>
      <c r="O212" s="78"/>
      <c r="P212" s="78"/>
      <c r="Q212" s="78"/>
      <c r="R212" s="78"/>
      <c r="S212" s="45"/>
      <c r="T212" s="78"/>
      <c r="U212" s="78"/>
      <c r="V212" s="79"/>
      <c r="W212" s="79"/>
      <c r="X212" s="80"/>
      <c r="Y212" s="81"/>
      <c r="Z212" s="81"/>
      <c r="AA212" s="80"/>
      <c r="AB212" s="78"/>
      <c r="AC212" s="78"/>
      <c r="AD212" s="79"/>
      <c r="AE212" s="78"/>
      <c r="AF212" s="79"/>
      <c r="AG212" s="79"/>
      <c r="AH212" s="79"/>
      <c r="AI212" s="78"/>
      <c r="AJ212" s="78"/>
      <c r="AK212" s="79"/>
      <c r="AL212" s="45"/>
      <c r="AM212" s="45"/>
      <c r="AN212" s="45"/>
      <c r="AO212" s="82"/>
      <c r="AP212" s="45"/>
    </row>
    <row r="213" ht="14.25" customHeight="1">
      <c r="A213" s="45"/>
      <c r="B213" s="45"/>
      <c r="C213" s="45"/>
      <c r="D213" s="45"/>
      <c r="E213" s="45"/>
      <c r="F213" s="45"/>
      <c r="G213" s="45"/>
      <c r="H213" s="45"/>
      <c r="I213" s="45"/>
      <c r="J213" s="45"/>
      <c r="K213" s="45"/>
      <c r="L213" s="45"/>
      <c r="M213" s="84"/>
      <c r="N213" s="78"/>
      <c r="O213" s="78"/>
      <c r="P213" s="78"/>
      <c r="Q213" s="78"/>
      <c r="R213" s="78"/>
      <c r="S213" s="45"/>
      <c r="T213" s="78"/>
      <c r="U213" s="78"/>
      <c r="V213" s="79"/>
      <c r="W213" s="79"/>
      <c r="X213" s="80"/>
      <c r="Y213" s="81"/>
      <c r="Z213" s="81"/>
      <c r="AA213" s="80"/>
      <c r="AB213" s="78"/>
      <c r="AC213" s="78"/>
      <c r="AD213" s="79"/>
      <c r="AE213" s="78"/>
      <c r="AF213" s="79"/>
      <c r="AG213" s="79"/>
      <c r="AH213" s="79"/>
      <c r="AI213" s="78"/>
      <c r="AJ213" s="78"/>
      <c r="AK213" s="79"/>
      <c r="AL213" s="45"/>
      <c r="AM213" s="45"/>
      <c r="AN213" s="45"/>
      <c r="AO213" s="82"/>
      <c r="AP213" s="45"/>
    </row>
    <row r="214" ht="14.25" customHeight="1">
      <c r="A214" s="45"/>
      <c r="B214" s="45"/>
      <c r="C214" s="45"/>
      <c r="D214" s="45"/>
      <c r="E214" s="45"/>
      <c r="F214" s="45"/>
      <c r="G214" s="45"/>
      <c r="H214" s="45"/>
      <c r="I214" s="45"/>
      <c r="J214" s="45"/>
      <c r="K214" s="45"/>
      <c r="L214" s="45"/>
      <c r="M214" s="84"/>
      <c r="N214" s="78"/>
      <c r="O214" s="78"/>
      <c r="P214" s="78"/>
      <c r="Q214" s="78"/>
      <c r="R214" s="78"/>
      <c r="S214" s="45"/>
      <c r="T214" s="78"/>
      <c r="U214" s="78"/>
      <c r="V214" s="79"/>
      <c r="W214" s="79"/>
      <c r="X214" s="80"/>
      <c r="Y214" s="81"/>
      <c r="Z214" s="81"/>
      <c r="AA214" s="80"/>
      <c r="AB214" s="78"/>
      <c r="AC214" s="78"/>
      <c r="AD214" s="79"/>
      <c r="AE214" s="78"/>
      <c r="AF214" s="79"/>
      <c r="AG214" s="79"/>
      <c r="AH214" s="79"/>
      <c r="AI214" s="78"/>
      <c r="AJ214" s="78"/>
      <c r="AK214" s="79"/>
      <c r="AL214" s="45"/>
      <c r="AM214" s="45"/>
      <c r="AN214" s="45"/>
      <c r="AO214" s="82"/>
      <c r="AP214" s="45"/>
    </row>
    <row r="215" ht="14.25" customHeight="1">
      <c r="A215" s="45"/>
      <c r="B215" s="45"/>
      <c r="C215" s="45"/>
      <c r="D215" s="45"/>
      <c r="E215" s="45"/>
      <c r="F215" s="45"/>
      <c r="G215" s="45"/>
      <c r="H215" s="45"/>
      <c r="I215" s="45"/>
      <c r="J215" s="45"/>
      <c r="K215" s="45"/>
      <c r="L215" s="45"/>
      <c r="M215" s="84"/>
      <c r="N215" s="78"/>
      <c r="O215" s="78"/>
      <c r="P215" s="78"/>
      <c r="Q215" s="78"/>
      <c r="R215" s="78"/>
      <c r="S215" s="45"/>
      <c r="T215" s="78"/>
      <c r="U215" s="78"/>
      <c r="V215" s="79"/>
      <c r="W215" s="79"/>
      <c r="X215" s="80"/>
      <c r="Y215" s="81"/>
      <c r="Z215" s="81"/>
      <c r="AA215" s="80"/>
      <c r="AB215" s="78"/>
      <c r="AC215" s="78"/>
      <c r="AD215" s="79"/>
      <c r="AE215" s="78"/>
      <c r="AF215" s="79"/>
      <c r="AG215" s="79"/>
      <c r="AH215" s="79"/>
      <c r="AI215" s="78"/>
      <c r="AJ215" s="78"/>
      <c r="AK215" s="79"/>
      <c r="AL215" s="45"/>
      <c r="AM215" s="45"/>
      <c r="AN215" s="45"/>
      <c r="AO215" s="82"/>
      <c r="AP215" s="45"/>
    </row>
    <row r="216" ht="14.25" customHeight="1">
      <c r="A216" s="45"/>
      <c r="B216" s="45"/>
      <c r="C216" s="45"/>
      <c r="D216" s="45"/>
      <c r="E216" s="45"/>
      <c r="F216" s="45"/>
      <c r="G216" s="45"/>
      <c r="H216" s="45"/>
      <c r="I216" s="45"/>
      <c r="J216" s="45"/>
      <c r="K216" s="45"/>
      <c r="L216" s="45"/>
      <c r="M216" s="84"/>
      <c r="N216" s="78"/>
      <c r="O216" s="78"/>
      <c r="P216" s="78"/>
      <c r="Q216" s="78"/>
      <c r="R216" s="78"/>
      <c r="S216" s="45"/>
      <c r="T216" s="78"/>
      <c r="U216" s="78"/>
      <c r="V216" s="79"/>
      <c r="W216" s="79"/>
      <c r="X216" s="80"/>
      <c r="Y216" s="81"/>
      <c r="Z216" s="81"/>
      <c r="AA216" s="80"/>
      <c r="AB216" s="78"/>
      <c r="AC216" s="78"/>
      <c r="AD216" s="79"/>
      <c r="AE216" s="78"/>
      <c r="AF216" s="79"/>
      <c r="AG216" s="79"/>
      <c r="AH216" s="79"/>
      <c r="AI216" s="78"/>
      <c r="AJ216" s="78"/>
      <c r="AK216" s="79"/>
      <c r="AL216" s="45"/>
      <c r="AM216" s="45"/>
      <c r="AN216" s="45"/>
      <c r="AO216" s="82"/>
      <c r="AP216" s="45"/>
    </row>
    <row r="217" ht="14.25" customHeight="1">
      <c r="A217" s="45"/>
      <c r="B217" s="45"/>
      <c r="C217" s="45"/>
      <c r="D217" s="45"/>
      <c r="E217" s="45"/>
      <c r="F217" s="45"/>
      <c r="G217" s="45"/>
      <c r="H217" s="45"/>
      <c r="I217" s="45"/>
      <c r="J217" s="45"/>
      <c r="K217" s="45"/>
      <c r="L217" s="45"/>
      <c r="M217" s="84"/>
      <c r="N217" s="78"/>
      <c r="O217" s="78"/>
      <c r="P217" s="78"/>
      <c r="Q217" s="78"/>
      <c r="R217" s="78"/>
      <c r="S217" s="45"/>
      <c r="T217" s="78"/>
      <c r="U217" s="78"/>
      <c r="V217" s="79"/>
      <c r="W217" s="79"/>
      <c r="X217" s="80"/>
      <c r="Y217" s="81"/>
      <c r="Z217" s="81"/>
      <c r="AA217" s="80"/>
      <c r="AB217" s="78"/>
      <c r="AC217" s="78"/>
      <c r="AD217" s="79"/>
      <c r="AE217" s="78"/>
      <c r="AF217" s="79"/>
      <c r="AG217" s="79"/>
      <c r="AH217" s="79"/>
      <c r="AI217" s="78"/>
      <c r="AJ217" s="78"/>
      <c r="AK217" s="79"/>
      <c r="AL217" s="45"/>
      <c r="AM217" s="45"/>
      <c r="AN217" s="45"/>
      <c r="AO217" s="82"/>
      <c r="AP217" s="45"/>
    </row>
    <row r="218" ht="14.25" customHeight="1">
      <c r="A218" s="45"/>
      <c r="B218" s="45"/>
      <c r="C218" s="45"/>
      <c r="D218" s="45"/>
      <c r="E218" s="45"/>
      <c r="F218" s="45"/>
      <c r="G218" s="45"/>
      <c r="H218" s="45"/>
      <c r="I218" s="45"/>
      <c r="J218" s="45"/>
      <c r="K218" s="45"/>
      <c r="L218" s="45"/>
      <c r="M218" s="84"/>
      <c r="N218" s="78"/>
      <c r="O218" s="78"/>
      <c r="P218" s="78"/>
      <c r="Q218" s="78"/>
      <c r="R218" s="78"/>
      <c r="S218" s="45"/>
      <c r="T218" s="78"/>
      <c r="U218" s="78"/>
      <c r="V218" s="79"/>
      <c r="W218" s="79"/>
      <c r="X218" s="80"/>
      <c r="Y218" s="81"/>
      <c r="Z218" s="81"/>
      <c r="AA218" s="80"/>
      <c r="AB218" s="78"/>
      <c r="AC218" s="78"/>
      <c r="AD218" s="79"/>
      <c r="AE218" s="78"/>
      <c r="AF218" s="79"/>
      <c r="AG218" s="79"/>
      <c r="AH218" s="79"/>
      <c r="AI218" s="78"/>
      <c r="AJ218" s="78"/>
      <c r="AK218" s="79"/>
      <c r="AL218" s="45"/>
      <c r="AM218" s="45"/>
      <c r="AN218" s="45"/>
      <c r="AO218" s="82"/>
      <c r="AP218" s="45"/>
    </row>
    <row r="219" ht="14.25" customHeight="1">
      <c r="A219" s="45"/>
      <c r="B219" s="45"/>
      <c r="C219" s="45"/>
      <c r="D219" s="45"/>
      <c r="E219" s="45"/>
      <c r="F219" s="45"/>
      <c r="G219" s="45"/>
      <c r="H219" s="45"/>
      <c r="I219" s="45"/>
      <c r="J219" s="45"/>
      <c r="K219" s="45"/>
      <c r="L219" s="45"/>
      <c r="M219" s="84"/>
      <c r="N219" s="78"/>
      <c r="O219" s="78"/>
      <c r="P219" s="78"/>
      <c r="Q219" s="78"/>
      <c r="R219" s="78"/>
      <c r="S219" s="45"/>
      <c r="T219" s="78"/>
      <c r="U219" s="78"/>
      <c r="V219" s="79"/>
      <c r="W219" s="79"/>
      <c r="X219" s="80"/>
      <c r="Y219" s="81"/>
      <c r="Z219" s="81"/>
      <c r="AA219" s="80"/>
      <c r="AB219" s="78"/>
      <c r="AC219" s="78"/>
      <c r="AD219" s="79"/>
      <c r="AE219" s="78"/>
      <c r="AF219" s="79"/>
      <c r="AG219" s="79"/>
      <c r="AH219" s="79"/>
      <c r="AI219" s="78"/>
      <c r="AJ219" s="78"/>
      <c r="AK219" s="79"/>
      <c r="AL219" s="45"/>
      <c r="AM219" s="45"/>
      <c r="AN219" s="45"/>
      <c r="AO219" s="82"/>
      <c r="AP219" s="45"/>
    </row>
    <row r="220" ht="14.25" customHeight="1">
      <c r="A220" s="45"/>
      <c r="B220" s="45"/>
      <c r="C220" s="45"/>
      <c r="D220" s="45"/>
      <c r="E220" s="45"/>
      <c r="F220" s="45"/>
      <c r="G220" s="45"/>
      <c r="H220" s="45"/>
      <c r="I220" s="45"/>
      <c r="J220" s="45"/>
      <c r="K220" s="45"/>
      <c r="L220" s="45"/>
      <c r="M220" s="84"/>
      <c r="N220" s="78"/>
      <c r="O220" s="78"/>
      <c r="P220" s="78"/>
      <c r="Q220" s="78"/>
      <c r="R220" s="78"/>
      <c r="S220" s="45"/>
      <c r="T220" s="78"/>
      <c r="U220" s="78"/>
      <c r="V220" s="79"/>
      <c r="W220" s="79"/>
      <c r="X220" s="80"/>
      <c r="Y220" s="81"/>
      <c r="Z220" s="81"/>
      <c r="AA220" s="80"/>
      <c r="AB220" s="78"/>
      <c r="AC220" s="78"/>
      <c r="AD220" s="79"/>
      <c r="AE220" s="78"/>
      <c r="AF220" s="79"/>
      <c r="AG220" s="79"/>
      <c r="AH220" s="79"/>
      <c r="AI220" s="78"/>
      <c r="AJ220" s="78"/>
      <c r="AK220" s="79"/>
      <c r="AL220" s="45"/>
      <c r="AM220" s="45"/>
      <c r="AN220" s="45"/>
      <c r="AO220" s="82"/>
      <c r="AP220" s="45"/>
    </row>
    <row r="221" ht="14.25" customHeight="1">
      <c r="A221" s="45"/>
      <c r="B221" s="45"/>
      <c r="C221" s="45"/>
      <c r="D221" s="45"/>
      <c r="E221" s="45"/>
      <c r="F221" s="45"/>
      <c r="G221" s="45"/>
      <c r="H221" s="45"/>
      <c r="I221" s="45"/>
      <c r="J221" s="45"/>
      <c r="K221" s="45"/>
      <c r="L221" s="45"/>
      <c r="M221" s="84"/>
      <c r="N221" s="78"/>
      <c r="O221" s="78"/>
      <c r="P221" s="78"/>
      <c r="Q221" s="78"/>
      <c r="R221" s="78"/>
      <c r="S221" s="45"/>
      <c r="T221" s="78"/>
      <c r="U221" s="78"/>
      <c r="V221" s="79"/>
      <c r="W221" s="79"/>
      <c r="X221" s="80"/>
      <c r="Y221" s="81"/>
      <c r="Z221" s="81"/>
      <c r="AA221" s="80"/>
      <c r="AB221" s="78"/>
      <c r="AC221" s="78"/>
      <c r="AD221" s="79"/>
      <c r="AE221" s="78"/>
      <c r="AF221" s="79"/>
      <c r="AG221" s="79"/>
      <c r="AH221" s="79"/>
      <c r="AI221" s="78"/>
      <c r="AJ221" s="78"/>
      <c r="AK221" s="79"/>
      <c r="AL221" s="45"/>
      <c r="AM221" s="45"/>
      <c r="AN221" s="45"/>
      <c r="AO221" s="82"/>
      <c r="AP221" s="45"/>
    </row>
    <row r="222" ht="14.25" customHeight="1">
      <c r="A222" s="45"/>
      <c r="B222" s="45"/>
      <c r="C222" s="45"/>
      <c r="D222" s="45"/>
      <c r="E222" s="45"/>
      <c r="F222" s="45"/>
      <c r="G222" s="45"/>
      <c r="H222" s="45"/>
      <c r="I222" s="45"/>
      <c r="J222" s="45"/>
      <c r="K222" s="45"/>
      <c r="L222" s="45"/>
      <c r="M222" s="84"/>
      <c r="N222" s="78"/>
      <c r="O222" s="78"/>
      <c r="P222" s="78"/>
      <c r="Q222" s="78"/>
      <c r="R222" s="78"/>
      <c r="S222" s="45"/>
      <c r="T222" s="78"/>
      <c r="U222" s="78"/>
      <c r="V222" s="79"/>
      <c r="W222" s="79"/>
      <c r="X222" s="80"/>
      <c r="Y222" s="81"/>
      <c r="Z222" s="81"/>
      <c r="AA222" s="80"/>
      <c r="AB222" s="78"/>
      <c r="AC222" s="78"/>
      <c r="AD222" s="79"/>
      <c r="AE222" s="78"/>
      <c r="AF222" s="79"/>
      <c r="AG222" s="79"/>
      <c r="AH222" s="79"/>
      <c r="AI222" s="78"/>
      <c r="AJ222" s="78"/>
      <c r="AK222" s="79"/>
      <c r="AL222" s="45"/>
      <c r="AM222" s="45"/>
      <c r="AN222" s="45"/>
      <c r="AO222" s="82"/>
      <c r="AP222" s="45"/>
    </row>
    <row r="223" ht="14.25" customHeight="1">
      <c r="A223" s="45"/>
      <c r="B223" s="45"/>
      <c r="C223" s="45"/>
      <c r="D223" s="45"/>
      <c r="E223" s="45"/>
      <c r="F223" s="45"/>
      <c r="G223" s="45"/>
      <c r="H223" s="45"/>
      <c r="I223" s="45"/>
      <c r="J223" s="45"/>
      <c r="K223" s="45"/>
      <c r="L223" s="45"/>
      <c r="M223" s="84"/>
      <c r="N223" s="78"/>
      <c r="O223" s="78"/>
      <c r="P223" s="78"/>
      <c r="Q223" s="78"/>
      <c r="R223" s="78"/>
      <c r="S223" s="45"/>
      <c r="T223" s="78"/>
      <c r="U223" s="78"/>
      <c r="V223" s="79"/>
      <c r="W223" s="79"/>
      <c r="X223" s="80"/>
      <c r="Y223" s="81"/>
      <c r="Z223" s="81"/>
      <c r="AA223" s="80"/>
      <c r="AB223" s="78"/>
      <c r="AC223" s="78"/>
      <c r="AD223" s="79"/>
      <c r="AE223" s="78"/>
      <c r="AF223" s="79"/>
      <c r="AG223" s="79"/>
      <c r="AH223" s="79"/>
      <c r="AI223" s="78"/>
      <c r="AJ223" s="78"/>
      <c r="AK223" s="79"/>
      <c r="AL223" s="45"/>
      <c r="AM223" s="45"/>
      <c r="AN223" s="45"/>
      <c r="AO223" s="82"/>
      <c r="AP223" s="45"/>
    </row>
    <row r="224" ht="14.25" customHeight="1">
      <c r="A224" s="45"/>
      <c r="B224" s="45"/>
      <c r="C224" s="45"/>
      <c r="D224" s="45"/>
      <c r="E224" s="45"/>
      <c r="F224" s="45"/>
      <c r="G224" s="45"/>
      <c r="H224" s="45"/>
      <c r="I224" s="45"/>
      <c r="J224" s="45"/>
      <c r="K224" s="45"/>
      <c r="L224" s="45"/>
      <c r="M224" s="84"/>
      <c r="N224" s="78"/>
      <c r="O224" s="78"/>
      <c r="P224" s="78"/>
      <c r="Q224" s="78"/>
      <c r="R224" s="78"/>
      <c r="S224" s="45"/>
      <c r="T224" s="78"/>
      <c r="U224" s="78"/>
      <c r="V224" s="79"/>
      <c r="W224" s="79"/>
      <c r="X224" s="80"/>
      <c r="Y224" s="81"/>
      <c r="Z224" s="81"/>
      <c r="AA224" s="80"/>
      <c r="AB224" s="78"/>
      <c r="AC224" s="78"/>
      <c r="AD224" s="79"/>
      <c r="AE224" s="78"/>
      <c r="AF224" s="79"/>
      <c r="AG224" s="79"/>
      <c r="AH224" s="79"/>
      <c r="AI224" s="78"/>
      <c r="AJ224" s="78"/>
      <c r="AK224" s="79"/>
      <c r="AL224" s="45"/>
      <c r="AM224" s="45"/>
      <c r="AN224" s="45"/>
      <c r="AO224" s="82"/>
      <c r="AP224" s="45"/>
    </row>
    <row r="225" ht="14.25" customHeight="1">
      <c r="A225" s="45"/>
      <c r="B225" s="45"/>
      <c r="C225" s="45"/>
      <c r="D225" s="45"/>
      <c r="E225" s="45"/>
      <c r="F225" s="45"/>
      <c r="G225" s="45"/>
      <c r="H225" s="45"/>
      <c r="I225" s="45"/>
      <c r="J225" s="45"/>
      <c r="K225" s="45"/>
      <c r="L225" s="45"/>
      <c r="M225" s="84"/>
      <c r="N225" s="78"/>
      <c r="O225" s="78"/>
      <c r="P225" s="78"/>
      <c r="Q225" s="78"/>
      <c r="R225" s="78"/>
      <c r="S225" s="45"/>
      <c r="T225" s="78"/>
      <c r="U225" s="78"/>
      <c r="V225" s="79"/>
      <c r="W225" s="79"/>
      <c r="X225" s="80"/>
      <c r="Y225" s="81"/>
      <c r="Z225" s="81"/>
      <c r="AA225" s="80"/>
      <c r="AB225" s="78"/>
      <c r="AC225" s="78"/>
      <c r="AD225" s="79"/>
      <c r="AE225" s="78"/>
      <c r="AF225" s="79"/>
      <c r="AG225" s="79"/>
      <c r="AH225" s="79"/>
      <c r="AI225" s="78"/>
      <c r="AJ225" s="78"/>
      <c r="AK225" s="79"/>
      <c r="AL225" s="45"/>
      <c r="AM225" s="45"/>
      <c r="AN225" s="45"/>
      <c r="AO225" s="82"/>
      <c r="AP225" s="45"/>
    </row>
    <row r="226" ht="14.25" customHeight="1">
      <c r="A226" s="45"/>
      <c r="B226" s="45"/>
      <c r="C226" s="45"/>
      <c r="D226" s="45"/>
      <c r="E226" s="45"/>
      <c r="F226" s="45"/>
      <c r="G226" s="45"/>
      <c r="H226" s="45"/>
      <c r="I226" s="45"/>
      <c r="J226" s="45"/>
      <c r="K226" s="45"/>
      <c r="L226" s="45"/>
      <c r="M226" s="84"/>
      <c r="N226" s="78"/>
      <c r="O226" s="78"/>
      <c r="P226" s="78"/>
      <c r="Q226" s="78"/>
      <c r="R226" s="78"/>
      <c r="S226" s="45"/>
      <c r="T226" s="78"/>
      <c r="U226" s="78"/>
      <c r="V226" s="79"/>
      <c r="W226" s="79"/>
      <c r="X226" s="80"/>
      <c r="Y226" s="81"/>
      <c r="Z226" s="81"/>
      <c r="AA226" s="80"/>
      <c r="AB226" s="78"/>
      <c r="AC226" s="78"/>
      <c r="AD226" s="79"/>
      <c r="AE226" s="78"/>
      <c r="AF226" s="79"/>
      <c r="AG226" s="79"/>
      <c r="AH226" s="79"/>
      <c r="AI226" s="78"/>
      <c r="AJ226" s="78"/>
      <c r="AK226" s="79"/>
      <c r="AL226" s="45"/>
      <c r="AM226" s="45"/>
      <c r="AN226" s="45"/>
      <c r="AO226" s="82"/>
      <c r="AP226" s="45"/>
    </row>
    <row r="227" ht="14.25" customHeight="1">
      <c r="A227" s="45"/>
      <c r="B227" s="45"/>
      <c r="C227" s="45"/>
      <c r="D227" s="45"/>
      <c r="E227" s="45"/>
      <c r="F227" s="45"/>
      <c r="G227" s="45"/>
      <c r="H227" s="45"/>
      <c r="I227" s="45"/>
      <c r="J227" s="45"/>
      <c r="K227" s="45"/>
      <c r="L227" s="45"/>
      <c r="M227" s="84"/>
      <c r="N227" s="78"/>
      <c r="O227" s="78"/>
      <c r="P227" s="78"/>
      <c r="Q227" s="78"/>
      <c r="R227" s="78"/>
      <c r="S227" s="45"/>
      <c r="T227" s="78"/>
      <c r="U227" s="78"/>
      <c r="V227" s="79"/>
      <c r="W227" s="79"/>
      <c r="X227" s="80"/>
      <c r="Y227" s="81"/>
      <c r="Z227" s="81"/>
      <c r="AA227" s="80"/>
      <c r="AB227" s="78"/>
      <c r="AC227" s="78"/>
      <c r="AD227" s="79"/>
      <c r="AE227" s="78"/>
      <c r="AF227" s="79"/>
      <c r="AG227" s="79"/>
      <c r="AH227" s="79"/>
      <c r="AI227" s="78"/>
      <c r="AJ227" s="78"/>
      <c r="AK227" s="79"/>
      <c r="AL227" s="45"/>
      <c r="AM227" s="45"/>
      <c r="AN227" s="45"/>
      <c r="AO227" s="82"/>
      <c r="AP227" s="45"/>
    </row>
    <row r="228" ht="14.25" customHeight="1">
      <c r="A228" s="45"/>
      <c r="B228" s="45"/>
      <c r="C228" s="45"/>
      <c r="D228" s="45"/>
      <c r="E228" s="45"/>
      <c r="F228" s="45"/>
      <c r="G228" s="45"/>
      <c r="H228" s="45"/>
      <c r="I228" s="45"/>
      <c r="J228" s="45"/>
      <c r="K228" s="45"/>
      <c r="L228" s="45"/>
      <c r="M228" s="84"/>
      <c r="N228" s="78"/>
      <c r="O228" s="78"/>
      <c r="P228" s="78"/>
      <c r="Q228" s="78"/>
      <c r="R228" s="78"/>
      <c r="S228" s="45"/>
      <c r="T228" s="78"/>
      <c r="U228" s="78"/>
      <c r="V228" s="79"/>
      <c r="W228" s="79"/>
      <c r="X228" s="80"/>
      <c r="Y228" s="81"/>
      <c r="Z228" s="81"/>
      <c r="AA228" s="80"/>
      <c r="AB228" s="78"/>
      <c r="AC228" s="78"/>
      <c r="AD228" s="79"/>
      <c r="AE228" s="78"/>
      <c r="AF228" s="79"/>
      <c r="AG228" s="79"/>
      <c r="AH228" s="79"/>
      <c r="AI228" s="78"/>
      <c r="AJ228" s="78"/>
      <c r="AK228" s="79"/>
      <c r="AL228" s="45"/>
      <c r="AM228" s="45"/>
      <c r="AN228" s="45"/>
      <c r="AO228" s="82"/>
      <c r="AP228" s="45"/>
    </row>
    <row r="229" ht="14.25" customHeight="1">
      <c r="A229" s="45"/>
      <c r="B229" s="45"/>
      <c r="C229" s="45"/>
      <c r="D229" s="45"/>
      <c r="E229" s="45"/>
      <c r="F229" s="45"/>
      <c r="G229" s="45"/>
      <c r="H229" s="45"/>
      <c r="I229" s="45"/>
      <c r="J229" s="45"/>
      <c r="K229" s="45"/>
      <c r="L229" s="45"/>
      <c r="M229" s="84"/>
      <c r="N229" s="78"/>
      <c r="O229" s="78"/>
      <c r="P229" s="78"/>
      <c r="Q229" s="78"/>
      <c r="R229" s="78"/>
      <c r="S229" s="45"/>
      <c r="T229" s="78"/>
      <c r="U229" s="78"/>
      <c r="V229" s="79"/>
      <c r="W229" s="79"/>
      <c r="X229" s="80"/>
      <c r="Y229" s="81"/>
      <c r="Z229" s="81"/>
      <c r="AA229" s="80"/>
      <c r="AB229" s="78"/>
      <c r="AC229" s="78"/>
      <c r="AD229" s="79"/>
      <c r="AE229" s="78"/>
      <c r="AF229" s="79"/>
      <c r="AG229" s="79"/>
      <c r="AH229" s="79"/>
      <c r="AI229" s="78"/>
      <c r="AJ229" s="78"/>
      <c r="AK229" s="79"/>
      <c r="AL229" s="45"/>
      <c r="AM229" s="45"/>
      <c r="AN229" s="45"/>
      <c r="AO229" s="82"/>
      <c r="AP229" s="45"/>
    </row>
    <row r="230" ht="14.25" customHeight="1">
      <c r="A230" s="45"/>
      <c r="B230" s="45"/>
      <c r="C230" s="45"/>
      <c r="D230" s="45"/>
      <c r="E230" s="45"/>
      <c r="F230" s="45"/>
      <c r="G230" s="45"/>
      <c r="H230" s="45"/>
      <c r="I230" s="45"/>
      <c r="J230" s="45"/>
      <c r="K230" s="45"/>
      <c r="L230" s="45"/>
      <c r="M230" s="84"/>
      <c r="N230" s="78"/>
      <c r="O230" s="78"/>
      <c r="P230" s="78"/>
      <c r="Q230" s="78"/>
      <c r="R230" s="78"/>
      <c r="S230" s="45"/>
      <c r="T230" s="78"/>
      <c r="U230" s="78"/>
      <c r="V230" s="79"/>
      <c r="W230" s="79"/>
      <c r="X230" s="80"/>
      <c r="Y230" s="81"/>
      <c r="Z230" s="81"/>
      <c r="AA230" s="80"/>
      <c r="AB230" s="78"/>
      <c r="AC230" s="78"/>
      <c r="AD230" s="79"/>
      <c r="AE230" s="78"/>
      <c r="AF230" s="79"/>
      <c r="AG230" s="79"/>
      <c r="AH230" s="79"/>
      <c r="AI230" s="78"/>
      <c r="AJ230" s="78"/>
      <c r="AK230" s="79"/>
      <c r="AL230" s="45"/>
      <c r="AM230" s="45"/>
      <c r="AN230" s="45"/>
      <c r="AO230" s="82"/>
      <c r="AP230" s="45"/>
    </row>
    <row r="231" ht="14.25" customHeight="1">
      <c r="A231" s="45"/>
      <c r="B231" s="45"/>
      <c r="C231" s="45"/>
      <c r="D231" s="45"/>
      <c r="E231" s="45"/>
      <c r="F231" s="45"/>
      <c r="G231" s="45"/>
      <c r="H231" s="45"/>
      <c r="I231" s="45"/>
      <c r="J231" s="45"/>
      <c r="K231" s="45"/>
      <c r="L231" s="45"/>
      <c r="M231" s="84"/>
      <c r="N231" s="78"/>
      <c r="O231" s="78"/>
      <c r="P231" s="78"/>
      <c r="Q231" s="78"/>
      <c r="R231" s="78"/>
      <c r="S231" s="45"/>
      <c r="T231" s="78"/>
      <c r="U231" s="78"/>
      <c r="V231" s="79"/>
      <c r="W231" s="79"/>
      <c r="X231" s="80"/>
      <c r="Y231" s="81"/>
      <c r="Z231" s="81"/>
      <c r="AA231" s="80"/>
      <c r="AB231" s="78"/>
      <c r="AC231" s="78"/>
      <c r="AD231" s="79"/>
      <c r="AE231" s="78"/>
      <c r="AF231" s="79"/>
      <c r="AG231" s="79"/>
      <c r="AH231" s="79"/>
      <c r="AI231" s="78"/>
      <c r="AJ231" s="78"/>
      <c r="AK231" s="79"/>
      <c r="AL231" s="45"/>
      <c r="AM231" s="45"/>
      <c r="AN231" s="45"/>
      <c r="AO231" s="82"/>
      <c r="AP231" s="45"/>
    </row>
    <row r="232" ht="14.25" customHeight="1">
      <c r="A232" s="45"/>
      <c r="B232" s="45"/>
      <c r="C232" s="45"/>
      <c r="D232" s="45"/>
      <c r="E232" s="45"/>
      <c r="F232" s="45"/>
      <c r="G232" s="45"/>
      <c r="H232" s="45"/>
      <c r="I232" s="45"/>
      <c r="J232" s="45"/>
      <c r="K232" s="45"/>
      <c r="L232" s="45"/>
      <c r="M232" s="84"/>
      <c r="N232" s="78"/>
      <c r="O232" s="78"/>
      <c r="P232" s="78"/>
      <c r="Q232" s="78"/>
      <c r="R232" s="78"/>
      <c r="S232" s="45"/>
      <c r="T232" s="78"/>
      <c r="U232" s="78"/>
      <c r="V232" s="79"/>
      <c r="W232" s="79"/>
      <c r="X232" s="80"/>
      <c r="Y232" s="81"/>
      <c r="Z232" s="81"/>
      <c r="AA232" s="80"/>
      <c r="AB232" s="78"/>
      <c r="AC232" s="78"/>
      <c r="AD232" s="79"/>
      <c r="AE232" s="78"/>
      <c r="AF232" s="79"/>
      <c r="AG232" s="79"/>
      <c r="AH232" s="79"/>
      <c r="AI232" s="78"/>
      <c r="AJ232" s="78"/>
      <c r="AK232" s="79"/>
      <c r="AL232" s="45"/>
      <c r="AM232" s="45"/>
      <c r="AN232" s="45"/>
      <c r="AO232" s="82"/>
      <c r="AP232" s="45"/>
    </row>
    <row r="233" ht="14.25" customHeight="1">
      <c r="A233" s="45"/>
      <c r="B233" s="45"/>
      <c r="C233" s="45"/>
      <c r="D233" s="45"/>
      <c r="E233" s="45"/>
      <c r="F233" s="45"/>
      <c r="G233" s="45"/>
      <c r="H233" s="45"/>
      <c r="I233" s="45"/>
      <c r="J233" s="45"/>
      <c r="K233" s="45"/>
      <c r="L233" s="45"/>
      <c r="M233" s="84"/>
      <c r="N233" s="78"/>
      <c r="O233" s="78"/>
      <c r="P233" s="78"/>
      <c r="Q233" s="78"/>
      <c r="R233" s="78"/>
      <c r="S233" s="45"/>
      <c r="T233" s="78"/>
      <c r="U233" s="78"/>
      <c r="V233" s="79"/>
      <c r="W233" s="79"/>
      <c r="X233" s="80"/>
      <c r="Y233" s="81"/>
      <c r="Z233" s="81"/>
      <c r="AA233" s="80"/>
      <c r="AB233" s="78"/>
      <c r="AC233" s="78"/>
      <c r="AD233" s="79"/>
      <c r="AE233" s="78"/>
      <c r="AF233" s="79"/>
      <c r="AG233" s="79"/>
      <c r="AH233" s="79"/>
      <c r="AI233" s="78"/>
      <c r="AJ233" s="78"/>
      <c r="AK233" s="79"/>
      <c r="AL233" s="45"/>
      <c r="AM233" s="45"/>
      <c r="AN233" s="45"/>
      <c r="AO233" s="82"/>
      <c r="AP233" s="45"/>
    </row>
    <row r="234" ht="14.25" customHeight="1">
      <c r="A234" s="45"/>
      <c r="B234" s="45"/>
      <c r="C234" s="45"/>
      <c r="D234" s="45"/>
      <c r="E234" s="45"/>
      <c r="F234" s="45"/>
      <c r="G234" s="45"/>
      <c r="H234" s="45"/>
      <c r="I234" s="45"/>
      <c r="J234" s="45"/>
      <c r="K234" s="45"/>
      <c r="L234" s="45"/>
      <c r="M234" s="84"/>
      <c r="N234" s="78"/>
      <c r="O234" s="78"/>
      <c r="P234" s="78"/>
      <c r="Q234" s="78"/>
      <c r="R234" s="78"/>
      <c r="S234" s="45"/>
      <c r="T234" s="78"/>
      <c r="U234" s="78"/>
      <c r="V234" s="79"/>
      <c r="W234" s="79"/>
      <c r="X234" s="80"/>
      <c r="Y234" s="81"/>
      <c r="Z234" s="81"/>
      <c r="AA234" s="80"/>
      <c r="AB234" s="78"/>
      <c r="AC234" s="78"/>
      <c r="AD234" s="79"/>
      <c r="AE234" s="78"/>
      <c r="AF234" s="79"/>
      <c r="AG234" s="79"/>
      <c r="AH234" s="79"/>
      <c r="AI234" s="78"/>
      <c r="AJ234" s="78"/>
      <c r="AK234" s="79"/>
      <c r="AL234" s="45"/>
      <c r="AM234" s="45"/>
      <c r="AN234" s="45"/>
      <c r="AO234" s="82"/>
      <c r="AP234" s="45"/>
    </row>
    <row r="235" ht="14.25" customHeight="1">
      <c r="A235" s="45"/>
      <c r="B235" s="45"/>
      <c r="C235" s="45"/>
      <c r="D235" s="45"/>
      <c r="E235" s="45"/>
      <c r="F235" s="45"/>
      <c r="G235" s="45"/>
      <c r="H235" s="45"/>
      <c r="I235" s="45"/>
      <c r="J235" s="45"/>
      <c r="K235" s="45"/>
      <c r="L235" s="45"/>
      <c r="M235" s="84"/>
      <c r="N235" s="78"/>
      <c r="O235" s="78"/>
      <c r="P235" s="78"/>
      <c r="Q235" s="78"/>
      <c r="R235" s="78"/>
      <c r="S235" s="45"/>
      <c r="T235" s="78"/>
      <c r="U235" s="78"/>
      <c r="V235" s="79"/>
      <c r="W235" s="79"/>
      <c r="X235" s="80"/>
      <c r="Y235" s="81"/>
      <c r="Z235" s="81"/>
      <c r="AA235" s="80"/>
      <c r="AB235" s="78"/>
      <c r="AC235" s="78"/>
      <c r="AD235" s="79"/>
      <c r="AE235" s="78"/>
      <c r="AF235" s="79"/>
      <c r="AG235" s="79"/>
      <c r="AH235" s="79"/>
      <c r="AI235" s="78"/>
      <c r="AJ235" s="78"/>
      <c r="AK235" s="79"/>
      <c r="AL235" s="45"/>
      <c r="AM235" s="45"/>
      <c r="AN235" s="45"/>
      <c r="AO235" s="82"/>
      <c r="AP235" s="45"/>
    </row>
    <row r="236" ht="14.25" customHeight="1">
      <c r="A236" s="45"/>
      <c r="B236" s="45"/>
      <c r="C236" s="45"/>
      <c r="D236" s="45"/>
      <c r="E236" s="45"/>
      <c r="F236" s="45"/>
      <c r="G236" s="45"/>
      <c r="H236" s="45"/>
      <c r="I236" s="45"/>
      <c r="J236" s="45"/>
      <c r="K236" s="45"/>
      <c r="L236" s="45"/>
      <c r="M236" s="84"/>
      <c r="N236" s="78"/>
      <c r="O236" s="78"/>
      <c r="P236" s="78"/>
      <c r="Q236" s="78"/>
      <c r="R236" s="78"/>
      <c r="S236" s="45"/>
      <c r="T236" s="78"/>
      <c r="U236" s="78"/>
      <c r="V236" s="79"/>
      <c r="W236" s="79"/>
      <c r="X236" s="80"/>
      <c r="Y236" s="81"/>
      <c r="Z236" s="81"/>
      <c r="AA236" s="80"/>
      <c r="AB236" s="78"/>
      <c r="AC236" s="78"/>
      <c r="AD236" s="79"/>
      <c r="AE236" s="78"/>
      <c r="AF236" s="79"/>
      <c r="AG236" s="79"/>
      <c r="AH236" s="79"/>
      <c r="AI236" s="78"/>
      <c r="AJ236" s="78"/>
      <c r="AK236" s="79"/>
      <c r="AL236" s="45"/>
      <c r="AM236" s="45"/>
      <c r="AN236" s="45"/>
      <c r="AO236" s="82"/>
      <c r="AP236" s="45"/>
    </row>
    <row r="237" ht="14.25" customHeight="1">
      <c r="A237" s="45"/>
      <c r="B237" s="45"/>
      <c r="C237" s="45"/>
      <c r="D237" s="45"/>
      <c r="E237" s="45"/>
      <c r="F237" s="45"/>
      <c r="G237" s="45"/>
      <c r="H237" s="45"/>
      <c r="I237" s="45"/>
      <c r="J237" s="45"/>
      <c r="K237" s="45"/>
      <c r="L237" s="45"/>
      <c r="M237" s="84"/>
      <c r="N237" s="78"/>
      <c r="O237" s="78"/>
      <c r="P237" s="78"/>
      <c r="Q237" s="78"/>
      <c r="R237" s="78"/>
      <c r="S237" s="45"/>
      <c r="T237" s="78"/>
      <c r="U237" s="78"/>
      <c r="V237" s="79"/>
      <c r="W237" s="79"/>
      <c r="X237" s="80"/>
      <c r="Y237" s="81"/>
      <c r="Z237" s="81"/>
      <c r="AA237" s="80"/>
      <c r="AB237" s="78"/>
      <c r="AC237" s="78"/>
      <c r="AD237" s="79"/>
      <c r="AE237" s="78"/>
      <c r="AF237" s="79"/>
      <c r="AG237" s="79"/>
      <c r="AH237" s="79"/>
      <c r="AI237" s="78"/>
      <c r="AJ237" s="78"/>
      <c r="AK237" s="79"/>
      <c r="AL237" s="45"/>
      <c r="AM237" s="45"/>
      <c r="AN237" s="45"/>
      <c r="AO237" s="82"/>
      <c r="AP237" s="45"/>
    </row>
    <row r="238" ht="14.25" customHeight="1">
      <c r="A238" s="45"/>
      <c r="B238" s="45"/>
      <c r="C238" s="45"/>
      <c r="D238" s="45"/>
      <c r="E238" s="45"/>
      <c r="F238" s="45"/>
      <c r="G238" s="45"/>
      <c r="H238" s="45"/>
      <c r="I238" s="45"/>
      <c r="J238" s="45"/>
      <c r="K238" s="45"/>
      <c r="L238" s="45"/>
      <c r="M238" s="84"/>
      <c r="N238" s="78"/>
      <c r="O238" s="78"/>
      <c r="P238" s="78"/>
      <c r="Q238" s="78"/>
      <c r="R238" s="78"/>
      <c r="S238" s="45"/>
      <c r="T238" s="78"/>
      <c r="U238" s="78"/>
      <c r="V238" s="79"/>
      <c r="W238" s="79"/>
      <c r="X238" s="80"/>
      <c r="Y238" s="81"/>
      <c r="Z238" s="81"/>
      <c r="AA238" s="80"/>
      <c r="AB238" s="78"/>
      <c r="AC238" s="78"/>
      <c r="AD238" s="79"/>
      <c r="AE238" s="78"/>
      <c r="AF238" s="79"/>
      <c r="AG238" s="79"/>
      <c r="AH238" s="79"/>
      <c r="AI238" s="78"/>
      <c r="AJ238" s="78"/>
      <c r="AK238" s="79"/>
      <c r="AL238" s="45"/>
      <c r="AM238" s="45"/>
      <c r="AN238" s="45"/>
      <c r="AO238" s="82"/>
      <c r="AP238" s="45"/>
    </row>
    <row r="239" ht="14.25" customHeight="1">
      <c r="A239" s="45"/>
      <c r="B239" s="45"/>
      <c r="C239" s="45"/>
      <c r="D239" s="45"/>
      <c r="E239" s="45"/>
      <c r="F239" s="45"/>
      <c r="G239" s="45"/>
      <c r="H239" s="45"/>
      <c r="I239" s="45"/>
      <c r="J239" s="45"/>
      <c r="K239" s="45"/>
      <c r="L239" s="45"/>
      <c r="M239" s="84"/>
      <c r="N239" s="78"/>
      <c r="O239" s="78"/>
      <c r="P239" s="78"/>
      <c r="Q239" s="78"/>
      <c r="R239" s="78"/>
      <c r="S239" s="45"/>
      <c r="T239" s="78"/>
      <c r="U239" s="78"/>
      <c r="V239" s="79"/>
      <c r="W239" s="79"/>
      <c r="X239" s="80"/>
      <c r="Y239" s="81"/>
      <c r="Z239" s="81"/>
      <c r="AA239" s="80"/>
      <c r="AB239" s="78"/>
      <c r="AC239" s="78"/>
      <c r="AD239" s="79"/>
      <c r="AE239" s="78"/>
      <c r="AF239" s="79"/>
      <c r="AG239" s="79"/>
      <c r="AH239" s="79"/>
      <c r="AI239" s="78"/>
      <c r="AJ239" s="78"/>
      <c r="AK239" s="79"/>
      <c r="AL239" s="45"/>
      <c r="AM239" s="45"/>
      <c r="AN239" s="45"/>
      <c r="AO239" s="82"/>
      <c r="AP239" s="45"/>
    </row>
    <row r="240" ht="14.25" customHeight="1">
      <c r="A240" s="45"/>
      <c r="B240" s="45"/>
      <c r="C240" s="45"/>
      <c r="D240" s="45"/>
      <c r="E240" s="45"/>
      <c r="F240" s="45"/>
      <c r="G240" s="45"/>
      <c r="H240" s="45"/>
      <c r="I240" s="45"/>
      <c r="J240" s="45"/>
      <c r="K240" s="45"/>
      <c r="L240" s="45"/>
      <c r="M240" s="84"/>
      <c r="N240" s="78"/>
      <c r="O240" s="78"/>
      <c r="P240" s="78"/>
      <c r="Q240" s="78"/>
      <c r="R240" s="78"/>
      <c r="S240" s="45"/>
      <c r="T240" s="78"/>
      <c r="U240" s="78"/>
      <c r="V240" s="79"/>
      <c r="W240" s="79"/>
      <c r="X240" s="80"/>
      <c r="Y240" s="81"/>
      <c r="Z240" s="81"/>
      <c r="AA240" s="80"/>
      <c r="AB240" s="78"/>
      <c r="AC240" s="78"/>
      <c r="AD240" s="79"/>
      <c r="AE240" s="78"/>
      <c r="AF240" s="79"/>
      <c r="AG240" s="79"/>
      <c r="AH240" s="79"/>
      <c r="AI240" s="78"/>
      <c r="AJ240" s="78"/>
      <c r="AK240" s="79"/>
      <c r="AL240" s="45"/>
      <c r="AM240" s="45"/>
      <c r="AN240" s="45"/>
      <c r="AO240" s="82"/>
      <c r="AP240" s="45"/>
    </row>
    <row r="241" ht="14.25" customHeight="1">
      <c r="A241" s="45"/>
      <c r="B241" s="45"/>
      <c r="C241" s="45"/>
      <c r="D241" s="45"/>
      <c r="E241" s="45"/>
      <c r="F241" s="45"/>
      <c r="G241" s="45"/>
      <c r="H241" s="45"/>
      <c r="I241" s="45"/>
      <c r="J241" s="45"/>
      <c r="K241" s="45"/>
      <c r="L241" s="45"/>
      <c r="M241" s="84"/>
      <c r="N241" s="78"/>
      <c r="O241" s="78"/>
      <c r="P241" s="78"/>
      <c r="Q241" s="78"/>
      <c r="R241" s="78"/>
      <c r="S241" s="45"/>
      <c r="T241" s="78"/>
      <c r="U241" s="78"/>
      <c r="V241" s="79"/>
      <c r="W241" s="79"/>
      <c r="X241" s="80"/>
      <c r="Y241" s="81"/>
      <c r="Z241" s="81"/>
      <c r="AA241" s="80"/>
      <c r="AB241" s="78"/>
      <c r="AC241" s="78"/>
      <c r="AD241" s="79"/>
      <c r="AE241" s="78"/>
      <c r="AF241" s="79"/>
      <c r="AG241" s="79"/>
      <c r="AH241" s="79"/>
      <c r="AI241" s="78"/>
      <c r="AJ241" s="78"/>
      <c r="AK241" s="79"/>
      <c r="AL241" s="45"/>
      <c r="AM241" s="45"/>
      <c r="AN241" s="45"/>
      <c r="AO241" s="82"/>
      <c r="AP241" s="45"/>
    </row>
    <row r="242" ht="14.25" customHeight="1">
      <c r="A242" s="45"/>
      <c r="B242" s="45"/>
      <c r="C242" s="45"/>
      <c r="D242" s="45"/>
      <c r="E242" s="45"/>
      <c r="F242" s="45"/>
      <c r="G242" s="45"/>
      <c r="H242" s="45"/>
      <c r="I242" s="45"/>
      <c r="J242" s="45"/>
      <c r="K242" s="45"/>
      <c r="L242" s="45"/>
      <c r="M242" s="84"/>
      <c r="N242" s="78"/>
      <c r="O242" s="78"/>
      <c r="P242" s="78"/>
      <c r="Q242" s="78"/>
      <c r="R242" s="78"/>
      <c r="S242" s="45"/>
      <c r="T242" s="78"/>
      <c r="U242" s="78"/>
      <c r="V242" s="79"/>
      <c r="W242" s="79"/>
      <c r="X242" s="80"/>
      <c r="Y242" s="81"/>
      <c r="Z242" s="81"/>
      <c r="AA242" s="80"/>
      <c r="AB242" s="78"/>
      <c r="AC242" s="78"/>
      <c r="AD242" s="79"/>
      <c r="AE242" s="78"/>
      <c r="AF242" s="79"/>
      <c r="AG242" s="79"/>
      <c r="AH242" s="79"/>
      <c r="AI242" s="78"/>
      <c r="AJ242" s="78"/>
      <c r="AK242" s="79"/>
      <c r="AL242" s="45"/>
      <c r="AM242" s="45"/>
      <c r="AN242" s="45"/>
      <c r="AO242" s="82"/>
      <c r="AP242" s="45"/>
    </row>
    <row r="243" ht="14.25" customHeight="1">
      <c r="A243" s="45"/>
      <c r="B243" s="45"/>
      <c r="C243" s="45"/>
      <c r="D243" s="45"/>
      <c r="E243" s="45"/>
      <c r="F243" s="45"/>
      <c r="G243" s="45"/>
      <c r="H243" s="45"/>
      <c r="I243" s="45"/>
      <c r="J243" s="45"/>
      <c r="K243" s="45"/>
      <c r="L243" s="45"/>
      <c r="M243" s="84"/>
      <c r="N243" s="78"/>
      <c r="O243" s="78"/>
      <c r="P243" s="78"/>
      <c r="Q243" s="78"/>
      <c r="R243" s="78"/>
      <c r="S243" s="45"/>
      <c r="T243" s="78"/>
      <c r="U243" s="78"/>
      <c r="V243" s="79"/>
      <c r="W243" s="79"/>
      <c r="X243" s="80"/>
      <c r="Y243" s="81"/>
      <c r="Z243" s="81"/>
      <c r="AA243" s="80"/>
      <c r="AB243" s="78"/>
      <c r="AC243" s="78"/>
      <c r="AD243" s="79"/>
      <c r="AE243" s="78"/>
      <c r="AF243" s="79"/>
      <c r="AG243" s="79"/>
      <c r="AH243" s="79"/>
      <c r="AI243" s="78"/>
      <c r="AJ243" s="78"/>
      <c r="AK243" s="79"/>
      <c r="AL243" s="45"/>
      <c r="AM243" s="45"/>
      <c r="AN243" s="45"/>
      <c r="AO243" s="82"/>
      <c r="AP243" s="45"/>
    </row>
    <row r="244" ht="14.25" customHeight="1">
      <c r="A244" s="45"/>
      <c r="B244" s="45"/>
      <c r="C244" s="45"/>
      <c r="D244" s="45"/>
      <c r="E244" s="45"/>
      <c r="F244" s="45"/>
      <c r="G244" s="45"/>
      <c r="H244" s="45"/>
      <c r="I244" s="45"/>
      <c r="J244" s="45"/>
      <c r="K244" s="45"/>
      <c r="L244" s="45"/>
      <c r="M244" s="84"/>
      <c r="N244" s="78"/>
      <c r="O244" s="78"/>
      <c r="P244" s="78"/>
      <c r="Q244" s="78"/>
      <c r="R244" s="78"/>
      <c r="S244" s="45"/>
      <c r="T244" s="78"/>
      <c r="U244" s="78"/>
      <c r="V244" s="79"/>
      <c r="W244" s="79"/>
      <c r="X244" s="80"/>
      <c r="Y244" s="81"/>
      <c r="Z244" s="81"/>
      <c r="AA244" s="80"/>
      <c r="AB244" s="78"/>
      <c r="AC244" s="78"/>
      <c r="AD244" s="79"/>
      <c r="AE244" s="78"/>
      <c r="AF244" s="79"/>
      <c r="AG244" s="79"/>
      <c r="AH244" s="79"/>
      <c r="AI244" s="78"/>
      <c r="AJ244" s="78"/>
      <c r="AK244" s="79"/>
      <c r="AL244" s="45"/>
      <c r="AM244" s="45"/>
      <c r="AN244" s="45"/>
      <c r="AO244" s="82"/>
      <c r="AP244" s="45"/>
    </row>
    <row r="245" ht="14.25" customHeight="1">
      <c r="A245" s="45"/>
      <c r="B245" s="45"/>
      <c r="C245" s="45"/>
      <c r="D245" s="45"/>
      <c r="E245" s="45"/>
      <c r="F245" s="45"/>
      <c r="G245" s="45"/>
      <c r="H245" s="45"/>
      <c r="I245" s="45"/>
      <c r="J245" s="45"/>
      <c r="K245" s="45"/>
      <c r="L245" s="45"/>
      <c r="M245" s="84"/>
      <c r="N245" s="78"/>
      <c r="O245" s="78"/>
      <c r="P245" s="78"/>
      <c r="Q245" s="78"/>
      <c r="R245" s="78"/>
      <c r="S245" s="45"/>
      <c r="T245" s="78"/>
      <c r="U245" s="78"/>
      <c r="V245" s="79"/>
      <c r="W245" s="79"/>
      <c r="X245" s="80"/>
      <c r="Y245" s="81"/>
      <c r="Z245" s="81"/>
      <c r="AA245" s="80"/>
      <c r="AB245" s="78"/>
      <c r="AC245" s="78"/>
      <c r="AD245" s="79"/>
      <c r="AE245" s="78"/>
      <c r="AF245" s="79"/>
      <c r="AG245" s="79"/>
      <c r="AH245" s="79"/>
      <c r="AI245" s="78"/>
      <c r="AJ245" s="78"/>
      <c r="AK245" s="79"/>
      <c r="AL245" s="45"/>
      <c r="AM245" s="45"/>
      <c r="AN245" s="45"/>
      <c r="AO245" s="82"/>
      <c r="AP245" s="45"/>
    </row>
    <row r="246" ht="14.25" customHeight="1">
      <c r="A246" s="45"/>
      <c r="B246" s="45"/>
      <c r="C246" s="45"/>
      <c r="D246" s="45"/>
      <c r="E246" s="45"/>
      <c r="F246" s="45"/>
      <c r="G246" s="45"/>
      <c r="H246" s="45"/>
      <c r="I246" s="45"/>
      <c r="J246" s="45"/>
      <c r="K246" s="45"/>
      <c r="L246" s="45"/>
      <c r="M246" s="84"/>
      <c r="N246" s="78"/>
      <c r="O246" s="78"/>
      <c r="P246" s="78"/>
      <c r="Q246" s="78"/>
      <c r="R246" s="78"/>
      <c r="S246" s="45"/>
      <c r="T246" s="78"/>
      <c r="U246" s="78"/>
      <c r="V246" s="79"/>
      <c r="W246" s="79"/>
      <c r="X246" s="80"/>
      <c r="Y246" s="81"/>
      <c r="Z246" s="81"/>
      <c r="AA246" s="80"/>
      <c r="AB246" s="78"/>
      <c r="AC246" s="78"/>
      <c r="AD246" s="79"/>
      <c r="AE246" s="78"/>
      <c r="AF246" s="79"/>
      <c r="AG246" s="79"/>
      <c r="AH246" s="79"/>
      <c r="AI246" s="78"/>
      <c r="AJ246" s="78"/>
      <c r="AK246" s="79"/>
      <c r="AL246" s="45"/>
      <c r="AM246" s="45"/>
      <c r="AN246" s="45"/>
      <c r="AO246" s="82"/>
      <c r="AP246" s="45"/>
    </row>
    <row r="247" ht="14.25" customHeight="1">
      <c r="A247" s="45"/>
      <c r="B247" s="45"/>
      <c r="C247" s="45"/>
      <c r="D247" s="45"/>
      <c r="E247" s="45"/>
      <c r="F247" s="45"/>
      <c r="G247" s="45"/>
      <c r="H247" s="45"/>
      <c r="I247" s="45"/>
      <c r="J247" s="45"/>
      <c r="K247" s="45"/>
      <c r="L247" s="45"/>
      <c r="M247" s="84"/>
      <c r="N247" s="78"/>
      <c r="O247" s="78"/>
      <c r="P247" s="78"/>
      <c r="Q247" s="78"/>
      <c r="R247" s="78"/>
      <c r="S247" s="45"/>
      <c r="T247" s="78"/>
      <c r="U247" s="78"/>
      <c r="V247" s="79"/>
      <c r="W247" s="79"/>
      <c r="X247" s="80"/>
      <c r="Y247" s="81"/>
      <c r="Z247" s="81"/>
      <c r="AA247" s="80"/>
      <c r="AB247" s="78"/>
      <c r="AC247" s="78"/>
      <c r="AD247" s="79"/>
      <c r="AE247" s="78"/>
      <c r="AF247" s="79"/>
      <c r="AG247" s="79"/>
      <c r="AH247" s="79"/>
      <c r="AI247" s="78"/>
      <c r="AJ247" s="78"/>
      <c r="AK247" s="79"/>
      <c r="AL247" s="45"/>
      <c r="AM247" s="45"/>
      <c r="AN247" s="45"/>
      <c r="AO247" s="82"/>
      <c r="AP247" s="45"/>
    </row>
    <row r="248" ht="14.25" customHeight="1">
      <c r="A248" s="45"/>
      <c r="B248" s="45"/>
      <c r="C248" s="45"/>
      <c r="D248" s="45"/>
      <c r="E248" s="45"/>
      <c r="F248" s="45"/>
      <c r="G248" s="45"/>
      <c r="H248" s="45"/>
      <c r="I248" s="45"/>
      <c r="J248" s="45"/>
      <c r="K248" s="45"/>
      <c r="L248" s="45"/>
      <c r="M248" s="84"/>
      <c r="N248" s="78"/>
      <c r="O248" s="78"/>
      <c r="P248" s="78"/>
      <c r="Q248" s="78"/>
      <c r="R248" s="78"/>
      <c r="S248" s="45"/>
      <c r="T248" s="78"/>
      <c r="U248" s="78"/>
      <c r="V248" s="79"/>
      <c r="W248" s="79"/>
      <c r="X248" s="80"/>
      <c r="Y248" s="81"/>
      <c r="Z248" s="81"/>
      <c r="AA248" s="80"/>
      <c r="AB248" s="78"/>
      <c r="AC248" s="78"/>
      <c r="AD248" s="79"/>
      <c r="AE248" s="78"/>
      <c r="AF248" s="79"/>
      <c r="AG248" s="79"/>
      <c r="AH248" s="79"/>
      <c r="AI248" s="78"/>
      <c r="AJ248" s="78"/>
      <c r="AK248" s="79"/>
      <c r="AL248" s="45"/>
      <c r="AM248" s="45"/>
      <c r="AN248" s="45"/>
      <c r="AO248" s="82"/>
      <c r="AP248" s="45"/>
    </row>
    <row r="249" ht="14.25" customHeight="1">
      <c r="A249" s="45"/>
      <c r="B249" s="45"/>
      <c r="C249" s="45"/>
      <c r="D249" s="45"/>
      <c r="E249" s="45"/>
      <c r="F249" s="45"/>
      <c r="G249" s="45"/>
      <c r="H249" s="45"/>
      <c r="I249" s="45"/>
      <c r="J249" s="45"/>
      <c r="K249" s="45"/>
      <c r="L249" s="45"/>
      <c r="M249" s="84"/>
      <c r="N249" s="78"/>
      <c r="O249" s="78"/>
      <c r="P249" s="78"/>
      <c r="Q249" s="78"/>
      <c r="R249" s="78"/>
      <c r="S249" s="45"/>
      <c r="T249" s="78"/>
      <c r="U249" s="78"/>
      <c r="V249" s="79"/>
      <c r="W249" s="79"/>
      <c r="X249" s="80"/>
      <c r="Y249" s="81"/>
      <c r="Z249" s="81"/>
      <c r="AA249" s="80"/>
      <c r="AB249" s="78"/>
      <c r="AC249" s="78"/>
      <c r="AD249" s="79"/>
      <c r="AE249" s="78"/>
      <c r="AF249" s="79"/>
      <c r="AG249" s="79"/>
      <c r="AH249" s="79"/>
      <c r="AI249" s="78"/>
      <c r="AJ249" s="78"/>
      <c r="AK249" s="79"/>
      <c r="AL249" s="45"/>
      <c r="AM249" s="45"/>
      <c r="AN249" s="45"/>
      <c r="AO249" s="82"/>
      <c r="AP249" s="45"/>
    </row>
    <row r="250" ht="14.25" customHeight="1">
      <c r="A250" s="45"/>
      <c r="B250" s="45"/>
      <c r="C250" s="45"/>
      <c r="D250" s="45"/>
      <c r="E250" s="45"/>
      <c r="F250" s="45"/>
      <c r="G250" s="45"/>
      <c r="H250" s="45"/>
      <c r="I250" s="45"/>
      <c r="J250" s="45"/>
      <c r="K250" s="45"/>
      <c r="L250" s="45"/>
      <c r="M250" s="84"/>
      <c r="N250" s="78"/>
      <c r="O250" s="78"/>
      <c r="P250" s="78"/>
      <c r="Q250" s="78"/>
      <c r="R250" s="78"/>
      <c r="S250" s="45"/>
      <c r="T250" s="78"/>
      <c r="U250" s="78"/>
      <c r="V250" s="79"/>
      <c r="W250" s="79"/>
      <c r="X250" s="80"/>
      <c r="Y250" s="81"/>
      <c r="Z250" s="81"/>
      <c r="AA250" s="80"/>
      <c r="AB250" s="78"/>
      <c r="AC250" s="78"/>
      <c r="AD250" s="79"/>
      <c r="AE250" s="78"/>
      <c r="AF250" s="79"/>
      <c r="AG250" s="79"/>
      <c r="AH250" s="79"/>
      <c r="AI250" s="78"/>
      <c r="AJ250" s="78"/>
      <c r="AK250" s="79"/>
      <c r="AL250" s="45"/>
      <c r="AM250" s="45"/>
      <c r="AN250" s="45"/>
      <c r="AO250" s="82"/>
      <c r="AP250" s="45"/>
    </row>
    <row r="251" ht="14.25" customHeight="1">
      <c r="A251" s="45"/>
      <c r="B251" s="45"/>
      <c r="C251" s="45"/>
      <c r="D251" s="45"/>
      <c r="E251" s="45"/>
      <c r="F251" s="45"/>
      <c r="G251" s="45"/>
      <c r="H251" s="45"/>
      <c r="I251" s="45"/>
      <c r="J251" s="45"/>
      <c r="K251" s="45"/>
      <c r="L251" s="45"/>
      <c r="M251" s="84"/>
      <c r="N251" s="78"/>
      <c r="O251" s="78"/>
      <c r="P251" s="78"/>
      <c r="Q251" s="78"/>
      <c r="R251" s="78"/>
      <c r="S251" s="45"/>
      <c r="T251" s="78"/>
      <c r="U251" s="78"/>
      <c r="V251" s="79"/>
      <c r="W251" s="79"/>
      <c r="X251" s="80"/>
      <c r="Y251" s="81"/>
      <c r="Z251" s="81"/>
      <c r="AA251" s="80"/>
      <c r="AB251" s="78"/>
      <c r="AC251" s="78"/>
      <c r="AD251" s="79"/>
      <c r="AE251" s="78"/>
      <c r="AF251" s="79"/>
      <c r="AG251" s="79"/>
      <c r="AH251" s="79"/>
      <c r="AI251" s="78"/>
      <c r="AJ251" s="78"/>
      <c r="AK251" s="79"/>
      <c r="AL251" s="45"/>
      <c r="AM251" s="45"/>
      <c r="AN251" s="45"/>
      <c r="AO251" s="82"/>
      <c r="AP251" s="45"/>
    </row>
    <row r="252" ht="14.25" customHeight="1">
      <c r="A252" s="45"/>
      <c r="B252" s="45"/>
      <c r="C252" s="45"/>
      <c r="D252" s="45"/>
      <c r="E252" s="45"/>
      <c r="F252" s="45"/>
      <c r="G252" s="45"/>
      <c r="H252" s="45"/>
      <c r="I252" s="45"/>
      <c r="J252" s="45"/>
      <c r="K252" s="45"/>
      <c r="L252" s="45"/>
      <c r="M252" s="84"/>
      <c r="N252" s="78"/>
      <c r="O252" s="78"/>
      <c r="P252" s="78"/>
      <c r="Q252" s="78"/>
      <c r="R252" s="78"/>
      <c r="S252" s="45"/>
      <c r="T252" s="78"/>
      <c r="U252" s="78"/>
      <c r="V252" s="79"/>
      <c r="W252" s="79"/>
      <c r="X252" s="80"/>
      <c r="Y252" s="81"/>
      <c r="Z252" s="81"/>
      <c r="AA252" s="80"/>
      <c r="AB252" s="78"/>
      <c r="AC252" s="78"/>
      <c r="AD252" s="79"/>
      <c r="AE252" s="78"/>
      <c r="AF252" s="79"/>
      <c r="AG252" s="79"/>
      <c r="AH252" s="79"/>
      <c r="AI252" s="78"/>
      <c r="AJ252" s="78"/>
      <c r="AK252" s="79"/>
      <c r="AL252" s="45"/>
      <c r="AM252" s="45"/>
      <c r="AN252" s="45"/>
      <c r="AO252" s="82"/>
      <c r="AP252" s="45"/>
    </row>
    <row r="253" ht="14.25" customHeight="1">
      <c r="A253" s="45"/>
      <c r="B253" s="45"/>
      <c r="C253" s="45"/>
      <c r="D253" s="45"/>
      <c r="E253" s="45"/>
      <c r="F253" s="45"/>
      <c r="G253" s="45"/>
      <c r="H253" s="45"/>
      <c r="I253" s="45"/>
      <c r="J253" s="45"/>
      <c r="K253" s="45"/>
      <c r="L253" s="45"/>
      <c r="M253" s="84"/>
      <c r="N253" s="78"/>
      <c r="O253" s="78"/>
      <c r="P253" s="78"/>
      <c r="Q253" s="78"/>
      <c r="R253" s="78"/>
      <c r="S253" s="45"/>
      <c r="T253" s="78"/>
      <c r="U253" s="78"/>
      <c r="V253" s="79"/>
      <c r="W253" s="79"/>
      <c r="X253" s="80"/>
      <c r="Y253" s="81"/>
      <c r="Z253" s="81"/>
      <c r="AA253" s="80"/>
      <c r="AB253" s="78"/>
      <c r="AC253" s="78"/>
      <c r="AD253" s="79"/>
      <c r="AE253" s="78"/>
      <c r="AF253" s="79"/>
      <c r="AG253" s="79"/>
      <c r="AH253" s="79"/>
      <c r="AI253" s="78"/>
      <c r="AJ253" s="78"/>
      <c r="AK253" s="79"/>
      <c r="AL253" s="45"/>
      <c r="AM253" s="45"/>
      <c r="AN253" s="45"/>
      <c r="AO253" s="82"/>
      <c r="AP253" s="45"/>
    </row>
    <row r="254" ht="14.25" customHeight="1">
      <c r="A254" s="45"/>
      <c r="B254" s="45"/>
      <c r="C254" s="45"/>
      <c r="D254" s="45"/>
      <c r="E254" s="45"/>
      <c r="F254" s="45"/>
      <c r="G254" s="45"/>
      <c r="H254" s="45"/>
      <c r="I254" s="45"/>
      <c r="J254" s="45"/>
      <c r="K254" s="45"/>
      <c r="L254" s="45"/>
      <c r="M254" s="84"/>
      <c r="N254" s="78"/>
      <c r="O254" s="78"/>
      <c r="P254" s="78"/>
      <c r="Q254" s="78"/>
      <c r="R254" s="78"/>
      <c r="S254" s="45"/>
      <c r="T254" s="78"/>
      <c r="U254" s="78"/>
      <c r="V254" s="79"/>
      <c r="W254" s="79"/>
      <c r="X254" s="80"/>
      <c r="Y254" s="81"/>
      <c r="Z254" s="81"/>
      <c r="AA254" s="80"/>
      <c r="AB254" s="78"/>
      <c r="AC254" s="78"/>
      <c r="AD254" s="79"/>
      <c r="AE254" s="78"/>
      <c r="AF254" s="79"/>
      <c r="AG254" s="79"/>
      <c r="AH254" s="79"/>
      <c r="AI254" s="78"/>
      <c r="AJ254" s="78"/>
      <c r="AK254" s="79"/>
      <c r="AL254" s="45"/>
      <c r="AM254" s="45"/>
      <c r="AN254" s="45"/>
      <c r="AO254" s="82"/>
      <c r="AP254" s="45"/>
    </row>
    <row r="255" ht="14.25" customHeight="1">
      <c r="A255" s="45"/>
      <c r="B255" s="45"/>
      <c r="C255" s="45"/>
      <c r="D255" s="45"/>
      <c r="E255" s="45"/>
      <c r="F255" s="45"/>
      <c r="G255" s="45"/>
      <c r="H255" s="45"/>
      <c r="I255" s="45"/>
      <c r="J255" s="45"/>
      <c r="K255" s="45"/>
      <c r="L255" s="45"/>
      <c r="M255" s="84"/>
      <c r="N255" s="78"/>
      <c r="O255" s="78"/>
      <c r="P255" s="78"/>
      <c r="Q255" s="78"/>
      <c r="R255" s="78"/>
      <c r="S255" s="45"/>
      <c r="T255" s="78"/>
      <c r="U255" s="78"/>
      <c r="V255" s="79"/>
      <c r="W255" s="79"/>
      <c r="X255" s="80"/>
      <c r="Y255" s="81"/>
      <c r="Z255" s="81"/>
      <c r="AA255" s="80"/>
      <c r="AB255" s="78"/>
      <c r="AC255" s="78"/>
      <c r="AD255" s="79"/>
      <c r="AE255" s="78"/>
      <c r="AF255" s="79"/>
      <c r="AG255" s="79"/>
      <c r="AH255" s="79"/>
      <c r="AI255" s="78"/>
      <c r="AJ255" s="78"/>
      <c r="AK255" s="79"/>
      <c r="AL255" s="45"/>
      <c r="AM255" s="45"/>
      <c r="AN255" s="45"/>
      <c r="AO255" s="82"/>
      <c r="AP255" s="45"/>
    </row>
    <row r="256" ht="14.25" customHeight="1">
      <c r="A256" s="45"/>
      <c r="B256" s="45"/>
      <c r="C256" s="45"/>
      <c r="D256" s="45"/>
      <c r="E256" s="45"/>
      <c r="F256" s="45"/>
      <c r="G256" s="45"/>
      <c r="H256" s="45"/>
      <c r="I256" s="45"/>
      <c r="J256" s="45"/>
      <c r="K256" s="45"/>
      <c r="L256" s="45"/>
      <c r="M256" s="84"/>
      <c r="N256" s="78"/>
      <c r="O256" s="78"/>
      <c r="P256" s="78"/>
      <c r="Q256" s="78"/>
      <c r="R256" s="78"/>
      <c r="S256" s="45"/>
      <c r="T256" s="78"/>
      <c r="U256" s="78"/>
      <c r="V256" s="79"/>
      <c r="W256" s="79"/>
      <c r="X256" s="80"/>
      <c r="Y256" s="81"/>
      <c r="Z256" s="81"/>
      <c r="AA256" s="80"/>
      <c r="AB256" s="78"/>
      <c r="AC256" s="78"/>
      <c r="AD256" s="79"/>
      <c r="AE256" s="78"/>
      <c r="AF256" s="79"/>
      <c r="AG256" s="79"/>
      <c r="AH256" s="79"/>
      <c r="AI256" s="78"/>
      <c r="AJ256" s="78"/>
      <c r="AK256" s="79"/>
      <c r="AL256" s="45"/>
      <c r="AM256" s="45"/>
      <c r="AN256" s="45"/>
      <c r="AO256" s="82"/>
      <c r="AP256" s="45"/>
    </row>
    <row r="257" ht="14.25" customHeight="1">
      <c r="A257" s="45"/>
      <c r="B257" s="45"/>
      <c r="C257" s="45"/>
      <c r="D257" s="45"/>
      <c r="E257" s="45"/>
      <c r="F257" s="45"/>
      <c r="G257" s="45"/>
      <c r="H257" s="45"/>
      <c r="I257" s="45"/>
      <c r="J257" s="45"/>
      <c r="K257" s="45"/>
      <c r="L257" s="45"/>
      <c r="M257" s="84"/>
      <c r="N257" s="78"/>
      <c r="O257" s="78"/>
      <c r="P257" s="78"/>
      <c r="Q257" s="78"/>
      <c r="R257" s="78"/>
      <c r="S257" s="45"/>
      <c r="T257" s="78"/>
      <c r="U257" s="78"/>
      <c r="V257" s="79"/>
      <c r="W257" s="79"/>
      <c r="X257" s="80"/>
      <c r="Y257" s="81"/>
      <c r="Z257" s="81"/>
      <c r="AA257" s="80"/>
      <c r="AB257" s="78"/>
      <c r="AC257" s="78"/>
      <c r="AD257" s="79"/>
      <c r="AE257" s="78"/>
      <c r="AF257" s="79"/>
      <c r="AG257" s="79"/>
      <c r="AH257" s="79"/>
      <c r="AI257" s="78"/>
      <c r="AJ257" s="78"/>
      <c r="AK257" s="79"/>
      <c r="AL257" s="45"/>
      <c r="AM257" s="45"/>
      <c r="AN257" s="45"/>
      <c r="AO257" s="82"/>
      <c r="AP257" s="45"/>
    </row>
    <row r="258" ht="14.25" customHeight="1">
      <c r="A258" s="45"/>
      <c r="B258" s="45"/>
      <c r="C258" s="45"/>
      <c r="D258" s="45"/>
      <c r="E258" s="45"/>
      <c r="F258" s="45"/>
      <c r="G258" s="45"/>
      <c r="H258" s="45"/>
      <c r="I258" s="45"/>
      <c r="J258" s="45"/>
      <c r="K258" s="45"/>
      <c r="L258" s="45"/>
      <c r="M258" s="84"/>
      <c r="N258" s="78"/>
      <c r="O258" s="78"/>
      <c r="P258" s="78"/>
      <c r="Q258" s="78"/>
      <c r="R258" s="78"/>
      <c r="S258" s="45"/>
      <c r="T258" s="78"/>
      <c r="U258" s="78"/>
      <c r="V258" s="79"/>
      <c r="W258" s="79"/>
      <c r="X258" s="80"/>
      <c r="Y258" s="81"/>
      <c r="Z258" s="81"/>
      <c r="AA258" s="80"/>
      <c r="AB258" s="78"/>
      <c r="AC258" s="78"/>
      <c r="AD258" s="79"/>
      <c r="AE258" s="78"/>
      <c r="AF258" s="79"/>
      <c r="AG258" s="79"/>
      <c r="AH258" s="79"/>
      <c r="AI258" s="78"/>
      <c r="AJ258" s="78"/>
      <c r="AK258" s="79"/>
      <c r="AL258" s="45"/>
      <c r="AM258" s="45"/>
      <c r="AN258" s="45"/>
      <c r="AO258" s="82"/>
      <c r="AP258" s="45"/>
    </row>
    <row r="259" ht="14.25" customHeight="1">
      <c r="A259" s="45"/>
      <c r="B259" s="45"/>
      <c r="C259" s="45"/>
      <c r="D259" s="45"/>
      <c r="E259" s="45"/>
      <c r="F259" s="45"/>
      <c r="G259" s="45"/>
      <c r="H259" s="45"/>
      <c r="I259" s="45"/>
      <c r="J259" s="45"/>
      <c r="K259" s="45"/>
      <c r="L259" s="45"/>
      <c r="M259" s="84"/>
      <c r="N259" s="78"/>
      <c r="O259" s="78"/>
      <c r="P259" s="78"/>
      <c r="Q259" s="78"/>
      <c r="R259" s="78"/>
      <c r="S259" s="45"/>
      <c r="T259" s="78"/>
      <c r="U259" s="78"/>
      <c r="V259" s="79"/>
      <c r="W259" s="79"/>
      <c r="X259" s="80"/>
      <c r="Y259" s="81"/>
      <c r="Z259" s="81"/>
      <c r="AA259" s="80"/>
      <c r="AB259" s="78"/>
      <c r="AC259" s="78"/>
      <c r="AD259" s="79"/>
      <c r="AE259" s="78"/>
      <c r="AF259" s="79"/>
      <c r="AG259" s="79"/>
      <c r="AH259" s="79"/>
      <c r="AI259" s="78"/>
      <c r="AJ259" s="78"/>
      <c r="AK259" s="79"/>
      <c r="AL259" s="45"/>
      <c r="AM259" s="45"/>
      <c r="AN259" s="45"/>
      <c r="AO259" s="82"/>
      <c r="AP259" s="45"/>
    </row>
    <row r="260" ht="14.25" customHeight="1">
      <c r="A260" s="45"/>
      <c r="B260" s="45"/>
      <c r="C260" s="45"/>
      <c r="D260" s="45"/>
      <c r="E260" s="45"/>
      <c r="F260" s="45"/>
      <c r="G260" s="45"/>
      <c r="H260" s="45"/>
      <c r="I260" s="45"/>
      <c r="J260" s="45"/>
      <c r="K260" s="45"/>
      <c r="L260" s="45"/>
      <c r="M260" s="84"/>
      <c r="N260" s="78"/>
      <c r="O260" s="78"/>
      <c r="P260" s="78"/>
      <c r="Q260" s="78"/>
      <c r="R260" s="78"/>
      <c r="S260" s="45"/>
      <c r="T260" s="78"/>
      <c r="U260" s="78"/>
      <c r="V260" s="79"/>
      <c r="W260" s="79"/>
      <c r="X260" s="80"/>
      <c r="Y260" s="81"/>
      <c r="Z260" s="81"/>
      <c r="AA260" s="80"/>
      <c r="AB260" s="78"/>
      <c r="AC260" s="78"/>
      <c r="AD260" s="79"/>
      <c r="AE260" s="78"/>
      <c r="AF260" s="79"/>
      <c r="AG260" s="79"/>
      <c r="AH260" s="79"/>
      <c r="AI260" s="78"/>
      <c r="AJ260" s="78"/>
      <c r="AK260" s="79"/>
      <c r="AL260" s="45"/>
      <c r="AM260" s="45"/>
      <c r="AN260" s="45"/>
      <c r="AO260" s="82"/>
      <c r="AP260" s="45"/>
    </row>
    <row r="261" ht="14.25" customHeight="1">
      <c r="A261" s="45"/>
      <c r="B261" s="45"/>
      <c r="C261" s="45"/>
      <c r="D261" s="45"/>
      <c r="E261" s="45"/>
      <c r="F261" s="45"/>
      <c r="G261" s="45"/>
      <c r="H261" s="45"/>
      <c r="I261" s="45"/>
      <c r="J261" s="45"/>
      <c r="K261" s="45"/>
      <c r="L261" s="45"/>
      <c r="M261" s="84"/>
      <c r="N261" s="78"/>
      <c r="O261" s="78"/>
      <c r="P261" s="78"/>
      <c r="Q261" s="78"/>
      <c r="R261" s="78"/>
      <c r="S261" s="45"/>
      <c r="T261" s="78"/>
      <c r="U261" s="78"/>
      <c r="V261" s="79"/>
      <c r="W261" s="79"/>
      <c r="X261" s="80"/>
      <c r="Y261" s="81"/>
      <c r="Z261" s="81"/>
      <c r="AA261" s="80"/>
      <c r="AB261" s="78"/>
      <c r="AC261" s="78"/>
      <c r="AD261" s="79"/>
      <c r="AE261" s="78"/>
      <c r="AF261" s="79"/>
      <c r="AG261" s="79"/>
      <c r="AH261" s="79"/>
      <c r="AI261" s="78"/>
      <c r="AJ261" s="78"/>
      <c r="AK261" s="79"/>
      <c r="AL261" s="45"/>
      <c r="AM261" s="45"/>
      <c r="AN261" s="45"/>
      <c r="AO261" s="82"/>
      <c r="AP261" s="45"/>
    </row>
    <row r="262" ht="14.25" customHeight="1">
      <c r="A262" s="45"/>
      <c r="B262" s="45"/>
      <c r="C262" s="45"/>
      <c r="D262" s="45"/>
      <c r="E262" s="45"/>
      <c r="F262" s="45"/>
      <c r="G262" s="45"/>
      <c r="H262" s="45"/>
      <c r="I262" s="45"/>
      <c r="J262" s="45"/>
      <c r="K262" s="45"/>
      <c r="L262" s="45"/>
      <c r="M262" s="84"/>
      <c r="N262" s="78"/>
      <c r="O262" s="78"/>
      <c r="P262" s="78"/>
      <c r="Q262" s="78"/>
      <c r="R262" s="78"/>
      <c r="S262" s="45"/>
      <c r="T262" s="78"/>
      <c r="U262" s="78"/>
      <c r="V262" s="79"/>
      <c r="W262" s="79"/>
      <c r="X262" s="80"/>
      <c r="Y262" s="81"/>
      <c r="Z262" s="81"/>
      <c r="AA262" s="80"/>
      <c r="AB262" s="78"/>
      <c r="AC262" s="78"/>
      <c r="AD262" s="79"/>
      <c r="AE262" s="78"/>
      <c r="AF262" s="79"/>
      <c r="AG262" s="79"/>
      <c r="AH262" s="79"/>
      <c r="AI262" s="78"/>
      <c r="AJ262" s="78"/>
      <c r="AK262" s="79"/>
      <c r="AL262" s="45"/>
      <c r="AM262" s="45"/>
      <c r="AN262" s="45"/>
      <c r="AO262" s="82"/>
      <c r="AP262" s="45"/>
    </row>
    <row r="263" ht="14.25" customHeight="1">
      <c r="A263" s="45"/>
      <c r="B263" s="45"/>
      <c r="C263" s="45"/>
      <c r="D263" s="45"/>
      <c r="E263" s="45"/>
      <c r="F263" s="45"/>
      <c r="G263" s="45"/>
      <c r="H263" s="45"/>
      <c r="I263" s="45"/>
      <c r="J263" s="45"/>
      <c r="K263" s="45"/>
      <c r="L263" s="45"/>
      <c r="M263" s="84"/>
      <c r="N263" s="78"/>
      <c r="O263" s="78"/>
      <c r="P263" s="78"/>
      <c r="Q263" s="78"/>
      <c r="R263" s="78"/>
      <c r="S263" s="45"/>
      <c r="T263" s="78"/>
      <c r="U263" s="78"/>
      <c r="V263" s="79"/>
      <c r="W263" s="79"/>
      <c r="X263" s="80"/>
      <c r="Y263" s="81"/>
      <c r="Z263" s="81"/>
      <c r="AA263" s="80"/>
      <c r="AB263" s="78"/>
      <c r="AC263" s="78"/>
      <c r="AD263" s="79"/>
      <c r="AE263" s="78"/>
      <c r="AF263" s="79"/>
      <c r="AG263" s="79"/>
      <c r="AH263" s="79"/>
      <c r="AI263" s="78"/>
      <c r="AJ263" s="78"/>
      <c r="AK263" s="79"/>
      <c r="AL263" s="45"/>
      <c r="AM263" s="45"/>
      <c r="AN263" s="45"/>
      <c r="AO263" s="82"/>
      <c r="AP263" s="45"/>
    </row>
    <row r="264" ht="14.25" customHeight="1">
      <c r="A264" s="45"/>
      <c r="B264" s="45"/>
      <c r="C264" s="45"/>
      <c r="D264" s="45"/>
      <c r="E264" s="45"/>
      <c r="F264" s="45"/>
      <c r="G264" s="45"/>
      <c r="H264" s="45"/>
      <c r="I264" s="45"/>
      <c r="J264" s="45"/>
      <c r="K264" s="45"/>
      <c r="L264" s="45"/>
      <c r="M264" s="84"/>
      <c r="N264" s="78"/>
      <c r="O264" s="78"/>
      <c r="P264" s="78"/>
      <c r="Q264" s="78"/>
      <c r="R264" s="78"/>
      <c r="S264" s="45"/>
      <c r="T264" s="78"/>
      <c r="U264" s="78"/>
      <c r="V264" s="79"/>
      <c r="W264" s="79"/>
      <c r="X264" s="80"/>
      <c r="Y264" s="81"/>
      <c r="Z264" s="81"/>
      <c r="AA264" s="80"/>
      <c r="AB264" s="78"/>
      <c r="AC264" s="78"/>
      <c r="AD264" s="79"/>
      <c r="AE264" s="78"/>
      <c r="AF264" s="79"/>
      <c r="AG264" s="79"/>
      <c r="AH264" s="79"/>
      <c r="AI264" s="78"/>
      <c r="AJ264" s="78"/>
      <c r="AK264" s="79"/>
      <c r="AL264" s="45"/>
      <c r="AM264" s="45"/>
      <c r="AN264" s="45"/>
      <c r="AO264" s="82"/>
      <c r="AP264" s="45"/>
    </row>
    <row r="265" ht="14.25" customHeight="1">
      <c r="A265" s="45"/>
      <c r="B265" s="45"/>
      <c r="C265" s="45"/>
      <c r="D265" s="45"/>
      <c r="E265" s="45"/>
      <c r="F265" s="45"/>
      <c r="G265" s="45"/>
      <c r="H265" s="45"/>
      <c r="I265" s="45"/>
      <c r="J265" s="45"/>
      <c r="K265" s="45"/>
      <c r="L265" s="45"/>
      <c r="M265" s="84"/>
      <c r="N265" s="78"/>
      <c r="O265" s="78"/>
      <c r="P265" s="78"/>
      <c r="Q265" s="78"/>
      <c r="R265" s="78"/>
      <c r="S265" s="45"/>
      <c r="T265" s="78"/>
      <c r="U265" s="78"/>
      <c r="V265" s="79"/>
      <c r="W265" s="79"/>
      <c r="X265" s="80"/>
      <c r="Y265" s="81"/>
      <c r="Z265" s="81"/>
      <c r="AA265" s="80"/>
      <c r="AB265" s="78"/>
      <c r="AC265" s="78"/>
      <c r="AD265" s="79"/>
      <c r="AE265" s="78"/>
      <c r="AF265" s="79"/>
      <c r="AG265" s="79"/>
      <c r="AH265" s="79"/>
      <c r="AI265" s="78"/>
      <c r="AJ265" s="78"/>
      <c r="AK265" s="79"/>
      <c r="AL265" s="45"/>
      <c r="AM265" s="45"/>
      <c r="AN265" s="45"/>
      <c r="AO265" s="82"/>
      <c r="AP265" s="45"/>
    </row>
    <row r="266" ht="14.25" customHeight="1">
      <c r="A266" s="45"/>
      <c r="B266" s="45"/>
      <c r="C266" s="45"/>
      <c r="D266" s="45"/>
      <c r="E266" s="45"/>
      <c r="F266" s="45"/>
      <c r="G266" s="45"/>
      <c r="H266" s="45"/>
      <c r="I266" s="45"/>
      <c r="J266" s="45"/>
      <c r="K266" s="45"/>
      <c r="L266" s="45"/>
      <c r="M266" s="84"/>
      <c r="N266" s="78"/>
      <c r="O266" s="78"/>
      <c r="P266" s="78"/>
      <c r="Q266" s="78"/>
      <c r="R266" s="78"/>
      <c r="S266" s="45"/>
      <c r="T266" s="78"/>
      <c r="U266" s="78"/>
      <c r="V266" s="79"/>
      <c r="W266" s="79"/>
      <c r="X266" s="80"/>
      <c r="Y266" s="81"/>
      <c r="Z266" s="81"/>
      <c r="AA266" s="80"/>
      <c r="AB266" s="78"/>
      <c r="AC266" s="78"/>
      <c r="AD266" s="79"/>
      <c r="AE266" s="78"/>
      <c r="AF266" s="79"/>
      <c r="AG266" s="79"/>
      <c r="AH266" s="79"/>
      <c r="AI266" s="78"/>
      <c r="AJ266" s="78"/>
      <c r="AK266" s="79"/>
      <c r="AL266" s="45"/>
      <c r="AM266" s="45"/>
      <c r="AN266" s="45"/>
      <c r="AO266" s="82"/>
      <c r="AP266" s="45"/>
    </row>
    <row r="267" ht="14.25" customHeight="1">
      <c r="A267" s="45"/>
      <c r="B267" s="45"/>
      <c r="C267" s="45"/>
      <c r="D267" s="45"/>
      <c r="E267" s="45"/>
      <c r="F267" s="45"/>
      <c r="G267" s="45"/>
      <c r="H267" s="45"/>
      <c r="I267" s="45"/>
      <c r="J267" s="45"/>
      <c r="K267" s="45"/>
      <c r="L267" s="45"/>
      <c r="M267" s="84"/>
      <c r="N267" s="78"/>
      <c r="O267" s="78"/>
      <c r="P267" s="78"/>
      <c r="Q267" s="78"/>
      <c r="R267" s="78"/>
      <c r="S267" s="45"/>
      <c r="T267" s="78"/>
      <c r="U267" s="78"/>
      <c r="V267" s="79"/>
      <c r="W267" s="79"/>
      <c r="X267" s="80"/>
      <c r="Y267" s="81"/>
      <c r="Z267" s="81"/>
      <c r="AA267" s="80"/>
      <c r="AB267" s="78"/>
      <c r="AC267" s="78"/>
      <c r="AD267" s="79"/>
      <c r="AE267" s="78"/>
      <c r="AF267" s="79"/>
      <c r="AG267" s="79"/>
      <c r="AH267" s="79"/>
      <c r="AI267" s="78"/>
      <c r="AJ267" s="78"/>
      <c r="AK267" s="79"/>
      <c r="AL267" s="45"/>
      <c r="AM267" s="45"/>
      <c r="AN267" s="45"/>
      <c r="AO267" s="82"/>
      <c r="AP267" s="45"/>
    </row>
    <row r="268" ht="14.25" customHeight="1">
      <c r="A268" s="45"/>
      <c r="B268" s="45"/>
      <c r="C268" s="45"/>
      <c r="D268" s="45"/>
      <c r="E268" s="45"/>
      <c r="F268" s="45"/>
      <c r="G268" s="45"/>
      <c r="H268" s="45"/>
      <c r="I268" s="45"/>
      <c r="J268" s="45"/>
      <c r="K268" s="45"/>
      <c r="L268" s="45"/>
      <c r="M268" s="84"/>
      <c r="N268" s="78"/>
      <c r="O268" s="78"/>
      <c r="P268" s="78"/>
      <c r="Q268" s="78"/>
      <c r="R268" s="78"/>
      <c r="S268" s="45"/>
      <c r="T268" s="78"/>
      <c r="U268" s="78"/>
      <c r="V268" s="79"/>
      <c r="W268" s="79"/>
      <c r="X268" s="80"/>
      <c r="Y268" s="81"/>
      <c r="Z268" s="81"/>
      <c r="AA268" s="80"/>
      <c r="AB268" s="78"/>
      <c r="AC268" s="78"/>
      <c r="AD268" s="79"/>
      <c r="AE268" s="78"/>
      <c r="AF268" s="79"/>
      <c r="AG268" s="79"/>
      <c r="AH268" s="79"/>
      <c r="AI268" s="78"/>
      <c r="AJ268" s="78"/>
      <c r="AK268" s="79"/>
      <c r="AL268" s="45"/>
      <c r="AM268" s="45"/>
      <c r="AN268" s="45"/>
      <c r="AO268" s="82"/>
      <c r="AP268" s="45"/>
    </row>
    <row r="269" ht="14.25" customHeight="1">
      <c r="A269" s="45"/>
      <c r="B269" s="45"/>
      <c r="C269" s="45"/>
      <c r="D269" s="45"/>
      <c r="E269" s="45"/>
      <c r="F269" s="45"/>
      <c r="G269" s="45"/>
      <c r="H269" s="45"/>
      <c r="I269" s="45"/>
      <c r="J269" s="45"/>
      <c r="K269" s="45"/>
      <c r="L269" s="45"/>
      <c r="M269" s="84"/>
      <c r="N269" s="78"/>
      <c r="O269" s="78"/>
      <c r="P269" s="78"/>
      <c r="Q269" s="78"/>
      <c r="R269" s="78"/>
      <c r="S269" s="45"/>
      <c r="T269" s="78"/>
      <c r="U269" s="78"/>
      <c r="V269" s="79"/>
      <c r="W269" s="79"/>
      <c r="X269" s="80"/>
      <c r="Y269" s="81"/>
      <c r="Z269" s="81"/>
      <c r="AA269" s="80"/>
      <c r="AB269" s="78"/>
      <c r="AC269" s="78"/>
      <c r="AD269" s="79"/>
      <c r="AE269" s="78"/>
      <c r="AF269" s="79"/>
      <c r="AG269" s="79"/>
      <c r="AH269" s="79"/>
      <c r="AI269" s="78"/>
      <c r="AJ269" s="78"/>
      <c r="AK269" s="79"/>
      <c r="AL269" s="45"/>
      <c r="AM269" s="45"/>
      <c r="AN269" s="45"/>
      <c r="AO269" s="82"/>
      <c r="AP269" s="45"/>
    </row>
    <row r="270" ht="14.25" customHeight="1">
      <c r="A270" s="45"/>
      <c r="B270" s="45"/>
      <c r="C270" s="45"/>
      <c r="D270" s="45"/>
      <c r="E270" s="45"/>
      <c r="F270" s="45"/>
      <c r="G270" s="45"/>
      <c r="H270" s="45"/>
      <c r="I270" s="45"/>
      <c r="J270" s="45"/>
      <c r="K270" s="45"/>
      <c r="L270" s="45"/>
      <c r="M270" s="84"/>
      <c r="N270" s="78"/>
      <c r="O270" s="78"/>
      <c r="P270" s="78"/>
      <c r="Q270" s="78"/>
      <c r="R270" s="78"/>
      <c r="S270" s="45"/>
      <c r="T270" s="78"/>
      <c r="U270" s="78"/>
      <c r="V270" s="79"/>
      <c r="W270" s="79"/>
      <c r="X270" s="80"/>
      <c r="Y270" s="81"/>
      <c r="Z270" s="81"/>
      <c r="AA270" s="80"/>
      <c r="AB270" s="78"/>
      <c r="AC270" s="78"/>
      <c r="AD270" s="79"/>
      <c r="AE270" s="78"/>
      <c r="AF270" s="79"/>
      <c r="AG270" s="79"/>
      <c r="AH270" s="79"/>
      <c r="AI270" s="78"/>
      <c r="AJ270" s="78"/>
      <c r="AK270" s="79"/>
      <c r="AL270" s="45"/>
      <c r="AM270" s="45"/>
      <c r="AN270" s="45"/>
      <c r="AO270" s="82"/>
      <c r="AP270" s="45"/>
    </row>
    <row r="271" ht="14.25" customHeight="1">
      <c r="A271" s="45"/>
      <c r="B271" s="45"/>
      <c r="C271" s="45"/>
      <c r="D271" s="45"/>
      <c r="E271" s="45"/>
      <c r="F271" s="45"/>
      <c r="G271" s="45"/>
      <c r="H271" s="45"/>
      <c r="I271" s="45"/>
      <c r="J271" s="45"/>
      <c r="K271" s="45"/>
      <c r="L271" s="45"/>
      <c r="M271" s="84"/>
      <c r="N271" s="78"/>
      <c r="O271" s="78"/>
      <c r="P271" s="78"/>
      <c r="Q271" s="78"/>
      <c r="R271" s="78"/>
      <c r="S271" s="45"/>
      <c r="T271" s="78"/>
      <c r="U271" s="78"/>
      <c r="V271" s="79"/>
      <c r="W271" s="79"/>
      <c r="X271" s="80"/>
      <c r="Y271" s="81"/>
      <c r="Z271" s="81"/>
      <c r="AA271" s="80"/>
      <c r="AB271" s="78"/>
      <c r="AC271" s="78"/>
      <c r="AD271" s="79"/>
      <c r="AE271" s="78"/>
      <c r="AF271" s="79"/>
      <c r="AG271" s="79"/>
      <c r="AH271" s="79"/>
      <c r="AI271" s="78"/>
      <c r="AJ271" s="78"/>
      <c r="AK271" s="79"/>
      <c r="AL271" s="45"/>
      <c r="AM271" s="45"/>
      <c r="AN271" s="45"/>
      <c r="AO271" s="82"/>
      <c r="AP271" s="45"/>
    </row>
    <row r="272" ht="14.25" customHeight="1">
      <c r="A272" s="45"/>
      <c r="B272" s="45"/>
      <c r="C272" s="45"/>
      <c r="D272" s="45"/>
      <c r="E272" s="45"/>
      <c r="F272" s="45"/>
      <c r="G272" s="45"/>
      <c r="H272" s="45"/>
      <c r="I272" s="45"/>
      <c r="J272" s="45"/>
      <c r="K272" s="45"/>
      <c r="L272" s="45"/>
      <c r="M272" s="84"/>
      <c r="N272" s="78"/>
      <c r="O272" s="78"/>
      <c r="P272" s="78"/>
      <c r="Q272" s="78"/>
      <c r="R272" s="78"/>
      <c r="S272" s="45"/>
      <c r="T272" s="78"/>
      <c r="U272" s="78"/>
      <c r="V272" s="79"/>
      <c r="W272" s="79"/>
      <c r="X272" s="80"/>
      <c r="Y272" s="81"/>
      <c r="Z272" s="81"/>
      <c r="AA272" s="80"/>
      <c r="AB272" s="78"/>
      <c r="AC272" s="78"/>
      <c r="AD272" s="79"/>
      <c r="AE272" s="78"/>
      <c r="AF272" s="79"/>
      <c r="AG272" s="79"/>
      <c r="AH272" s="79"/>
      <c r="AI272" s="78"/>
      <c r="AJ272" s="78"/>
      <c r="AK272" s="79"/>
      <c r="AL272" s="45"/>
      <c r="AM272" s="45"/>
      <c r="AN272" s="45"/>
      <c r="AO272" s="82"/>
      <c r="AP272" s="45"/>
    </row>
    <row r="273" ht="14.25" customHeight="1">
      <c r="A273" s="45"/>
      <c r="B273" s="45"/>
      <c r="C273" s="45"/>
      <c r="D273" s="45"/>
      <c r="E273" s="45"/>
      <c r="F273" s="45"/>
      <c r="G273" s="45"/>
      <c r="H273" s="45"/>
      <c r="I273" s="45"/>
      <c r="J273" s="45"/>
      <c r="K273" s="45"/>
      <c r="L273" s="45"/>
      <c r="M273" s="84"/>
      <c r="N273" s="78"/>
      <c r="O273" s="78"/>
      <c r="P273" s="78"/>
      <c r="Q273" s="78"/>
      <c r="R273" s="78"/>
      <c r="S273" s="45"/>
      <c r="T273" s="78"/>
      <c r="U273" s="78"/>
      <c r="V273" s="79"/>
      <c r="W273" s="79"/>
      <c r="X273" s="80"/>
      <c r="Y273" s="81"/>
      <c r="Z273" s="81"/>
      <c r="AA273" s="80"/>
      <c r="AB273" s="78"/>
      <c r="AC273" s="78"/>
      <c r="AD273" s="79"/>
      <c r="AE273" s="78"/>
      <c r="AF273" s="79"/>
      <c r="AG273" s="79"/>
      <c r="AH273" s="79"/>
      <c r="AI273" s="78"/>
      <c r="AJ273" s="78"/>
      <c r="AK273" s="79"/>
      <c r="AL273" s="45"/>
      <c r="AM273" s="45"/>
      <c r="AN273" s="45"/>
      <c r="AO273" s="82"/>
      <c r="AP273" s="45"/>
    </row>
    <row r="274" ht="14.25" customHeight="1">
      <c r="A274" s="45"/>
      <c r="B274" s="45"/>
      <c r="C274" s="45"/>
      <c r="D274" s="45"/>
      <c r="E274" s="45"/>
      <c r="F274" s="45"/>
      <c r="G274" s="45"/>
      <c r="H274" s="45"/>
      <c r="I274" s="45"/>
      <c r="J274" s="45"/>
      <c r="K274" s="45"/>
      <c r="L274" s="45"/>
      <c r="M274" s="84"/>
      <c r="N274" s="78"/>
      <c r="O274" s="78"/>
      <c r="P274" s="78"/>
      <c r="Q274" s="78"/>
      <c r="R274" s="78"/>
      <c r="S274" s="45"/>
      <c r="T274" s="78"/>
      <c r="U274" s="78"/>
      <c r="V274" s="79"/>
      <c r="W274" s="79"/>
      <c r="X274" s="80"/>
      <c r="Y274" s="81"/>
      <c r="Z274" s="81"/>
      <c r="AA274" s="80"/>
      <c r="AB274" s="78"/>
      <c r="AC274" s="78"/>
      <c r="AD274" s="79"/>
      <c r="AE274" s="78"/>
      <c r="AF274" s="79"/>
      <c r="AG274" s="79"/>
      <c r="AH274" s="79"/>
      <c r="AI274" s="78"/>
      <c r="AJ274" s="78"/>
      <c r="AK274" s="79"/>
      <c r="AL274" s="45"/>
      <c r="AM274" s="45"/>
      <c r="AN274" s="45"/>
      <c r="AO274" s="82"/>
      <c r="AP274" s="45"/>
    </row>
    <row r="275" ht="14.25" customHeight="1">
      <c r="A275" s="45"/>
      <c r="B275" s="45"/>
      <c r="C275" s="45"/>
      <c r="D275" s="45"/>
      <c r="E275" s="45"/>
      <c r="F275" s="45"/>
      <c r="G275" s="45"/>
      <c r="H275" s="45"/>
      <c r="I275" s="45"/>
      <c r="J275" s="45"/>
      <c r="K275" s="45"/>
      <c r="L275" s="45"/>
      <c r="M275" s="84"/>
      <c r="N275" s="78"/>
      <c r="O275" s="78"/>
      <c r="P275" s="78"/>
      <c r="Q275" s="78"/>
      <c r="R275" s="78"/>
      <c r="S275" s="45"/>
      <c r="T275" s="78"/>
      <c r="U275" s="78"/>
      <c r="V275" s="79"/>
      <c r="W275" s="79"/>
      <c r="X275" s="80"/>
      <c r="Y275" s="81"/>
      <c r="Z275" s="81"/>
      <c r="AA275" s="80"/>
      <c r="AB275" s="78"/>
      <c r="AC275" s="78"/>
      <c r="AD275" s="79"/>
      <c r="AE275" s="78"/>
      <c r="AF275" s="79"/>
      <c r="AG275" s="79"/>
      <c r="AH275" s="79"/>
      <c r="AI275" s="78"/>
      <c r="AJ275" s="78"/>
      <c r="AK275" s="79"/>
      <c r="AL275" s="45"/>
      <c r="AM275" s="45"/>
      <c r="AN275" s="45"/>
      <c r="AO275" s="82"/>
      <c r="AP275" s="45"/>
    </row>
    <row r="276" ht="14.25" customHeight="1">
      <c r="A276" s="45"/>
      <c r="B276" s="45"/>
      <c r="C276" s="45"/>
      <c r="D276" s="45"/>
      <c r="E276" s="45"/>
      <c r="F276" s="45"/>
      <c r="G276" s="45"/>
      <c r="H276" s="45"/>
      <c r="I276" s="45"/>
      <c r="J276" s="45"/>
      <c r="K276" s="45"/>
      <c r="L276" s="45"/>
      <c r="M276" s="84"/>
      <c r="N276" s="78"/>
      <c r="O276" s="78"/>
      <c r="P276" s="78"/>
      <c r="Q276" s="78"/>
      <c r="R276" s="78"/>
      <c r="S276" s="45"/>
      <c r="T276" s="78"/>
      <c r="U276" s="78"/>
      <c r="V276" s="79"/>
      <c r="W276" s="79"/>
      <c r="X276" s="80"/>
      <c r="Y276" s="81"/>
      <c r="Z276" s="81"/>
      <c r="AA276" s="80"/>
      <c r="AB276" s="78"/>
      <c r="AC276" s="78"/>
      <c r="AD276" s="79"/>
      <c r="AE276" s="78"/>
      <c r="AF276" s="79"/>
      <c r="AG276" s="79"/>
      <c r="AH276" s="79"/>
      <c r="AI276" s="78"/>
      <c r="AJ276" s="78"/>
      <c r="AK276" s="79"/>
      <c r="AL276" s="45"/>
      <c r="AM276" s="45"/>
      <c r="AN276" s="45"/>
      <c r="AO276" s="82"/>
      <c r="AP276" s="45"/>
    </row>
    <row r="277" ht="14.25" customHeight="1">
      <c r="A277" s="45"/>
      <c r="B277" s="45"/>
      <c r="C277" s="45"/>
      <c r="D277" s="45"/>
      <c r="E277" s="45"/>
      <c r="F277" s="45"/>
      <c r="G277" s="45"/>
      <c r="H277" s="45"/>
      <c r="I277" s="45"/>
      <c r="J277" s="45"/>
      <c r="K277" s="45"/>
      <c r="L277" s="45"/>
      <c r="M277" s="84"/>
      <c r="N277" s="78"/>
      <c r="O277" s="78"/>
      <c r="P277" s="78"/>
      <c r="Q277" s="78"/>
      <c r="R277" s="78"/>
      <c r="S277" s="45"/>
      <c r="T277" s="78"/>
      <c r="U277" s="78"/>
      <c r="V277" s="79"/>
      <c r="W277" s="79"/>
      <c r="X277" s="80"/>
      <c r="Y277" s="81"/>
      <c r="Z277" s="81"/>
      <c r="AA277" s="80"/>
      <c r="AB277" s="78"/>
      <c r="AC277" s="78"/>
      <c r="AD277" s="79"/>
      <c r="AE277" s="78"/>
      <c r="AF277" s="79"/>
      <c r="AG277" s="79"/>
      <c r="AH277" s="79"/>
      <c r="AI277" s="78"/>
      <c r="AJ277" s="78"/>
      <c r="AK277" s="79"/>
      <c r="AL277" s="45"/>
      <c r="AM277" s="45"/>
      <c r="AN277" s="45"/>
      <c r="AO277" s="82"/>
      <c r="AP277" s="45"/>
    </row>
    <row r="278" ht="14.25" customHeight="1">
      <c r="A278" s="45"/>
      <c r="B278" s="45"/>
      <c r="C278" s="45"/>
      <c r="D278" s="45"/>
      <c r="E278" s="45"/>
      <c r="F278" s="45"/>
      <c r="G278" s="45"/>
      <c r="H278" s="45"/>
      <c r="I278" s="45"/>
      <c r="J278" s="45"/>
      <c r="K278" s="45"/>
      <c r="L278" s="45"/>
      <c r="M278" s="84"/>
      <c r="N278" s="78"/>
      <c r="O278" s="78"/>
      <c r="P278" s="78"/>
      <c r="Q278" s="78"/>
      <c r="R278" s="78"/>
      <c r="S278" s="45"/>
      <c r="T278" s="78"/>
      <c r="U278" s="78"/>
      <c r="V278" s="79"/>
      <c r="W278" s="79"/>
      <c r="X278" s="80"/>
      <c r="Y278" s="81"/>
      <c r="Z278" s="81"/>
      <c r="AA278" s="80"/>
      <c r="AB278" s="78"/>
      <c r="AC278" s="78"/>
      <c r="AD278" s="79"/>
      <c r="AE278" s="78"/>
      <c r="AF278" s="79"/>
      <c r="AG278" s="79"/>
      <c r="AH278" s="79"/>
      <c r="AI278" s="78"/>
      <c r="AJ278" s="78"/>
      <c r="AK278" s="79"/>
      <c r="AL278" s="45"/>
      <c r="AM278" s="45"/>
      <c r="AN278" s="45"/>
      <c r="AO278" s="82"/>
      <c r="AP278" s="45"/>
    </row>
    <row r="279" ht="14.25" customHeight="1">
      <c r="A279" s="45"/>
      <c r="B279" s="45"/>
      <c r="C279" s="45"/>
      <c r="D279" s="45"/>
      <c r="E279" s="45"/>
      <c r="F279" s="45"/>
      <c r="G279" s="45"/>
      <c r="H279" s="45"/>
      <c r="I279" s="45"/>
      <c r="J279" s="45"/>
      <c r="K279" s="45"/>
      <c r="L279" s="45"/>
      <c r="M279" s="84"/>
      <c r="N279" s="78"/>
      <c r="O279" s="78"/>
      <c r="P279" s="78"/>
      <c r="Q279" s="78"/>
      <c r="R279" s="78"/>
      <c r="S279" s="45"/>
      <c r="T279" s="78"/>
      <c r="U279" s="78"/>
      <c r="V279" s="79"/>
      <c r="W279" s="79"/>
      <c r="X279" s="80"/>
      <c r="Y279" s="81"/>
      <c r="Z279" s="81"/>
      <c r="AA279" s="80"/>
      <c r="AB279" s="78"/>
      <c r="AC279" s="78"/>
      <c r="AD279" s="79"/>
      <c r="AE279" s="78"/>
      <c r="AF279" s="79"/>
      <c r="AG279" s="79"/>
      <c r="AH279" s="79"/>
      <c r="AI279" s="78"/>
      <c r="AJ279" s="78"/>
      <c r="AK279" s="79"/>
      <c r="AL279" s="45"/>
      <c r="AM279" s="45"/>
      <c r="AN279" s="45"/>
      <c r="AO279" s="82"/>
      <c r="AP279" s="45"/>
    </row>
    <row r="280" ht="14.25" customHeight="1">
      <c r="A280" s="45"/>
      <c r="B280" s="45"/>
      <c r="C280" s="45"/>
      <c r="D280" s="45"/>
      <c r="E280" s="45"/>
      <c r="F280" s="45"/>
      <c r="G280" s="45"/>
      <c r="H280" s="45"/>
      <c r="I280" s="45"/>
      <c r="J280" s="45"/>
      <c r="K280" s="45"/>
      <c r="L280" s="45"/>
      <c r="M280" s="84"/>
      <c r="N280" s="78"/>
      <c r="O280" s="78"/>
      <c r="P280" s="78"/>
      <c r="Q280" s="78"/>
      <c r="R280" s="78"/>
      <c r="S280" s="45"/>
      <c r="T280" s="78"/>
      <c r="U280" s="78"/>
      <c r="V280" s="79"/>
      <c r="W280" s="79"/>
      <c r="X280" s="80"/>
      <c r="Y280" s="81"/>
      <c r="Z280" s="81"/>
      <c r="AA280" s="80"/>
      <c r="AB280" s="78"/>
      <c r="AC280" s="78"/>
      <c r="AD280" s="79"/>
      <c r="AE280" s="78"/>
      <c r="AF280" s="79"/>
      <c r="AG280" s="79"/>
      <c r="AH280" s="79"/>
      <c r="AI280" s="78"/>
      <c r="AJ280" s="78"/>
      <c r="AK280" s="79"/>
      <c r="AL280" s="45"/>
      <c r="AM280" s="45"/>
      <c r="AN280" s="45"/>
      <c r="AO280" s="82"/>
      <c r="AP280" s="45"/>
    </row>
    <row r="281" ht="14.25" customHeight="1">
      <c r="A281" s="45"/>
      <c r="B281" s="45"/>
      <c r="C281" s="45"/>
      <c r="D281" s="45"/>
      <c r="E281" s="45"/>
      <c r="F281" s="45"/>
      <c r="G281" s="45"/>
      <c r="H281" s="45"/>
      <c r="I281" s="45"/>
      <c r="J281" s="45"/>
      <c r="K281" s="45"/>
      <c r="L281" s="45"/>
      <c r="M281" s="84"/>
      <c r="N281" s="78"/>
      <c r="O281" s="78"/>
      <c r="P281" s="78"/>
      <c r="Q281" s="78"/>
      <c r="R281" s="78"/>
      <c r="S281" s="45"/>
      <c r="T281" s="78"/>
      <c r="U281" s="78"/>
      <c r="V281" s="79"/>
      <c r="W281" s="79"/>
      <c r="X281" s="80"/>
      <c r="Y281" s="81"/>
      <c r="Z281" s="81"/>
      <c r="AA281" s="80"/>
      <c r="AB281" s="78"/>
      <c r="AC281" s="78"/>
      <c r="AD281" s="79"/>
      <c r="AE281" s="78"/>
      <c r="AF281" s="79"/>
      <c r="AG281" s="79"/>
      <c r="AH281" s="79"/>
      <c r="AI281" s="78"/>
      <c r="AJ281" s="78"/>
      <c r="AK281" s="79"/>
      <c r="AL281" s="45"/>
      <c r="AM281" s="45"/>
      <c r="AN281" s="45"/>
      <c r="AO281" s="82"/>
      <c r="AP281" s="45"/>
    </row>
    <row r="282" ht="14.25" customHeight="1">
      <c r="A282" s="45"/>
      <c r="B282" s="45"/>
      <c r="C282" s="45"/>
      <c r="D282" s="45"/>
      <c r="E282" s="45"/>
      <c r="F282" s="45"/>
      <c r="G282" s="45"/>
      <c r="H282" s="45"/>
      <c r="I282" s="45"/>
      <c r="J282" s="45"/>
      <c r="K282" s="45"/>
      <c r="L282" s="45"/>
      <c r="M282" s="84"/>
      <c r="N282" s="78"/>
      <c r="O282" s="78"/>
      <c r="P282" s="78"/>
      <c r="Q282" s="78"/>
      <c r="R282" s="78"/>
      <c r="S282" s="45"/>
      <c r="T282" s="78"/>
      <c r="U282" s="78"/>
      <c r="V282" s="79"/>
      <c r="W282" s="79"/>
      <c r="X282" s="80"/>
      <c r="Y282" s="81"/>
      <c r="Z282" s="81"/>
      <c r="AA282" s="80"/>
      <c r="AB282" s="78"/>
      <c r="AC282" s="78"/>
      <c r="AD282" s="79"/>
      <c r="AE282" s="78"/>
      <c r="AF282" s="79"/>
      <c r="AG282" s="79"/>
      <c r="AH282" s="79"/>
      <c r="AI282" s="78"/>
      <c r="AJ282" s="78"/>
      <c r="AK282" s="79"/>
      <c r="AL282" s="45"/>
      <c r="AM282" s="45"/>
      <c r="AN282" s="45"/>
      <c r="AO282" s="82"/>
      <c r="AP282" s="45"/>
    </row>
    <row r="283" ht="14.25" customHeight="1">
      <c r="A283" s="45"/>
      <c r="B283" s="45"/>
      <c r="C283" s="45"/>
      <c r="D283" s="45"/>
      <c r="E283" s="45"/>
      <c r="F283" s="45"/>
      <c r="G283" s="45"/>
      <c r="H283" s="45"/>
      <c r="I283" s="45"/>
      <c r="J283" s="45"/>
      <c r="K283" s="45"/>
      <c r="L283" s="45"/>
      <c r="M283" s="84"/>
      <c r="N283" s="78"/>
      <c r="O283" s="78"/>
      <c r="P283" s="78"/>
      <c r="Q283" s="78"/>
      <c r="R283" s="78"/>
      <c r="S283" s="45"/>
      <c r="T283" s="78"/>
      <c r="U283" s="78"/>
      <c r="V283" s="79"/>
      <c r="W283" s="79"/>
      <c r="X283" s="80"/>
      <c r="Y283" s="81"/>
      <c r="Z283" s="81"/>
      <c r="AA283" s="80"/>
      <c r="AB283" s="78"/>
      <c r="AC283" s="78"/>
      <c r="AD283" s="79"/>
      <c r="AE283" s="78"/>
      <c r="AF283" s="79"/>
      <c r="AG283" s="79"/>
      <c r="AH283" s="79"/>
      <c r="AI283" s="78"/>
      <c r="AJ283" s="78"/>
      <c r="AK283" s="79"/>
      <c r="AL283" s="45"/>
      <c r="AM283" s="45"/>
      <c r="AN283" s="45"/>
      <c r="AO283" s="82"/>
      <c r="AP283" s="45"/>
    </row>
    <row r="284" ht="14.25" customHeight="1">
      <c r="A284" s="45"/>
      <c r="B284" s="45"/>
      <c r="C284" s="45"/>
      <c r="D284" s="45"/>
      <c r="E284" s="45"/>
      <c r="F284" s="45"/>
      <c r="G284" s="45"/>
      <c r="H284" s="45"/>
      <c r="I284" s="45"/>
      <c r="J284" s="45"/>
      <c r="K284" s="45"/>
      <c r="L284" s="45"/>
      <c r="M284" s="84"/>
      <c r="N284" s="78"/>
      <c r="O284" s="78"/>
      <c r="P284" s="78"/>
      <c r="Q284" s="78"/>
      <c r="R284" s="78"/>
      <c r="S284" s="45"/>
      <c r="T284" s="78"/>
      <c r="U284" s="78"/>
      <c r="V284" s="79"/>
      <c r="W284" s="79"/>
      <c r="X284" s="80"/>
      <c r="Y284" s="81"/>
      <c r="Z284" s="81"/>
      <c r="AA284" s="80"/>
      <c r="AB284" s="78"/>
      <c r="AC284" s="78"/>
      <c r="AD284" s="79"/>
      <c r="AE284" s="78"/>
      <c r="AF284" s="79"/>
      <c r="AG284" s="79"/>
      <c r="AH284" s="79"/>
      <c r="AI284" s="78"/>
      <c r="AJ284" s="78"/>
      <c r="AK284" s="79"/>
      <c r="AL284" s="45"/>
      <c r="AM284" s="45"/>
      <c r="AN284" s="45"/>
      <c r="AO284" s="82"/>
      <c r="AP284" s="45"/>
    </row>
    <row r="285" ht="14.25" customHeight="1">
      <c r="A285" s="45"/>
      <c r="B285" s="45"/>
      <c r="C285" s="45"/>
      <c r="D285" s="45"/>
      <c r="E285" s="45"/>
      <c r="F285" s="45"/>
      <c r="G285" s="45"/>
      <c r="H285" s="45"/>
      <c r="I285" s="45"/>
      <c r="J285" s="45"/>
      <c r="K285" s="45"/>
      <c r="L285" s="45"/>
      <c r="M285" s="84"/>
      <c r="N285" s="78"/>
      <c r="O285" s="78"/>
      <c r="P285" s="78"/>
      <c r="Q285" s="78"/>
      <c r="R285" s="78"/>
      <c r="S285" s="45"/>
      <c r="T285" s="78"/>
      <c r="U285" s="78"/>
      <c r="V285" s="79"/>
      <c r="W285" s="79"/>
      <c r="X285" s="80"/>
      <c r="Y285" s="81"/>
      <c r="Z285" s="81"/>
      <c r="AA285" s="80"/>
      <c r="AB285" s="78"/>
      <c r="AC285" s="78"/>
      <c r="AD285" s="79"/>
      <c r="AE285" s="78"/>
      <c r="AF285" s="79"/>
      <c r="AG285" s="79"/>
      <c r="AH285" s="79"/>
      <c r="AI285" s="78"/>
      <c r="AJ285" s="78"/>
      <c r="AK285" s="79"/>
      <c r="AL285" s="45"/>
      <c r="AM285" s="45"/>
      <c r="AN285" s="45"/>
      <c r="AO285" s="82"/>
      <c r="AP285" s="45"/>
    </row>
    <row r="286" ht="14.25" customHeight="1">
      <c r="A286" s="45"/>
      <c r="B286" s="45"/>
      <c r="C286" s="45"/>
      <c r="D286" s="45"/>
      <c r="E286" s="45"/>
      <c r="F286" s="45"/>
      <c r="G286" s="45"/>
      <c r="H286" s="45"/>
      <c r="I286" s="45"/>
      <c r="J286" s="45"/>
      <c r="K286" s="45"/>
      <c r="L286" s="45"/>
      <c r="M286" s="84"/>
      <c r="N286" s="78"/>
      <c r="O286" s="78"/>
      <c r="P286" s="78"/>
      <c r="Q286" s="78"/>
      <c r="R286" s="78"/>
      <c r="S286" s="45"/>
      <c r="T286" s="78"/>
      <c r="U286" s="78"/>
      <c r="V286" s="79"/>
      <c r="W286" s="79"/>
      <c r="X286" s="80"/>
      <c r="Y286" s="81"/>
      <c r="Z286" s="81"/>
      <c r="AA286" s="80"/>
      <c r="AB286" s="78"/>
      <c r="AC286" s="78"/>
      <c r="AD286" s="79"/>
      <c r="AE286" s="78"/>
      <c r="AF286" s="79"/>
      <c r="AG286" s="79"/>
      <c r="AH286" s="79"/>
      <c r="AI286" s="78"/>
      <c r="AJ286" s="78"/>
      <c r="AK286" s="79"/>
      <c r="AL286" s="45"/>
      <c r="AM286" s="45"/>
      <c r="AN286" s="45"/>
      <c r="AO286" s="82"/>
      <c r="AP286" s="45"/>
    </row>
    <row r="287" ht="14.25" customHeight="1">
      <c r="A287" s="45"/>
      <c r="B287" s="45"/>
      <c r="C287" s="45"/>
      <c r="D287" s="45"/>
      <c r="E287" s="45"/>
      <c r="F287" s="45"/>
      <c r="G287" s="45"/>
      <c r="H287" s="45"/>
      <c r="I287" s="45"/>
      <c r="J287" s="45"/>
      <c r="K287" s="45"/>
      <c r="L287" s="45"/>
      <c r="M287" s="84"/>
      <c r="N287" s="78"/>
      <c r="O287" s="78"/>
      <c r="P287" s="78"/>
      <c r="Q287" s="78"/>
      <c r="R287" s="78"/>
      <c r="S287" s="45"/>
      <c r="T287" s="78"/>
      <c r="U287" s="78"/>
      <c r="V287" s="79"/>
      <c r="W287" s="79"/>
      <c r="X287" s="80"/>
      <c r="Y287" s="81"/>
      <c r="Z287" s="81"/>
      <c r="AA287" s="80"/>
      <c r="AB287" s="78"/>
      <c r="AC287" s="78"/>
      <c r="AD287" s="79"/>
      <c r="AE287" s="78"/>
      <c r="AF287" s="79"/>
      <c r="AG287" s="79"/>
      <c r="AH287" s="79"/>
      <c r="AI287" s="78"/>
      <c r="AJ287" s="78"/>
      <c r="AK287" s="79"/>
      <c r="AL287" s="45"/>
      <c r="AM287" s="45"/>
      <c r="AN287" s="45"/>
      <c r="AO287" s="82"/>
      <c r="AP287" s="45"/>
    </row>
    <row r="288" ht="14.25" customHeight="1">
      <c r="A288" s="45"/>
      <c r="B288" s="45"/>
      <c r="C288" s="45"/>
      <c r="D288" s="45"/>
      <c r="E288" s="45"/>
      <c r="F288" s="45"/>
      <c r="G288" s="45"/>
      <c r="H288" s="45"/>
      <c r="I288" s="45"/>
      <c r="J288" s="45"/>
      <c r="K288" s="45"/>
      <c r="L288" s="45"/>
      <c r="M288" s="84"/>
      <c r="N288" s="78"/>
      <c r="O288" s="78"/>
      <c r="P288" s="78"/>
      <c r="Q288" s="78"/>
      <c r="R288" s="78"/>
      <c r="S288" s="45"/>
      <c r="T288" s="78"/>
      <c r="U288" s="78"/>
      <c r="V288" s="79"/>
      <c r="W288" s="79"/>
      <c r="X288" s="80"/>
      <c r="Y288" s="81"/>
      <c r="Z288" s="81"/>
      <c r="AA288" s="80"/>
      <c r="AB288" s="78"/>
      <c r="AC288" s="78"/>
      <c r="AD288" s="79"/>
      <c r="AE288" s="78"/>
      <c r="AF288" s="79"/>
      <c r="AG288" s="79"/>
      <c r="AH288" s="79"/>
      <c r="AI288" s="78"/>
      <c r="AJ288" s="78"/>
      <c r="AK288" s="79"/>
      <c r="AL288" s="45"/>
      <c r="AM288" s="45"/>
      <c r="AN288" s="45"/>
      <c r="AO288" s="82"/>
      <c r="AP288" s="45"/>
    </row>
    <row r="289" ht="14.25" customHeight="1">
      <c r="A289" s="45"/>
      <c r="B289" s="45"/>
      <c r="C289" s="45"/>
      <c r="D289" s="45"/>
      <c r="E289" s="45"/>
      <c r="F289" s="45"/>
      <c r="G289" s="45"/>
      <c r="H289" s="45"/>
      <c r="I289" s="45"/>
      <c r="J289" s="45"/>
      <c r="K289" s="45"/>
      <c r="L289" s="45"/>
      <c r="M289" s="84"/>
      <c r="N289" s="78"/>
      <c r="O289" s="78"/>
      <c r="P289" s="78"/>
      <c r="Q289" s="78"/>
      <c r="R289" s="78"/>
      <c r="S289" s="45"/>
      <c r="T289" s="78"/>
      <c r="U289" s="78"/>
      <c r="V289" s="79"/>
      <c r="W289" s="79"/>
      <c r="X289" s="80"/>
      <c r="Y289" s="81"/>
      <c r="Z289" s="81"/>
      <c r="AA289" s="80"/>
      <c r="AB289" s="78"/>
      <c r="AC289" s="78"/>
      <c r="AD289" s="79"/>
      <c r="AE289" s="78"/>
      <c r="AF289" s="79"/>
      <c r="AG289" s="79"/>
      <c r="AH289" s="79"/>
      <c r="AI289" s="78"/>
      <c r="AJ289" s="78"/>
      <c r="AK289" s="79"/>
      <c r="AL289" s="45"/>
      <c r="AM289" s="45"/>
      <c r="AN289" s="45"/>
      <c r="AO289" s="82"/>
      <c r="AP289" s="45"/>
    </row>
    <row r="290" ht="14.25" customHeight="1">
      <c r="A290" s="45"/>
      <c r="B290" s="45"/>
      <c r="C290" s="45"/>
      <c r="D290" s="45"/>
      <c r="E290" s="45"/>
      <c r="F290" s="45"/>
      <c r="G290" s="45"/>
      <c r="H290" s="45"/>
      <c r="I290" s="45"/>
      <c r="J290" s="45"/>
      <c r="K290" s="45"/>
      <c r="L290" s="45"/>
      <c r="M290" s="84"/>
      <c r="N290" s="78"/>
      <c r="O290" s="78"/>
      <c r="P290" s="78"/>
      <c r="Q290" s="78"/>
      <c r="R290" s="78"/>
      <c r="S290" s="45"/>
      <c r="T290" s="78"/>
      <c r="U290" s="78"/>
      <c r="V290" s="79"/>
      <c r="W290" s="79"/>
      <c r="X290" s="80"/>
      <c r="Y290" s="81"/>
      <c r="Z290" s="81"/>
      <c r="AA290" s="80"/>
      <c r="AB290" s="78"/>
      <c r="AC290" s="78"/>
      <c r="AD290" s="79"/>
      <c r="AE290" s="78"/>
      <c r="AF290" s="79"/>
      <c r="AG290" s="79"/>
      <c r="AH290" s="79"/>
      <c r="AI290" s="78"/>
      <c r="AJ290" s="78"/>
      <c r="AK290" s="79"/>
      <c r="AL290" s="45"/>
      <c r="AM290" s="45"/>
      <c r="AN290" s="45"/>
      <c r="AO290" s="82"/>
      <c r="AP290" s="45"/>
    </row>
    <row r="291" ht="14.25" customHeight="1">
      <c r="A291" s="45"/>
      <c r="B291" s="45"/>
      <c r="C291" s="45"/>
      <c r="D291" s="45"/>
      <c r="E291" s="45"/>
      <c r="F291" s="45"/>
      <c r="G291" s="45"/>
      <c r="H291" s="45"/>
      <c r="I291" s="45"/>
      <c r="J291" s="45"/>
      <c r="K291" s="45"/>
      <c r="L291" s="45"/>
      <c r="M291" s="84"/>
      <c r="N291" s="78"/>
      <c r="O291" s="78"/>
      <c r="P291" s="78"/>
      <c r="Q291" s="78"/>
      <c r="R291" s="78"/>
      <c r="S291" s="45"/>
      <c r="T291" s="78"/>
      <c r="U291" s="78"/>
      <c r="V291" s="79"/>
      <c r="W291" s="79"/>
      <c r="X291" s="80"/>
      <c r="Y291" s="81"/>
      <c r="Z291" s="81"/>
      <c r="AA291" s="80"/>
      <c r="AB291" s="78"/>
      <c r="AC291" s="78"/>
      <c r="AD291" s="79"/>
      <c r="AE291" s="78"/>
      <c r="AF291" s="79"/>
      <c r="AG291" s="79"/>
      <c r="AH291" s="79"/>
      <c r="AI291" s="78"/>
      <c r="AJ291" s="78"/>
      <c r="AK291" s="79"/>
      <c r="AL291" s="45"/>
      <c r="AM291" s="45"/>
      <c r="AN291" s="45"/>
      <c r="AO291" s="82"/>
      <c r="AP291" s="45"/>
    </row>
    <row r="292" ht="14.25" customHeight="1">
      <c r="A292" s="45"/>
      <c r="B292" s="45"/>
      <c r="C292" s="45"/>
      <c r="D292" s="45"/>
      <c r="E292" s="45"/>
      <c r="F292" s="45"/>
      <c r="G292" s="45"/>
      <c r="H292" s="45"/>
      <c r="I292" s="45"/>
      <c r="J292" s="45"/>
      <c r="K292" s="45"/>
      <c r="L292" s="45"/>
      <c r="M292" s="84"/>
      <c r="N292" s="78"/>
      <c r="O292" s="78"/>
      <c r="P292" s="78"/>
      <c r="Q292" s="78"/>
      <c r="R292" s="78"/>
      <c r="S292" s="45"/>
      <c r="T292" s="78"/>
      <c r="U292" s="78"/>
      <c r="V292" s="79"/>
      <c r="W292" s="79"/>
      <c r="X292" s="80"/>
      <c r="Y292" s="81"/>
      <c r="Z292" s="81"/>
      <c r="AA292" s="80"/>
      <c r="AB292" s="78"/>
      <c r="AC292" s="78"/>
      <c r="AD292" s="79"/>
      <c r="AE292" s="78"/>
      <c r="AF292" s="79"/>
      <c r="AG292" s="79"/>
      <c r="AH292" s="79"/>
      <c r="AI292" s="78"/>
      <c r="AJ292" s="78"/>
      <c r="AK292" s="79"/>
      <c r="AL292" s="45"/>
      <c r="AM292" s="45"/>
      <c r="AN292" s="45"/>
      <c r="AO292" s="82"/>
      <c r="AP292" s="45"/>
    </row>
    <row r="293" ht="14.25" customHeight="1">
      <c r="A293" s="45"/>
      <c r="B293" s="45"/>
      <c r="C293" s="45"/>
      <c r="D293" s="45"/>
      <c r="E293" s="45"/>
      <c r="F293" s="45"/>
      <c r="G293" s="45"/>
      <c r="H293" s="45"/>
      <c r="I293" s="45"/>
      <c r="J293" s="45"/>
      <c r="K293" s="45"/>
      <c r="L293" s="45"/>
      <c r="M293" s="84"/>
      <c r="N293" s="78"/>
      <c r="O293" s="78"/>
      <c r="P293" s="78"/>
      <c r="Q293" s="78"/>
      <c r="R293" s="78"/>
      <c r="S293" s="45"/>
      <c r="T293" s="78"/>
      <c r="U293" s="78"/>
      <c r="V293" s="79"/>
      <c r="W293" s="79"/>
      <c r="X293" s="80"/>
      <c r="Y293" s="81"/>
      <c r="Z293" s="81"/>
      <c r="AA293" s="80"/>
      <c r="AB293" s="78"/>
      <c r="AC293" s="78"/>
      <c r="AD293" s="79"/>
      <c r="AE293" s="78"/>
      <c r="AF293" s="79"/>
      <c r="AG293" s="79"/>
      <c r="AH293" s="79"/>
      <c r="AI293" s="78"/>
      <c r="AJ293" s="78"/>
      <c r="AK293" s="79"/>
      <c r="AL293" s="45"/>
      <c r="AM293" s="45"/>
      <c r="AN293" s="45"/>
      <c r="AO293" s="82"/>
      <c r="AP293" s="45"/>
    </row>
    <row r="294" ht="14.25" customHeight="1">
      <c r="A294" s="45"/>
      <c r="B294" s="45"/>
      <c r="C294" s="45"/>
      <c r="D294" s="45"/>
      <c r="E294" s="45"/>
      <c r="F294" s="45"/>
      <c r="G294" s="45"/>
      <c r="H294" s="45"/>
      <c r="I294" s="45"/>
      <c r="J294" s="45"/>
      <c r="K294" s="45"/>
      <c r="L294" s="45"/>
      <c r="M294" s="84"/>
      <c r="N294" s="78"/>
      <c r="O294" s="78"/>
      <c r="P294" s="78"/>
      <c r="Q294" s="78"/>
      <c r="R294" s="78"/>
      <c r="S294" s="45"/>
      <c r="T294" s="78"/>
      <c r="U294" s="78"/>
      <c r="V294" s="79"/>
      <c r="W294" s="79"/>
      <c r="X294" s="80"/>
      <c r="Y294" s="81"/>
      <c r="Z294" s="81"/>
      <c r="AA294" s="80"/>
      <c r="AB294" s="78"/>
      <c r="AC294" s="78"/>
      <c r="AD294" s="79"/>
      <c r="AE294" s="78"/>
      <c r="AF294" s="79"/>
      <c r="AG294" s="79"/>
      <c r="AH294" s="79"/>
      <c r="AI294" s="78"/>
      <c r="AJ294" s="78"/>
      <c r="AK294" s="79"/>
      <c r="AL294" s="45"/>
      <c r="AM294" s="45"/>
      <c r="AN294" s="45"/>
      <c r="AO294" s="82"/>
      <c r="AP294" s="45"/>
    </row>
    <row r="295" ht="14.25" customHeight="1">
      <c r="A295" s="45"/>
      <c r="B295" s="45"/>
      <c r="C295" s="45"/>
      <c r="D295" s="45"/>
      <c r="E295" s="45"/>
      <c r="F295" s="45"/>
      <c r="G295" s="45"/>
      <c r="H295" s="45"/>
      <c r="I295" s="45"/>
      <c r="J295" s="45"/>
      <c r="K295" s="45"/>
      <c r="L295" s="45"/>
      <c r="M295" s="84"/>
      <c r="N295" s="78"/>
      <c r="O295" s="78"/>
      <c r="P295" s="78"/>
      <c r="Q295" s="78"/>
      <c r="R295" s="78"/>
      <c r="S295" s="45"/>
      <c r="T295" s="78"/>
      <c r="U295" s="78"/>
      <c r="V295" s="79"/>
      <c r="W295" s="79"/>
      <c r="X295" s="80"/>
      <c r="Y295" s="81"/>
      <c r="Z295" s="81"/>
      <c r="AA295" s="80"/>
      <c r="AB295" s="78"/>
      <c r="AC295" s="78"/>
      <c r="AD295" s="79"/>
      <c r="AE295" s="78"/>
      <c r="AF295" s="79"/>
      <c r="AG295" s="79"/>
      <c r="AH295" s="79"/>
      <c r="AI295" s="78"/>
      <c r="AJ295" s="78"/>
      <c r="AK295" s="79"/>
      <c r="AL295" s="45"/>
      <c r="AM295" s="45"/>
      <c r="AN295" s="45"/>
      <c r="AO295" s="82"/>
      <c r="AP295" s="45"/>
    </row>
    <row r="296" ht="14.25" customHeight="1">
      <c r="A296" s="45"/>
      <c r="B296" s="45"/>
      <c r="C296" s="45"/>
      <c r="D296" s="45"/>
      <c r="E296" s="45"/>
      <c r="F296" s="45"/>
      <c r="G296" s="45"/>
      <c r="H296" s="45"/>
      <c r="I296" s="45"/>
      <c r="J296" s="45"/>
      <c r="K296" s="45"/>
      <c r="L296" s="45"/>
      <c r="M296" s="84"/>
      <c r="N296" s="78"/>
      <c r="O296" s="78"/>
      <c r="P296" s="78"/>
      <c r="Q296" s="78"/>
      <c r="R296" s="78"/>
      <c r="S296" s="45"/>
      <c r="T296" s="78"/>
      <c r="U296" s="78"/>
      <c r="V296" s="79"/>
      <c r="W296" s="79"/>
      <c r="X296" s="80"/>
      <c r="Y296" s="81"/>
      <c r="Z296" s="81"/>
      <c r="AA296" s="80"/>
      <c r="AB296" s="78"/>
      <c r="AC296" s="78"/>
      <c r="AD296" s="79"/>
      <c r="AE296" s="78"/>
      <c r="AF296" s="79"/>
      <c r="AG296" s="79"/>
      <c r="AH296" s="79"/>
      <c r="AI296" s="78"/>
      <c r="AJ296" s="78"/>
      <c r="AK296" s="79"/>
      <c r="AL296" s="45"/>
      <c r="AM296" s="45"/>
      <c r="AN296" s="45"/>
      <c r="AO296" s="82"/>
      <c r="AP296" s="45"/>
    </row>
    <row r="297" ht="14.25" customHeight="1">
      <c r="A297" s="45"/>
      <c r="B297" s="45"/>
      <c r="C297" s="45"/>
      <c r="D297" s="45"/>
      <c r="E297" s="45"/>
      <c r="F297" s="45"/>
      <c r="G297" s="45"/>
      <c r="H297" s="45"/>
      <c r="I297" s="45"/>
      <c r="J297" s="45"/>
      <c r="K297" s="45"/>
      <c r="L297" s="45"/>
      <c r="M297" s="84"/>
      <c r="N297" s="78"/>
      <c r="O297" s="78"/>
      <c r="P297" s="78"/>
      <c r="Q297" s="78"/>
      <c r="R297" s="78"/>
      <c r="S297" s="45"/>
      <c r="T297" s="78"/>
      <c r="U297" s="78"/>
      <c r="V297" s="79"/>
      <c r="W297" s="79"/>
      <c r="X297" s="80"/>
      <c r="Y297" s="81"/>
      <c r="Z297" s="81"/>
      <c r="AA297" s="80"/>
      <c r="AB297" s="78"/>
      <c r="AC297" s="78"/>
      <c r="AD297" s="79"/>
      <c r="AE297" s="78"/>
      <c r="AF297" s="79"/>
      <c r="AG297" s="79"/>
      <c r="AH297" s="79"/>
      <c r="AI297" s="78"/>
      <c r="AJ297" s="78"/>
      <c r="AK297" s="79"/>
      <c r="AL297" s="45"/>
      <c r="AM297" s="45"/>
      <c r="AN297" s="45"/>
      <c r="AO297" s="82"/>
      <c r="AP297" s="45"/>
    </row>
    <row r="298" ht="14.25" customHeight="1">
      <c r="A298" s="45"/>
      <c r="B298" s="45"/>
      <c r="C298" s="45"/>
      <c r="D298" s="45"/>
      <c r="E298" s="45"/>
      <c r="F298" s="45"/>
      <c r="G298" s="45"/>
      <c r="H298" s="45"/>
      <c r="I298" s="45"/>
      <c r="J298" s="45"/>
      <c r="K298" s="45"/>
      <c r="L298" s="45"/>
      <c r="M298" s="84"/>
      <c r="N298" s="78"/>
      <c r="O298" s="78"/>
      <c r="P298" s="78"/>
      <c r="Q298" s="78"/>
      <c r="R298" s="78"/>
      <c r="S298" s="45"/>
      <c r="T298" s="78"/>
      <c r="U298" s="78"/>
      <c r="V298" s="79"/>
      <c r="W298" s="79"/>
      <c r="X298" s="80"/>
      <c r="Y298" s="81"/>
      <c r="Z298" s="81"/>
      <c r="AA298" s="80"/>
      <c r="AB298" s="78"/>
      <c r="AC298" s="78"/>
      <c r="AD298" s="79"/>
      <c r="AE298" s="78"/>
      <c r="AF298" s="79"/>
      <c r="AG298" s="79"/>
      <c r="AH298" s="79"/>
      <c r="AI298" s="78"/>
      <c r="AJ298" s="78"/>
      <c r="AK298" s="79"/>
      <c r="AL298" s="45"/>
      <c r="AM298" s="45"/>
      <c r="AN298" s="45"/>
      <c r="AO298" s="82"/>
      <c r="AP298" s="45"/>
    </row>
    <row r="299" ht="14.25" customHeight="1">
      <c r="A299" s="45"/>
      <c r="B299" s="45"/>
      <c r="C299" s="45"/>
      <c r="D299" s="45"/>
      <c r="E299" s="45"/>
      <c r="F299" s="45"/>
      <c r="G299" s="45"/>
      <c r="H299" s="45"/>
      <c r="I299" s="45"/>
      <c r="J299" s="45"/>
      <c r="K299" s="45"/>
      <c r="L299" s="45"/>
      <c r="M299" s="84"/>
      <c r="N299" s="78"/>
      <c r="O299" s="78"/>
      <c r="P299" s="78"/>
      <c r="Q299" s="78"/>
      <c r="R299" s="78"/>
      <c r="S299" s="45"/>
      <c r="T299" s="78"/>
      <c r="U299" s="78"/>
      <c r="V299" s="79"/>
      <c r="W299" s="79"/>
      <c r="X299" s="80"/>
      <c r="Y299" s="81"/>
      <c r="Z299" s="81"/>
      <c r="AA299" s="80"/>
      <c r="AB299" s="78"/>
      <c r="AC299" s="78"/>
      <c r="AD299" s="79"/>
      <c r="AE299" s="78"/>
      <c r="AF299" s="79"/>
      <c r="AG299" s="79"/>
      <c r="AH299" s="79"/>
      <c r="AI299" s="78"/>
      <c r="AJ299" s="78"/>
      <c r="AK299" s="79"/>
      <c r="AL299" s="45"/>
      <c r="AM299" s="45"/>
      <c r="AN299" s="45"/>
      <c r="AO299" s="82"/>
      <c r="AP299" s="45"/>
    </row>
    <row r="300" ht="14.25" customHeight="1">
      <c r="A300" s="45"/>
      <c r="B300" s="45"/>
      <c r="C300" s="45"/>
      <c r="D300" s="45"/>
      <c r="E300" s="45"/>
      <c r="F300" s="45"/>
      <c r="G300" s="45"/>
      <c r="H300" s="45"/>
      <c r="I300" s="45"/>
      <c r="J300" s="45"/>
      <c r="K300" s="45"/>
      <c r="L300" s="45"/>
      <c r="M300" s="84"/>
      <c r="N300" s="78"/>
      <c r="O300" s="78"/>
      <c r="P300" s="78"/>
      <c r="Q300" s="78"/>
      <c r="R300" s="78"/>
      <c r="S300" s="45"/>
      <c r="T300" s="78"/>
      <c r="U300" s="78"/>
      <c r="V300" s="79"/>
      <c r="W300" s="79"/>
      <c r="X300" s="80"/>
      <c r="Y300" s="81"/>
      <c r="Z300" s="81"/>
      <c r="AA300" s="80"/>
      <c r="AB300" s="78"/>
      <c r="AC300" s="78"/>
      <c r="AD300" s="79"/>
      <c r="AE300" s="78"/>
      <c r="AF300" s="79"/>
      <c r="AG300" s="79"/>
      <c r="AH300" s="79"/>
      <c r="AI300" s="78"/>
      <c r="AJ300" s="78"/>
      <c r="AK300" s="79"/>
      <c r="AL300" s="45"/>
      <c r="AM300" s="45"/>
      <c r="AN300" s="45"/>
      <c r="AO300" s="82"/>
      <c r="AP300" s="45"/>
    </row>
    <row r="301" ht="14.25" customHeight="1">
      <c r="A301" s="45"/>
      <c r="B301" s="45"/>
      <c r="C301" s="45"/>
      <c r="D301" s="45"/>
      <c r="E301" s="45"/>
      <c r="F301" s="45"/>
      <c r="G301" s="45"/>
      <c r="H301" s="45"/>
      <c r="I301" s="45"/>
      <c r="J301" s="45"/>
      <c r="K301" s="45"/>
      <c r="L301" s="45"/>
      <c r="M301" s="84"/>
      <c r="N301" s="78"/>
      <c r="O301" s="78"/>
      <c r="P301" s="78"/>
      <c r="Q301" s="78"/>
      <c r="R301" s="78"/>
      <c r="S301" s="45"/>
      <c r="T301" s="78"/>
      <c r="U301" s="78"/>
      <c r="V301" s="79"/>
      <c r="W301" s="79"/>
      <c r="X301" s="80"/>
      <c r="Y301" s="81"/>
      <c r="Z301" s="81"/>
      <c r="AA301" s="80"/>
      <c r="AB301" s="78"/>
      <c r="AC301" s="78"/>
      <c r="AD301" s="79"/>
      <c r="AE301" s="78"/>
      <c r="AF301" s="79"/>
      <c r="AG301" s="79"/>
      <c r="AH301" s="79"/>
      <c r="AI301" s="78"/>
      <c r="AJ301" s="78"/>
      <c r="AK301" s="79"/>
      <c r="AL301" s="45"/>
      <c r="AM301" s="45"/>
      <c r="AN301" s="45"/>
      <c r="AO301" s="82"/>
      <c r="AP301" s="45"/>
    </row>
    <row r="302" ht="14.25" customHeight="1">
      <c r="A302" s="45"/>
      <c r="B302" s="45"/>
      <c r="C302" s="45"/>
      <c r="D302" s="45"/>
      <c r="E302" s="45"/>
      <c r="F302" s="45"/>
      <c r="G302" s="45"/>
      <c r="H302" s="45"/>
      <c r="I302" s="45"/>
      <c r="J302" s="45"/>
      <c r="K302" s="45"/>
      <c r="L302" s="45"/>
      <c r="M302" s="84"/>
      <c r="N302" s="78"/>
      <c r="O302" s="78"/>
      <c r="P302" s="78"/>
      <c r="Q302" s="78"/>
      <c r="R302" s="78"/>
      <c r="S302" s="45"/>
      <c r="T302" s="78"/>
      <c r="U302" s="78"/>
      <c r="V302" s="79"/>
      <c r="W302" s="79"/>
      <c r="X302" s="80"/>
      <c r="Y302" s="81"/>
      <c r="Z302" s="81"/>
      <c r="AA302" s="80"/>
      <c r="AB302" s="78"/>
      <c r="AC302" s="78"/>
      <c r="AD302" s="79"/>
      <c r="AE302" s="78"/>
      <c r="AF302" s="79"/>
      <c r="AG302" s="79"/>
      <c r="AH302" s="79"/>
      <c r="AI302" s="78"/>
      <c r="AJ302" s="78"/>
      <c r="AK302" s="79"/>
      <c r="AL302" s="45"/>
      <c r="AM302" s="45"/>
      <c r="AN302" s="45"/>
      <c r="AO302" s="82"/>
      <c r="AP302" s="45"/>
    </row>
    <row r="303" ht="14.25" customHeight="1">
      <c r="A303" s="45"/>
      <c r="B303" s="45"/>
      <c r="C303" s="45"/>
      <c r="D303" s="45"/>
      <c r="E303" s="45"/>
      <c r="F303" s="45"/>
      <c r="G303" s="45"/>
      <c r="H303" s="45"/>
      <c r="I303" s="45"/>
      <c r="J303" s="45"/>
      <c r="K303" s="45"/>
      <c r="L303" s="45"/>
      <c r="M303" s="84"/>
      <c r="N303" s="78"/>
      <c r="O303" s="78"/>
      <c r="P303" s="78"/>
      <c r="Q303" s="78"/>
      <c r="R303" s="78"/>
      <c r="S303" s="45"/>
      <c r="T303" s="78"/>
      <c r="U303" s="78"/>
      <c r="V303" s="79"/>
      <c r="W303" s="79"/>
      <c r="X303" s="80"/>
      <c r="Y303" s="81"/>
      <c r="Z303" s="81"/>
      <c r="AA303" s="80"/>
      <c r="AB303" s="78"/>
      <c r="AC303" s="78"/>
      <c r="AD303" s="79"/>
      <c r="AE303" s="78"/>
      <c r="AF303" s="79"/>
      <c r="AG303" s="79"/>
      <c r="AH303" s="79"/>
      <c r="AI303" s="78"/>
      <c r="AJ303" s="78"/>
      <c r="AK303" s="79"/>
      <c r="AL303" s="45"/>
      <c r="AM303" s="45"/>
      <c r="AN303" s="45"/>
      <c r="AO303" s="82"/>
      <c r="AP303" s="45"/>
    </row>
    <row r="304" ht="14.25" customHeight="1">
      <c r="A304" s="45"/>
      <c r="B304" s="45"/>
      <c r="C304" s="45"/>
      <c r="D304" s="45"/>
      <c r="E304" s="45"/>
      <c r="F304" s="45"/>
      <c r="G304" s="45"/>
      <c r="H304" s="45"/>
      <c r="I304" s="45"/>
      <c r="J304" s="45"/>
      <c r="K304" s="45"/>
      <c r="L304" s="45"/>
      <c r="M304" s="84"/>
      <c r="N304" s="78"/>
      <c r="O304" s="78"/>
      <c r="P304" s="78"/>
      <c r="Q304" s="78"/>
      <c r="R304" s="78"/>
      <c r="S304" s="45"/>
      <c r="T304" s="78"/>
      <c r="U304" s="78"/>
      <c r="V304" s="79"/>
      <c r="W304" s="79"/>
      <c r="X304" s="80"/>
      <c r="Y304" s="81"/>
      <c r="Z304" s="81"/>
      <c r="AA304" s="80"/>
      <c r="AB304" s="78"/>
      <c r="AC304" s="78"/>
      <c r="AD304" s="79"/>
      <c r="AE304" s="78"/>
      <c r="AF304" s="79"/>
      <c r="AG304" s="79"/>
      <c r="AH304" s="79"/>
      <c r="AI304" s="78"/>
      <c r="AJ304" s="78"/>
      <c r="AK304" s="79"/>
      <c r="AL304" s="45"/>
      <c r="AM304" s="45"/>
      <c r="AN304" s="45"/>
      <c r="AO304" s="82"/>
      <c r="AP304" s="45"/>
    </row>
    <row r="305" ht="14.25" customHeight="1">
      <c r="A305" s="45"/>
      <c r="B305" s="45"/>
      <c r="C305" s="45"/>
      <c r="D305" s="45"/>
      <c r="E305" s="45"/>
      <c r="F305" s="45"/>
      <c r="G305" s="45"/>
      <c r="H305" s="45"/>
      <c r="I305" s="45"/>
      <c r="J305" s="45"/>
      <c r="K305" s="45"/>
      <c r="L305" s="45"/>
      <c r="M305" s="84"/>
      <c r="N305" s="78"/>
      <c r="O305" s="78"/>
      <c r="P305" s="78"/>
      <c r="Q305" s="78"/>
      <c r="R305" s="78"/>
      <c r="S305" s="45"/>
      <c r="T305" s="78"/>
      <c r="U305" s="78"/>
      <c r="V305" s="79"/>
      <c r="W305" s="79"/>
      <c r="X305" s="80"/>
      <c r="Y305" s="81"/>
      <c r="Z305" s="81"/>
      <c r="AA305" s="80"/>
      <c r="AB305" s="78"/>
      <c r="AC305" s="78"/>
      <c r="AD305" s="79"/>
      <c r="AE305" s="78"/>
      <c r="AF305" s="79"/>
      <c r="AG305" s="79"/>
      <c r="AH305" s="79"/>
      <c r="AI305" s="78"/>
      <c r="AJ305" s="78"/>
      <c r="AK305" s="79"/>
      <c r="AL305" s="45"/>
      <c r="AM305" s="45"/>
      <c r="AN305" s="45"/>
      <c r="AO305" s="82"/>
      <c r="AP305" s="45"/>
    </row>
    <row r="306" ht="14.25" customHeight="1">
      <c r="A306" s="45"/>
      <c r="B306" s="45"/>
      <c r="C306" s="45"/>
      <c r="D306" s="45"/>
      <c r="E306" s="45"/>
      <c r="F306" s="45"/>
      <c r="G306" s="45"/>
      <c r="H306" s="45"/>
      <c r="I306" s="45"/>
      <c r="J306" s="45"/>
      <c r="K306" s="45"/>
      <c r="L306" s="45"/>
      <c r="M306" s="84"/>
      <c r="N306" s="78"/>
      <c r="O306" s="78"/>
      <c r="P306" s="78"/>
      <c r="Q306" s="78"/>
      <c r="R306" s="78"/>
      <c r="S306" s="45"/>
      <c r="T306" s="78"/>
      <c r="U306" s="78"/>
      <c r="V306" s="79"/>
      <c r="W306" s="79"/>
      <c r="X306" s="80"/>
      <c r="Y306" s="81"/>
      <c r="Z306" s="81"/>
      <c r="AA306" s="80"/>
      <c r="AB306" s="78"/>
      <c r="AC306" s="78"/>
      <c r="AD306" s="79"/>
      <c r="AE306" s="78"/>
      <c r="AF306" s="79"/>
      <c r="AG306" s="79"/>
      <c r="AH306" s="79"/>
      <c r="AI306" s="78"/>
      <c r="AJ306" s="78"/>
      <c r="AK306" s="79"/>
      <c r="AL306" s="45"/>
      <c r="AM306" s="45"/>
      <c r="AN306" s="45"/>
      <c r="AO306" s="82"/>
      <c r="AP306" s="45"/>
    </row>
    <row r="307" ht="14.25" customHeight="1">
      <c r="A307" s="45"/>
      <c r="B307" s="45"/>
      <c r="C307" s="45"/>
      <c r="D307" s="45"/>
      <c r="E307" s="45"/>
      <c r="F307" s="45"/>
      <c r="G307" s="45"/>
      <c r="H307" s="45"/>
      <c r="I307" s="45"/>
      <c r="J307" s="45"/>
      <c r="K307" s="45"/>
      <c r="L307" s="45"/>
      <c r="M307" s="84"/>
      <c r="N307" s="78"/>
      <c r="O307" s="78"/>
      <c r="P307" s="78"/>
      <c r="Q307" s="78"/>
      <c r="R307" s="78"/>
      <c r="S307" s="45"/>
      <c r="T307" s="78"/>
      <c r="U307" s="78"/>
      <c r="V307" s="79"/>
      <c r="W307" s="79"/>
      <c r="X307" s="80"/>
      <c r="Y307" s="81"/>
      <c r="Z307" s="81"/>
      <c r="AA307" s="80"/>
      <c r="AB307" s="78"/>
      <c r="AC307" s="78"/>
      <c r="AD307" s="79"/>
      <c r="AE307" s="78"/>
      <c r="AF307" s="79"/>
      <c r="AG307" s="79"/>
      <c r="AH307" s="79"/>
      <c r="AI307" s="78"/>
      <c r="AJ307" s="78"/>
      <c r="AK307" s="79"/>
      <c r="AL307" s="45"/>
      <c r="AM307" s="45"/>
      <c r="AN307" s="45"/>
      <c r="AO307" s="82"/>
      <c r="AP307" s="45"/>
    </row>
    <row r="308" ht="14.25" customHeight="1">
      <c r="A308" s="45"/>
      <c r="B308" s="45"/>
      <c r="C308" s="45"/>
      <c r="D308" s="45"/>
      <c r="E308" s="45"/>
      <c r="F308" s="45"/>
      <c r="G308" s="45"/>
      <c r="H308" s="45"/>
      <c r="I308" s="45"/>
      <c r="J308" s="45"/>
      <c r="K308" s="45"/>
      <c r="L308" s="45"/>
      <c r="M308" s="84"/>
      <c r="N308" s="78"/>
      <c r="O308" s="78"/>
      <c r="P308" s="78"/>
      <c r="Q308" s="78"/>
      <c r="R308" s="78"/>
      <c r="S308" s="45"/>
      <c r="T308" s="78"/>
      <c r="U308" s="78"/>
      <c r="V308" s="79"/>
      <c r="W308" s="79"/>
      <c r="X308" s="80"/>
      <c r="Y308" s="81"/>
      <c r="Z308" s="81"/>
      <c r="AA308" s="80"/>
      <c r="AB308" s="78"/>
      <c r="AC308" s="78"/>
      <c r="AD308" s="79"/>
      <c r="AE308" s="78"/>
      <c r="AF308" s="79"/>
      <c r="AG308" s="79"/>
      <c r="AH308" s="79"/>
      <c r="AI308" s="78"/>
      <c r="AJ308" s="78"/>
      <c r="AK308" s="79"/>
      <c r="AL308" s="45"/>
      <c r="AM308" s="45"/>
      <c r="AN308" s="45"/>
      <c r="AO308" s="82"/>
      <c r="AP308" s="45"/>
    </row>
    <row r="309" ht="14.25" customHeight="1">
      <c r="A309" s="45"/>
      <c r="B309" s="45"/>
      <c r="C309" s="45"/>
      <c r="D309" s="45"/>
      <c r="E309" s="45"/>
      <c r="F309" s="45"/>
      <c r="G309" s="45"/>
      <c r="H309" s="45"/>
      <c r="I309" s="45"/>
      <c r="J309" s="45"/>
      <c r="K309" s="45"/>
      <c r="L309" s="45"/>
      <c r="M309" s="84"/>
      <c r="N309" s="78"/>
      <c r="O309" s="78"/>
      <c r="P309" s="78"/>
      <c r="Q309" s="78"/>
      <c r="R309" s="78"/>
      <c r="S309" s="45"/>
      <c r="T309" s="78"/>
      <c r="U309" s="78"/>
      <c r="V309" s="79"/>
      <c r="W309" s="79"/>
      <c r="X309" s="80"/>
      <c r="Y309" s="81"/>
      <c r="Z309" s="81"/>
      <c r="AA309" s="80"/>
      <c r="AB309" s="78"/>
      <c r="AC309" s="78"/>
      <c r="AD309" s="79"/>
      <c r="AE309" s="78"/>
      <c r="AF309" s="79"/>
      <c r="AG309" s="79"/>
      <c r="AH309" s="79"/>
      <c r="AI309" s="78"/>
      <c r="AJ309" s="78"/>
      <c r="AK309" s="79"/>
      <c r="AL309" s="45"/>
      <c r="AM309" s="45"/>
      <c r="AN309" s="45"/>
      <c r="AO309" s="82"/>
      <c r="AP309" s="45"/>
    </row>
    <row r="310" ht="14.25" customHeight="1">
      <c r="A310" s="45"/>
      <c r="B310" s="45"/>
      <c r="C310" s="45"/>
      <c r="D310" s="45"/>
      <c r="E310" s="45"/>
      <c r="F310" s="45"/>
      <c r="G310" s="45"/>
      <c r="H310" s="45"/>
      <c r="I310" s="45"/>
      <c r="J310" s="45"/>
      <c r="K310" s="45"/>
      <c r="L310" s="45"/>
      <c r="M310" s="84"/>
      <c r="N310" s="78"/>
      <c r="O310" s="78"/>
      <c r="P310" s="78"/>
      <c r="Q310" s="78"/>
      <c r="R310" s="78"/>
      <c r="S310" s="45"/>
      <c r="T310" s="78"/>
      <c r="U310" s="78"/>
      <c r="V310" s="79"/>
      <c r="W310" s="79"/>
      <c r="X310" s="80"/>
      <c r="Y310" s="81"/>
      <c r="Z310" s="81"/>
      <c r="AA310" s="80"/>
      <c r="AB310" s="78"/>
      <c r="AC310" s="78"/>
      <c r="AD310" s="79"/>
      <c r="AE310" s="78"/>
      <c r="AF310" s="79"/>
      <c r="AG310" s="79"/>
      <c r="AH310" s="79"/>
      <c r="AI310" s="78"/>
      <c r="AJ310" s="78"/>
      <c r="AK310" s="79"/>
      <c r="AL310" s="45"/>
      <c r="AM310" s="45"/>
      <c r="AN310" s="45"/>
      <c r="AO310" s="82"/>
      <c r="AP310" s="45"/>
    </row>
    <row r="311" ht="14.25" customHeight="1">
      <c r="A311" s="45"/>
      <c r="B311" s="45"/>
      <c r="C311" s="45"/>
      <c r="D311" s="45"/>
      <c r="E311" s="45"/>
      <c r="F311" s="45"/>
      <c r="G311" s="45"/>
      <c r="H311" s="45"/>
      <c r="I311" s="45"/>
      <c r="J311" s="45"/>
      <c r="K311" s="45"/>
      <c r="L311" s="45"/>
      <c r="M311" s="84"/>
      <c r="N311" s="78"/>
      <c r="O311" s="78"/>
      <c r="P311" s="78"/>
      <c r="Q311" s="78"/>
      <c r="R311" s="78"/>
      <c r="S311" s="45"/>
      <c r="T311" s="78"/>
      <c r="U311" s="78"/>
      <c r="V311" s="79"/>
      <c r="W311" s="79"/>
      <c r="X311" s="80"/>
      <c r="Y311" s="81"/>
      <c r="Z311" s="81"/>
      <c r="AA311" s="80"/>
      <c r="AB311" s="78"/>
      <c r="AC311" s="78"/>
      <c r="AD311" s="79"/>
      <c r="AE311" s="78"/>
      <c r="AF311" s="79"/>
      <c r="AG311" s="79"/>
      <c r="AH311" s="79"/>
      <c r="AI311" s="78"/>
      <c r="AJ311" s="78"/>
      <c r="AK311" s="79"/>
      <c r="AL311" s="45"/>
      <c r="AM311" s="45"/>
      <c r="AN311" s="45"/>
      <c r="AO311" s="82"/>
      <c r="AP311" s="45"/>
    </row>
    <row r="312" ht="14.25" customHeight="1">
      <c r="A312" s="45"/>
      <c r="B312" s="45"/>
      <c r="C312" s="45"/>
      <c r="D312" s="45"/>
      <c r="E312" s="45"/>
      <c r="F312" s="45"/>
      <c r="G312" s="45"/>
      <c r="H312" s="45"/>
      <c r="I312" s="45"/>
      <c r="J312" s="45"/>
      <c r="K312" s="45"/>
      <c r="L312" s="45"/>
      <c r="M312" s="84"/>
      <c r="N312" s="78"/>
      <c r="O312" s="78"/>
      <c r="P312" s="78"/>
      <c r="Q312" s="78"/>
      <c r="R312" s="78"/>
      <c r="S312" s="45"/>
      <c r="T312" s="78"/>
      <c r="U312" s="78"/>
      <c r="V312" s="79"/>
      <c r="W312" s="79"/>
      <c r="X312" s="80"/>
      <c r="Y312" s="81"/>
      <c r="Z312" s="81"/>
      <c r="AA312" s="80"/>
      <c r="AB312" s="78"/>
      <c r="AC312" s="78"/>
      <c r="AD312" s="79"/>
      <c r="AE312" s="78"/>
      <c r="AF312" s="79"/>
      <c r="AG312" s="79"/>
      <c r="AH312" s="79"/>
      <c r="AI312" s="78"/>
      <c r="AJ312" s="78"/>
      <c r="AK312" s="79"/>
      <c r="AL312" s="45"/>
      <c r="AM312" s="45"/>
      <c r="AN312" s="45"/>
      <c r="AO312" s="82"/>
      <c r="AP312" s="45"/>
    </row>
    <row r="313" ht="14.25" customHeight="1">
      <c r="A313" s="45"/>
      <c r="B313" s="45"/>
      <c r="C313" s="45"/>
      <c r="D313" s="45"/>
      <c r="E313" s="45"/>
      <c r="F313" s="45"/>
      <c r="G313" s="45"/>
      <c r="H313" s="45"/>
      <c r="I313" s="45"/>
      <c r="J313" s="45"/>
      <c r="K313" s="45"/>
      <c r="L313" s="45"/>
      <c r="M313" s="84"/>
      <c r="N313" s="78"/>
      <c r="O313" s="78"/>
      <c r="P313" s="78"/>
      <c r="Q313" s="78"/>
      <c r="R313" s="78"/>
      <c r="S313" s="45"/>
      <c r="T313" s="78"/>
      <c r="U313" s="78"/>
      <c r="V313" s="79"/>
      <c r="W313" s="79"/>
      <c r="X313" s="80"/>
      <c r="Y313" s="81"/>
      <c r="Z313" s="81"/>
      <c r="AA313" s="80"/>
      <c r="AB313" s="78"/>
      <c r="AC313" s="78"/>
      <c r="AD313" s="79"/>
      <c r="AE313" s="78"/>
      <c r="AF313" s="79"/>
      <c r="AG313" s="79"/>
      <c r="AH313" s="79"/>
      <c r="AI313" s="78"/>
      <c r="AJ313" s="78"/>
      <c r="AK313" s="79"/>
      <c r="AL313" s="45"/>
      <c r="AM313" s="45"/>
      <c r="AN313" s="45"/>
      <c r="AO313" s="82"/>
      <c r="AP313" s="45"/>
    </row>
    <row r="314" ht="14.25" customHeight="1">
      <c r="A314" s="45"/>
      <c r="B314" s="45"/>
      <c r="C314" s="45"/>
      <c r="D314" s="45"/>
      <c r="E314" s="45"/>
      <c r="F314" s="45"/>
      <c r="G314" s="45"/>
      <c r="H314" s="45"/>
      <c r="I314" s="45"/>
      <c r="J314" s="45"/>
      <c r="K314" s="45"/>
      <c r="L314" s="45"/>
      <c r="M314" s="84"/>
      <c r="N314" s="78"/>
      <c r="O314" s="78"/>
      <c r="P314" s="78"/>
      <c r="Q314" s="78"/>
      <c r="R314" s="78"/>
      <c r="S314" s="45"/>
      <c r="T314" s="78"/>
      <c r="U314" s="78"/>
      <c r="V314" s="79"/>
      <c r="W314" s="79"/>
      <c r="X314" s="80"/>
      <c r="Y314" s="81"/>
      <c r="Z314" s="81"/>
      <c r="AA314" s="80"/>
      <c r="AB314" s="78"/>
      <c r="AC314" s="78"/>
      <c r="AD314" s="79"/>
      <c r="AE314" s="78"/>
      <c r="AF314" s="79"/>
      <c r="AG314" s="79"/>
      <c r="AH314" s="79"/>
      <c r="AI314" s="78"/>
      <c r="AJ314" s="78"/>
      <c r="AK314" s="79"/>
      <c r="AL314" s="45"/>
      <c r="AM314" s="45"/>
      <c r="AN314" s="45"/>
      <c r="AO314" s="82"/>
      <c r="AP314" s="45"/>
    </row>
    <row r="315" ht="14.25" customHeight="1">
      <c r="A315" s="45"/>
      <c r="B315" s="45"/>
      <c r="C315" s="45"/>
      <c r="D315" s="45"/>
      <c r="E315" s="45"/>
      <c r="F315" s="45"/>
      <c r="G315" s="45"/>
      <c r="H315" s="45"/>
      <c r="I315" s="45"/>
      <c r="J315" s="45"/>
      <c r="K315" s="45"/>
      <c r="L315" s="45"/>
      <c r="M315" s="84"/>
      <c r="N315" s="78"/>
      <c r="O315" s="78"/>
      <c r="P315" s="78"/>
      <c r="Q315" s="78"/>
      <c r="R315" s="78"/>
      <c r="S315" s="45"/>
      <c r="T315" s="78"/>
      <c r="U315" s="78"/>
      <c r="V315" s="79"/>
      <c r="W315" s="79"/>
      <c r="X315" s="80"/>
      <c r="Y315" s="81"/>
      <c r="Z315" s="81"/>
      <c r="AA315" s="80"/>
      <c r="AB315" s="78"/>
      <c r="AC315" s="78"/>
      <c r="AD315" s="79"/>
      <c r="AE315" s="78"/>
      <c r="AF315" s="79"/>
      <c r="AG315" s="79"/>
      <c r="AH315" s="79"/>
      <c r="AI315" s="78"/>
      <c r="AJ315" s="78"/>
      <c r="AK315" s="79"/>
      <c r="AL315" s="45"/>
      <c r="AM315" s="45"/>
      <c r="AN315" s="45"/>
      <c r="AO315" s="82"/>
      <c r="AP315" s="45"/>
    </row>
    <row r="316" ht="14.25" customHeight="1">
      <c r="A316" s="45"/>
      <c r="B316" s="45"/>
      <c r="C316" s="45"/>
      <c r="D316" s="45"/>
      <c r="E316" s="45"/>
      <c r="F316" s="45"/>
      <c r="G316" s="45"/>
      <c r="H316" s="45"/>
      <c r="I316" s="45"/>
      <c r="J316" s="45"/>
      <c r="K316" s="45"/>
      <c r="L316" s="45"/>
      <c r="M316" s="84"/>
      <c r="N316" s="78"/>
      <c r="O316" s="78"/>
      <c r="P316" s="78"/>
      <c r="Q316" s="78"/>
      <c r="R316" s="78"/>
      <c r="S316" s="45"/>
      <c r="T316" s="78"/>
      <c r="U316" s="78"/>
      <c r="V316" s="79"/>
      <c r="W316" s="79"/>
      <c r="X316" s="80"/>
      <c r="Y316" s="81"/>
      <c r="Z316" s="81"/>
      <c r="AA316" s="80"/>
      <c r="AB316" s="78"/>
      <c r="AC316" s="78"/>
      <c r="AD316" s="79"/>
      <c r="AE316" s="78"/>
      <c r="AF316" s="79"/>
      <c r="AG316" s="79"/>
      <c r="AH316" s="79"/>
      <c r="AI316" s="78"/>
      <c r="AJ316" s="78"/>
      <c r="AK316" s="79"/>
      <c r="AL316" s="45"/>
      <c r="AM316" s="45"/>
      <c r="AN316" s="45"/>
      <c r="AO316" s="82"/>
      <c r="AP316" s="45"/>
    </row>
    <row r="317" ht="14.25" customHeight="1">
      <c r="A317" s="45"/>
      <c r="B317" s="45"/>
      <c r="C317" s="45"/>
      <c r="D317" s="45"/>
      <c r="E317" s="45"/>
      <c r="F317" s="45"/>
      <c r="G317" s="45"/>
      <c r="H317" s="45"/>
      <c r="I317" s="45"/>
      <c r="J317" s="45"/>
      <c r="K317" s="45"/>
      <c r="L317" s="45"/>
      <c r="M317" s="84"/>
      <c r="N317" s="78"/>
      <c r="O317" s="78"/>
      <c r="P317" s="78"/>
      <c r="Q317" s="78"/>
      <c r="R317" s="78"/>
      <c r="S317" s="45"/>
      <c r="T317" s="78"/>
      <c r="U317" s="78"/>
      <c r="V317" s="79"/>
      <c r="W317" s="79"/>
      <c r="X317" s="80"/>
      <c r="Y317" s="81"/>
      <c r="Z317" s="81"/>
      <c r="AA317" s="80"/>
      <c r="AB317" s="78"/>
      <c r="AC317" s="78"/>
      <c r="AD317" s="79"/>
      <c r="AE317" s="78"/>
      <c r="AF317" s="79"/>
      <c r="AG317" s="79"/>
      <c r="AH317" s="79"/>
      <c r="AI317" s="78"/>
      <c r="AJ317" s="78"/>
      <c r="AK317" s="79"/>
      <c r="AL317" s="45"/>
      <c r="AM317" s="45"/>
      <c r="AN317" s="45"/>
      <c r="AO317" s="82"/>
      <c r="AP317" s="45"/>
    </row>
    <row r="318" ht="14.25" customHeight="1">
      <c r="A318" s="45"/>
      <c r="B318" s="45"/>
      <c r="C318" s="45"/>
      <c r="D318" s="45"/>
      <c r="E318" s="45"/>
      <c r="F318" s="45"/>
      <c r="G318" s="45"/>
      <c r="H318" s="45"/>
      <c r="I318" s="45"/>
      <c r="J318" s="45"/>
      <c r="K318" s="45"/>
      <c r="L318" s="45"/>
      <c r="M318" s="84"/>
      <c r="N318" s="78"/>
      <c r="O318" s="78"/>
      <c r="P318" s="78"/>
      <c r="Q318" s="78"/>
      <c r="R318" s="78"/>
      <c r="S318" s="45"/>
      <c r="T318" s="78"/>
      <c r="U318" s="78"/>
      <c r="V318" s="79"/>
      <c r="W318" s="79"/>
      <c r="X318" s="80"/>
      <c r="Y318" s="81"/>
      <c r="Z318" s="81"/>
      <c r="AA318" s="80"/>
      <c r="AB318" s="78"/>
      <c r="AC318" s="78"/>
      <c r="AD318" s="79"/>
      <c r="AE318" s="78"/>
      <c r="AF318" s="79"/>
      <c r="AG318" s="79"/>
      <c r="AH318" s="79"/>
      <c r="AI318" s="78"/>
      <c r="AJ318" s="78"/>
      <c r="AK318" s="79"/>
      <c r="AL318" s="45"/>
      <c r="AM318" s="45"/>
      <c r="AN318" s="45"/>
      <c r="AO318" s="82"/>
      <c r="AP318" s="45"/>
    </row>
    <row r="319" ht="14.25" customHeight="1">
      <c r="A319" s="45"/>
      <c r="B319" s="45"/>
      <c r="C319" s="45"/>
      <c r="D319" s="45"/>
      <c r="E319" s="45"/>
      <c r="F319" s="45"/>
      <c r="G319" s="45"/>
      <c r="H319" s="45"/>
      <c r="I319" s="45"/>
      <c r="J319" s="45"/>
      <c r="K319" s="45"/>
      <c r="L319" s="45"/>
      <c r="M319" s="84"/>
      <c r="N319" s="78"/>
      <c r="O319" s="78"/>
      <c r="P319" s="78"/>
      <c r="Q319" s="78"/>
      <c r="R319" s="78"/>
      <c r="S319" s="45"/>
      <c r="T319" s="78"/>
      <c r="U319" s="78"/>
      <c r="V319" s="79"/>
      <c r="W319" s="79"/>
      <c r="X319" s="80"/>
      <c r="Y319" s="81"/>
      <c r="Z319" s="81"/>
      <c r="AA319" s="80"/>
      <c r="AB319" s="78"/>
      <c r="AC319" s="78"/>
      <c r="AD319" s="79"/>
      <c r="AE319" s="78"/>
      <c r="AF319" s="79"/>
      <c r="AG319" s="79"/>
      <c r="AH319" s="79"/>
      <c r="AI319" s="78"/>
      <c r="AJ319" s="78"/>
      <c r="AK319" s="79"/>
      <c r="AL319" s="45"/>
      <c r="AM319" s="45"/>
      <c r="AN319" s="45"/>
      <c r="AO319" s="82"/>
      <c r="AP319" s="45"/>
    </row>
    <row r="320" ht="14.25" customHeight="1">
      <c r="A320" s="45"/>
      <c r="B320" s="45"/>
      <c r="C320" s="45"/>
      <c r="D320" s="45"/>
      <c r="E320" s="45"/>
      <c r="F320" s="45"/>
      <c r="G320" s="45"/>
      <c r="H320" s="45"/>
      <c r="I320" s="45"/>
      <c r="J320" s="45"/>
      <c r="K320" s="45"/>
      <c r="L320" s="45"/>
      <c r="M320" s="84"/>
      <c r="N320" s="78"/>
      <c r="O320" s="78"/>
      <c r="P320" s="78"/>
      <c r="Q320" s="78"/>
      <c r="R320" s="78"/>
      <c r="S320" s="45"/>
      <c r="T320" s="78"/>
      <c r="U320" s="78"/>
      <c r="V320" s="79"/>
      <c r="W320" s="79"/>
      <c r="X320" s="80"/>
      <c r="Y320" s="81"/>
      <c r="Z320" s="81"/>
      <c r="AA320" s="80"/>
      <c r="AB320" s="78"/>
      <c r="AC320" s="78"/>
      <c r="AD320" s="79"/>
      <c r="AE320" s="78"/>
      <c r="AF320" s="79"/>
      <c r="AG320" s="79"/>
      <c r="AH320" s="79"/>
      <c r="AI320" s="78"/>
      <c r="AJ320" s="78"/>
      <c r="AK320" s="79"/>
      <c r="AL320" s="45"/>
      <c r="AM320" s="45"/>
      <c r="AN320" s="45"/>
      <c r="AO320" s="82"/>
      <c r="AP320" s="45"/>
    </row>
    <row r="321" ht="14.25" customHeight="1">
      <c r="A321" s="45"/>
      <c r="B321" s="45"/>
      <c r="C321" s="45"/>
      <c r="D321" s="45"/>
      <c r="E321" s="45"/>
      <c r="F321" s="45"/>
      <c r="G321" s="45"/>
      <c r="H321" s="45"/>
      <c r="I321" s="45"/>
      <c r="J321" s="45"/>
      <c r="K321" s="45"/>
      <c r="L321" s="45"/>
      <c r="M321" s="84"/>
      <c r="N321" s="78"/>
      <c r="O321" s="78"/>
      <c r="P321" s="78"/>
      <c r="Q321" s="78"/>
      <c r="R321" s="78"/>
      <c r="S321" s="45"/>
      <c r="T321" s="78"/>
      <c r="U321" s="78"/>
      <c r="V321" s="79"/>
      <c r="W321" s="79"/>
      <c r="X321" s="80"/>
      <c r="Y321" s="81"/>
      <c r="Z321" s="81"/>
      <c r="AA321" s="80"/>
      <c r="AB321" s="78"/>
      <c r="AC321" s="78"/>
      <c r="AD321" s="79"/>
      <c r="AE321" s="78"/>
      <c r="AF321" s="79"/>
      <c r="AG321" s="79"/>
      <c r="AH321" s="79"/>
      <c r="AI321" s="78"/>
      <c r="AJ321" s="78"/>
      <c r="AK321" s="79"/>
      <c r="AL321" s="45"/>
      <c r="AM321" s="45"/>
      <c r="AN321" s="45"/>
      <c r="AO321" s="82"/>
      <c r="AP321" s="45"/>
    </row>
    <row r="322" ht="14.25" customHeight="1">
      <c r="A322" s="45"/>
      <c r="B322" s="45"/>
      <c r="C322" s="45"/>
      <c r="D322" s="45"/>
      <c r="E322" s="45"/>
      <c r="F322" s="45"/>
      <c r="G322" s="45"/>
      <c r="H322" s="45"/>
      <c r="I322" s="45"/>
      <c r="J322" s="45"/>
      <c r="K322" s="45"/>
      <c r="L322" s="45"/>
      <c r="M322" s="84"/>
      <c r="N322" s="78"/>
      <c r="O322" s="78"/>
      <c r="P322" s="78"/>
      <c r="Q322" s="78"/>
      <c r="R322" s="78"/>
      <c r="S322" s="45"/>
      <c r="T322" s="78"/>
      <c r="U322" s="78"/>
      <c r="V322" s="79"/>
      <c r="W322" s="79"/>
      <c r="X322" s="80"/>
      <c r="Y322" s="81"/>
      <c r="Z322" s="81"/>
      <c r="AA322" s="80"/>
      <c r="AB322" s="78"/>
      <c r="AC322" s="78"/>
      <c r="AD322" s="79"/>
      <c r="AE322" s="78"/>
      <c r="AF322" s="79"/>
      <c r="AG322" s="79"/>
      <c r="AH322" s="79"/>
      <c r="AI322" s="78"/>
      <c r="AJ322" s="78"/>
      <c r="AK322" s="79"/>
      <c r="AL322" s="45"/>
      <c r="AM322" s="45"/>
      <c r="AN322" s="45"/>
      <c r="AO322" s="82"/>
      <c r="AP322" s="45"/>
    </row>
    <row r="323" ht="14.25" customHeight="1">
      <c r="A323" s="45"/>
      <c r="B323" s="45"/>
      <c r="C323" s="45"/>
      <c r="D323" s="45"/>
      <c r="E323" s="45"/>
      <c r="F323" s="45"/>
      <c r="G323" s="45"/>
      <c r="H323" s="45"/>
      <c r="I323" s="45"/>
      <c r="J323" s="45"/>
      <c r="K323" s="45"/>
      <c r="L323" s="45"/>
      <c r="M323" s="84"/>
      <c r="N323" s="78"/>
      <c r="O323" s="78"/>
      <c r="P323" s="78"/>
      <c r="Q323" s="78"/>
      <c r="R323" s="78"/>
      <c r="S323" s="45"/>
      <c r="T323" s="78"/>
      <c r="U323" s="78"/>
      <c r="V323" s="79"/>
      <c r="W323" s="79"/>
      <c r="X323" s="80"/>
      <c r="Y323" s="81"/>
      <c r="Z323" s="81"/>
      <c r="AA323" s="80"/>
      <c r="AB323" s="78"/>
      <c r="AC323" s="78"/>
      <c r="AD323" s="79"/>
      <c r="AE323" s="78"/>
      <c r="AF323" s="79"/>
      <c r="AG323" s="79"/>
      <c r="AH323" s="79"/>
      <c r="AI323" s="78"/>
      <c r="AJ323" s="78"/>
      <c r="AK323" s="79"/>
      <c r="AL323" s="45"/>
      <c r="AM323" s="45"/>
      <c r="AN323" s="45"/>
      <c r="AO323" s="82"/>
      <c r="AP323" s="45"/>
    </row>
    <row r="324" ht="14.25" customHeight="1">
      <c r="A324" s="45"/>
      <c r="B324" s="45"/>
      <c r="C324" s="45"/>
      <c r="D324" s="45"/>
      <c r="E324" s="45"/>
      <c r="F324" s="45"/>
      <c r="G324" s="45"/>
      <c r="H324" s="45"/>
      <c r="I324" s="45"/>
      <c r="J324" s="45"/>
      <c r="K324" s="45"/>
      <c r="L324" s="45"/>
      <c r="M324" s="84"/>
      <c r="N324" s="78"/>
      <c r="O324" s="78"/>
      <c r="P324" s="78"/>
      <c r="Q324" s="78"/>
      <c r="R324" s="78"/>
      <c r="S324" s="45"/>
      <c r="T324" s="78"/>
      <c r="U324" s="78"/>
      <c r="V324" s="79"/>
      <c r="W324" s="79"/>
      <c r="X324" s="80"/>
      <c r="Y324" s="81"/>
      <c r="Z324" s="81"/>
      <c r="AA324" s="80"/>
      <c r="AB324" s="78"/>
      <c r="AC324" s="78"/>
      <c r="AD324" s="79"/>
      <c r="AE324" s="78"/>
      <c r="AF324" s="79"/>
      <c r="AG324" s="79"/>
      <c r="AH324" s="79"/>
      <c r="AI324" s="78"/>
      <c r="AJ324" s="78"/>
      <c r="AK324" s="79"/>
      <c r="AL324" s="45"/>
      <c r="AM324" s="45"/>
      <c r="AN324" s="45"/>
      <c r="AO324" s="82"/>
      <c r="AP324" s="45"/>
    </row>
    <row r="325" ht="14.25" customHeight="1">
      <c r="A325" s="45"/>
      <c r="B325" s="45"/>
      <c r="C325" s="45"/>
      <c r="D325" s="45"/>
      <c r="E325" s="45"/>
      <c r="F325" s="45"/>
      <c r="G325" s="45"/>
      <c r="H325" s="45"/>
      <c r="I325" s="45"/>
      <c r="J325" s="45"/>
      <c r="K325" s="45"/>
      <c r="L325" s="45"/>
      <c r="M325" s="84"/>
      <c r="N325" s="78"/>
      <c r="O325" s="78"/>
      <c r="P325" s="78"/>
      <c r="Q325" s="78"/>
      <c r="R325" s="78"/>
      <c r="S325" s="45"/>
      <c r="T325" s="78"/>
      <c r="U325" s="78"/>
      <c r="V325" s="79"/>
      <c r="W325" s="79"/>
      <c r="X325" s="80"/>
      <c r="Y325" s="81"/>
      <c r="Z325" s="81"/>
      <c r="AA325" s="80"/>
      <c r="AB325" s="78"/>
      <c r="AC325" s="78"/>
      <c r="AD325" s="79"/>
      <c r="AE325" s="78"/>
      <c r="AF325" s="79"/>
      <c r="AG325" s="79"/>
      <c r="AH325" s="79"/>
      <c r="AI325" s="78"/>
      <c r="AJ325" s="78"/>
      <c r="AK325" s="79"/>
      <c r="AL325" s="45"/>
      <c r="AM325" s="45"/>
      <c r="AN325" s="45"/>
      <c r="AO325" s="82"/>
      <c r="AP325" s="45"/>
    </row>
    <row r="326" ht="14.25" customHeight="1">
      <c r="A326" s="45"/>
      <c r="B326" s="45"/>
      <c r="C326" s="45"/>
      <c r="D326" s="45"/>
      <c r="E326" s="45"/>
      <c r="F326" s="45"/>
      <c r="G326" s="45"/>
      <c r="H326" s="45"/>
      <c r="I326" s="45"/>
      <c r="J326" s="45"/>
      <c r="K326" s="45"/>
      <c r="L326" s="45"/>
      <c r="M326" s="84"/>
      <c r="N326" s="78"/>
      <c r="O326" s="78"/>
      <c r="P326" s="78"/>
      <c r="Q326" s="78"/>
      <c r="R326" s="78"/>
      <c r="S326" s="45"/>
      <c r="T326" s="78"/>
      <c r="U326" s="78"/>
      <c r="V326" s="79"/>
      <c r="W326" s="79"/>
      <c r="X326" s="80"/>
      <c r="Y326" s="81"/>
      <c r="Z326" s="81"/>
      <c r="AA326" s="80"/>
      <c r="AB326" s="78"/>
      <c r="AC326" s="78"/>
      <c r="AD326" s="79"/>
      <c r="AE326" s="78"/>
      <c r="AF326" s="79"/>
      <c r="AG326" s="79"/>
      <c r="AH326" s="79"/>
      <c r="AI326" s="78"/>
      <c r="AJ326" s="78"/>
      <c r="AK326" s="79"/>
      <c r="AL326" s="45"/>
      <c r="AM326" s="45"/>
      <c r="AN326" s="45"/>
      <c r="AO326" s="82"/>
      <c r="AP326" s="45"/>
    </row>
    <row r="327" ht="15.75" customHeight="1">
      <c r="V327" s="86"/>
      <c r="W327" s="86"/>
      <c r="X327" s="87"/>
      <c r="AA327" s="87"/>
      <c r="AD327" s="86"/>
      <c r="AF327" s="86"/>
      <c r="AM327" s="88"/>
    </row>
    <row r="328" ht="15.75" customHeight="1">
      <c r="V328" s="86"/>
      <c r="W328" s="86"/>
      <c r="X328" s="87"/>
      <c r="AA328" s="87"/>
      <c r="AD328" s="86"/>
      <c r="AF328" s="86"/>
      <c r="AM328" s="88"/>
    </row>
    <row r="329" ht="15.75" customHeight="1">
      <c r="V329" s="86"/>
      <c r="W329" s="86"/>
      <c r="X329" s="87"/>
      <c r="AA329" s="87"/>
      <c r="AD329" s="86"/>
      <c r="AF329" s="86"/>
      <c r="AM329" s="88"/>
    </row>
    <row r="330" ht="15.75" customHeight="1">
      <c r="V330" s="86"/>
      <c r="W330" s="86"/>
      <c r="X330" s="87"/>
      <c r="AA330" s="87"/>
      <c r="AD330" s="86"/>
      <c r="AF330" s="86"/>
      <c r="AM330" s="88"/>
    </row>
    <row r="331" ht="15.75" customHeight="1">
      <c r="V331" s="86"/>
      <c r="W331" s="86"/>
      <c r="X331" s="87"/>
      <c r="AA331" s="87"/>
      <c r="AD331" s="86"/>
      <c r="AF331" s="86"/>
      <c r="AM331" s="88"/>
    </row>
    <row r="332" ht="15.75" customHeight="1">
      <c r="V332" s="86"/>
      <c r="W332" s="86"/>
      <c r="X332" s="87"/>
      <c r="AA332" s="87"/>
      <c r="AD332" s="86"/>
      <c r="AF332" s="86"/>
      <c r="AM332" s="88"/>
    </row>
    <row r="333" ht="15.75" customHeight="1">
      <c r="V333" s="86"/>
      <c r="W333" s="86"/>
      <c r="X333" s="87"/>
      <c r="AA333" s="87"/>
      <c r="AD333" s="86"/>
      <c r="AF333" s="86"/>
      <c r="AM333" s="88"/>
    </row>
    <row r="334" ht="15.75" customHeight="1">
      <c r="V334" s="86"/>
      <c r="W334" s="86"/>
      <c r="X334" s="87"/>
      <c r="AA334" s="87"/>
      <c r="AD334" s="86"/>
      <c r="AF334" s="86"/>
      <c r="AM334" s="88"/>
    </row>
    <row r="335" ht="15.75" customHeight="1">
      <c r="V335" s="86"/>
      <c r="W335" s="86"/>
      <c r="X335" s="87"/>
      <c r="AA335" s="87"/>
      <c r="AD335" s="86"/>
      <c r="AF335" s="86"/>
      <c r="AM335" s="88"/>
    </row>
    <row r="336" ht="15.75" customHeight="1">
      <c r="V336" s="86"/>
      <c r="W336" s="86"/>
      <c r="X336" s="87"/>
      <c r="AA336" s="87"/>
      <c r="AD336" s="86"/>
      <c r="AF336" s="86"/>
      <c r="AM336" s="88"/>
    </row>
    <row r="337" ht="15.75" customHeight="1">
      <c r="V337" s="86"/>
      <c r="W337" s="86"/>
      <c r="X337" s="87"/>
      <c r="AA337" s="87"/>
      <c r="AD337" s="86"/>
      <c r="AF337" s="86"/>
      <c r="AM337" s="88"/>
    </row>
    <row r="338" ht="15.75" customHeight="1">
      <c r="V338" s="86"/>
      <c r="W338" s="86"/>
      <c r="X338" s="87"/>
      <c r="AA338" s="87"/>
      <c r="AD338" s="86"/>
      <c r="AF338" s="86"/>
      <c r="AM338" s="88"/>
    </row>
    <row r="339" ht="15.75" customHeight="1">
      <c r="V339" s="86"/>
      <c r="W339" s="86"/>
      <c r="X339" s="87"/>
      <c r="AA339" s="87"/>
      <c r="AD339" s="86"/>
      <c r="AF339" s="86"/>
      <c r="AM339" s="88"/>
    </row>
    <row r="340" ht="15.75" customHeight="1">
      <c r="V340" s="86"/>
      <c r="W340" s="86"/>
      <c r="X340" s="87"/>
      <c r="AA340" s="87"/>
      <c r="AD340" s="86"/>
      <c r="AF340" s="86"/>
      <c r="AM340" s="88"/>
    </row>
    <row r="341" ht="15.75" customHeight="1">
      <c r="V341" s="86"/>
      <c r="W341" s="86"/>
      <c r="X341" s="87"/>
      <c r="AA341" s="87"/>
      <c r="AD341" s="86"/>
      <c r="AF341" s="86"/>
      <c r="AM341" s="88"/>
    </row>
    <row r="342" ht="15.75" customHeight="1">
      <c r="V342" s="86"/>
      <c r="W342" s="86"/>
      <c r="X342" s="87"/>
      <c r="AA342" s="87"/>
      <c r="AD342" s="86"/>
      <c r="AF342" s="86"/>
      <c r="AM342" s="88"/>
    </row>
    <row r="343" ht="15.75" customHeight="1">
      <c r="V343" s="86"/>
      <c r="W343" s="86"/>
      <c r="X343" s="87"/>
      <c r="AA343" s="87"/>
      <c r="AD343" s="86"/>
      <c r="AF343" s="86"/>
      <c r="AM343" s="88"/>
    </row>
    <row r="344" ht="15.75" customHeight="1">
      <c r="V344" s="86"/>
      <c r="W344" s="86"/>
      <c r="X344" s="87"/>
      <c r="AA344" s="87"/>
      <c r="AD344" s="86"/>
      <c r="AF344" s="86"/>
      <c r="AM344" s="88"/>
    </row>
    <row r="345" ht="15.75" customHeight="1">
      <c r="V345" s="86"/>
      <c r="W345" s="86"/>
      <c r="X345" s="87"/>
      <c r="AA345" s="87"/>
      <c r="AD345" s="86"/>
      <c r="AF345" s="86"/>
      <c r="AM345" s="88"/>
    </row>
    <row r="346" ht="15.75" customHeight="1">
      <c r="V346" s="86"/>
      <c r="W346" s="86"/>
      <c r="X346" s="87"/>
      <c r="AA346" s="87"/>
      <c r="AD346" s="86"/>
      <c r="AF346" s="86"/>
      <c r="AM346" s="88"/>
    </row>
    <row r="347" ht="15.75" customHeight="1">
      <c r="V347" s="86"/>
      <c r="W347" s="86"/>
      <c r="X347" s="87"/>
      <c r="AA347" s="87"/>
      <c r="AD347" s="86"/>
      <c r="AF347" s="86"/>
      <c r="AM347" s="88"/>
    </row>
    <row r="348" ht="15.75" customHeight="1">
      <c r="V348" s="86"/>
      <c r="W348" s="86"/>
      <c r="X348" s="87"/>
      <c r="AA348" s="87"/>
      <c r="AD348" s="86"/>
      <c r="AF348" s="86"/>
      <c r="AM348" s="88"/>
    </row>
    <row r="349" ht="15.75" customHeight="1">
      <c r="V349" s="86"/>
      <c r="W349" s="86"/>
      <c r="X349" s="87"/>
      <c r="AA349" s="87"/>
      <c r="AD349" s="86"/>
      <c r="AF349" s="86"/>
      <c r="AM349" s="88"/>
    </row>
    <row r="350" ht="15.75" customHeight="1">
      <c r="V350" s="86"/>
      <c r="W350" s="86"/>
      <c r="X350" s="87"/>
      <c r="AA350" s="87"/>
      <c r="AD350" s="86"/>
      <c r="AF350" s="86"/>
      <c r="AM350" s="88"/>
    </row>
    <row r="351" ht="15.75" customHeight="1">
      <c r="V351" s="86"/>
      <c r="W351" s="86"/>
      <c r="X351" s="87"/>
      <c r="AA351" s="87"/>
      <c r="AD351" s="86"/>
      <c r="AF351" s="86"/>
      <c r="AM351" s="88"/>
    </row>
    <row r="352" ht="15.75" customHeight="1">
      <c r="V352" s="86"/>
      <c r="W352" s="86"/>
      <c r="X352" s="87"/>
      <c r="AA352" s="87"/>
      <c r="AD352" s="86"/>
      <c r="AF352" s="86"/>
      <c r="AM352" s="88"/>
    </row>
    <row r="353" ht="15.75" customHeight="1">
      <c r="V353" s="86"/>
      <c r="W353" s="86"/>
      <c r="X353" s="87"/>
      <c r="AA353" s="87"/>
      <c r="AD353" s="86"/>
      <c r="AF353" s="86"/>
      <c r="AM353" s="88"/>
    </row>
    <row r="354" ht="15.75" customHeight="1">
      <c r="V354" s="86"/>
      <c r="W354" s="86"/>
      <c r="X354" s="87"/>
      <c r="AA354" s="87"/>
      <c r="AD354" s="86"/>
      <c r="AF354" s="86"/>
      <c r="AM354" s="88"/>
    </row>
    <row r="355" ht="15.75" customHeight="1">
      <c r="V355" s="86"/>
      <c r="W355" s="86"/>
      <c r="X355" s="87"/>
      <c r="AA355" s="87"/>
      <c r="AD355" s="86"/>
      <c r="AF355" s="86"/>
      <c r="AM355" s="88"/>
    </row>
    <row r="356" ht="15.75" customHeight="1">
      <c r="V356" s="86"/>
      <c r="W356" s="86"/>
      <c r="X356" s="87"/>
      <c r="AA356" s="87"/>
      <c r="AD356" s="86"/>
      <c r="AF356" s="86"/>
      <c r="AM356" s="88"/>
    </row>
    <row r="357" ht="15.75" customHeight="1">
      <c r="V357" s="86"/>
      <c r="W357" s="86"/>
      <c r="X357" s="87"/>
      <c r="AA357" s="87"/>
      <c r="AD357" s="86"/>
      <c r="AF357" s="86"/>
      <c r="AM357" s="88"/>
    </row>
    <row r="358" ht="15.75" customHeight="1">
      <c r="V358" s="86"/>
      <c r="W358" s="86"/>
      <c r="X358" s="87"/>
      <c r="AA358" s="87"/>
      <c r="AD358" s="86"/>
      <c r="AF358" s="86"/>
      <c r="AM358" s="88"/>
    </row>
    <row r="359" ht="15.75" customHeight="1">
      <c r="V359" s="86"/>
      <c r="W359" s="86"/>
      <c r="X359" s="87"/>
      <c r="AA359" s="87"/>
      <c r="AD359" s="86"/>
      <c r="AF359" s="86"/>
      <c r="AM359" s="88"/>
    </row>
    <row r="360" ht="15.75" customHeight="1">
      <c r="V360" s="86"/>
      <c r="W360" s="86"/>
      <c r="X360" s="87"/>
      <c r="AA360" s="87"/>
      <c r="AD360" s="86"/>
      <c r="AF360" s="86"/>
      <c r="AM360" s="88"/>
    </row>
    <row r="361" ht="15.75" customHeight="1">
      <c r="V361" s="86"/>
      <c r="W361" s="86"/>
      <c r="X361" s="87"/>
      <c r="AA361" s="87"/>
      <c r="AD361" s="86"/>
      <c r="AF361" s="86"/>
      <c r="AM361" s="88"/>
    </row>
    <row r="362" ht="15.75" customHeight="1">
      <c r="V362" s="86"/>
      <c r="W362" s="86"/>
      <c r="X362" s="87"/>
      <c r="AA362" s="87"/>
      <c r="AD362" s="86"/>
      <c r="AF362" s="86"/>
      <c r="AM362" s="88"/>
    </row>
    <row r="363" ht="15.75" customHeight="1">
      <c r="V363" s="86"/>
      <c r="W363" s="86"/>
      <c r="X363" s="87"/>
      <c r="AA363" s="87"/>
      <c r="AD363" s="86"/>
      <c r="AF363" s="86"/>
      <c r="AM363" s="88"/>
    </row>
    <row r="364" ht="15.75" customHeight="1">
      <c r="V364" s="86"/>
      <c r="W364" s="86"/>
      <c r="X364" s="87"/>
      <c r="AA364" s="87"/>
      <c r="AD364" s="86"/>
      <c r="AF364" s="86"/>
      <c r="AM364" s="88"/>
    </row>
    <row r="365" ht="15.75" customHeight="1">
      <c r="V365" s="86"/>
      <c r="W365" s="86"/>
      <c r="X365" s="87"/>
      <c r="AA365" s="87"/>
      <c r="AD365" s="86"/>
      <c r="AF365" s="86"/>
      <c r="AM365" s="88"/>
    </row>
    <row r="366" ht="15.75" customHeight="1">
      <c r="V366" s="86"/>
      <c r="W366" s="86"/>
      <c r="X366" s="87"/>
      <c r="AA366" s="87"/>
      <c r="AD366" s="86"/>
      <c r="AF366" s="86"/>
      <c r="AM366" s="88"/>
    </row>
    <row r="367" ht="15.75" customHeight="1">
      <c r="V367" s="86"/>
      <c r="W367" s="86"/>
      <c r="X367" s="87"/>
      <c r="AA367" s="87"/>
      <c r="AD367" s="86"/>
      <c r="AF367" s="86"/>
      <c r="AM367" s="88"/>
    </row>
    <row r="368" ht="15.75" customHeight="1">
      <c r="V368" s="86"/>
      <c r="W368" s="86"/>
      <c r="X368" s="87"/>
      <c r="AA368" s="87"/>
      <c r="AD368" s="86"/>
      <c r="AF368" s="86"/>
      <c r="AM368" s="88"/>
    </row>
    <row r="369" ht="15.75" customHeight="1">
      <c r="V369" s="86"/>
      <c r="W369" s="86"/>
      <c r="X369" s="87"/>
      <c r="AA369" s="87"/>
      <c r="AD369" s="86"/>
      <c r="AF369" s="86"/>
      <c r="AM369" s="88"/>
    </row>
    <row r="370" ht="15.75" customHeight="1">
      <c r="V370" s="86"/>
      <c r="W370" s="86"/>
      <c r="X370" s="87"/>
      <c r="AA370" s="87"/>
      <c r="AD370" s="86"/>
      <c r="AF370" s="86"/>
      <c r="AM370" s="88"/>
    </row>
    <row r="371" ht="15.75" customHeight="1">
      <c r="V371" s="86"/>
      <c r="W371" s="86"/>
      <c r="X371" s="87"/>
      <c r="AA371" s="87"/>
      <c r="AD371" s="86"/>
      <c r="AF371" s="86"/>
      <c r="AM371" s="88"/>
    </row>
    <row r="372" ht="15.75" customHeight="1">
      <c r="V372" s="86"/>
      <c r="W372" s="86"/>
      <c r="X372" s="87"/>
      <c r="AA372" s="87"/>
      <c r="AD372" s="86"/>
      <c r="AF372" s="86"/>
      <c r="AM372" s="88"/>
    </row>
    <row r="373" ht="15.75" customHeight="1">
      <c r="V373" s="86"/>
      <c r="W373" s="86"/>
      <c r="X373" s="87"/>
      <c r="AA373" s="87"/>
      <c r="AD373" s="86"/>
      <c r="AF373" s="86"/>
      <c r="AM373" s="88"/>
    </row>
    <row r="374" ht="15.75" customHeight="1">
      <c r="V374" s="86"/>
      <c r="W374" s="86"/>
      <c r="X374" s="87"/>
      <c r="AA374" s="87"/>
      <c r="AD374" s="86"/>
      <c r="AF374" s="86"/>
      <c r="AM374" s="88"/>
    </row>
    <row r="375" ht="15.75" customHeight="1">
      <c r="V375" s="86"/>
      <c r="W375" s="86"/>
      <c r="X375" s="87"/>
      <c r="AA375" s="87"/>
      <c r="AD375" s="86"/>
      <c r="AF375" s="86"/>
      <c r="AM375" s="88"/>
    </row>
    <row r="376" ht="15.75" customHeight="1">
      <c r="V376" s="86"/>
      <c r="W376" s="86"/>
      <c r="X376" s="87"/>
      <c r="AA376" s="87"/>
      <c r="AD376" s="86"/>
      <c r="AF376" s="86"/>
      <c r="AM376" s="88"/>
    </row>
    <row r="377" ht="15.75" customHeight="1">
      <c r="V377" s="86"/>
      <c r="W377" s="86"/>
      <c r="X377" s="87"/>
      <c r="AA377" s="87"/>
      <c r="AD377" s="86"/>
      <c r="AF377" s="86"/>
      <c r="AM377" s="88"/>
    </row>
    <row r="378" ht="15.75" customHeight="1">
      <c r="V378" s="86"/>
      <c r="W378" s="86"/>
      <c r="X378" s="87"/>
      <c r="AA378" s="87"/>
      <c r="AD378" s="86"/>
      <c r="AF378" s="86"/>
      <c r="AM378" s="88"/>
    </row>
    <row r="379" ht="15.75" customHeight="1">
      <c r="V379" s="86"/>
      <c r="W379" s="86"/>
      <c r="X379" s="87"/>
      <c r="AA379" s="87"/>
      <c r="AD379" s="86"/>
      <c r="AF379" s="86"/>
      <c r="AM379" s="88"/>
    </row>
    <row r="380" ht="15.75" customHeight="1">
      <c r="V380" s="86"/>
      <c r="W380" s="86"/>
      <c r="X380" s="87"/>
      <c r="AA380" s="87"/>
      <c r="AD380" s="86"/>
      <c r="AF380" s="86"/>
      <c r="AM380" s="88"/>
    </row>
    <row r="381" ht="15.75" customHeight="1">
      <c r="V381" s="86"/>
      <c r="W381" s="86"/>
      <c r="X381" s="87"/>
      <c r="AA381" s="87"/>
      <c r="AD381" s="86"/>
      <c r="AF381" s="86"/>
      <c r="AM381" s="88"/>
    </row>
    <row r="382" ht="15.75" customHeight="1">
      <c r="V382" s="86"/>
      <c r="W382" s="86"/>
      <c r="X382" s="87"/>
      <c r="AA382" s="87"/>
      <c r="AD382" s="86"/>
      <c r="AF382" s="86"/>
      <c r="AM382" s="88"/>
    </row>
    <row r="383" ht="15.75" customHeight="1">
      <c r="V383" s="86"/>
      <c r="W383" s="86"/>
      <c r="X383" s="87"/>
      <c r="AA383" s="87"/>
      <c r="AD383" s="86"/>
      <c r="AF383" s="86"/>
      <c r="AM383" s="88"/>
    </row>
    <row r="384" ht="15.75" customHeight="1">
      <c r="V384" s="86"/>
      <c r="W384" s="86"/>
      <c r="X384" s="87"/>
      <c r="AA384" s="87"/>
      <c r="AD384" s="86"/>
      <c r="AF384" s="86"/>
      <c r="AM384" s="88"/>
    </row>
    <row r="385" ht="15.75" customHeight="1">
      <c r="V385" s="86"/>
      <c r="W385" s="86"/>
      <c r="X385" s="87"/>
      <c r="AA385" s="87"/>
      <c r="AD385" s="86"/>
      <c r="AF385" s="86"/>
      <c r="AM385" s="88"/>
    </row>
    <row r="386" ht="15.75" customHeight="1">
      <c r="V386" s="86"/>
      <c r="W386" s="86"/>
      <c r="X386" s="87"/>
      <c r="AA386" s="87"/>
      <c r="AD386" s="86"/>
      <c r="AF386" s="86"/>
      <c r="AM386" s="88"/>
    </row>
    <row r="387" ht="15.75" customHeight="1">
      <c r="V387" s="86"/>
      <c r="W387" s="86"/>
      <c r="X387" s="87"/>
      <c r="AA387" s="87"/>
      <c r="AD387" s="86"/>
      <c r="AF387" s="86"/>
      <c r="AM387" s="88"/>
    </row>
    <row r="388" ht="15.75" customHeight="1">
      <c r="V388" s="86"/>
      <c r="W388" s="86"/>
      <c r="X388" s="87"/>
      <c r="AA388" s="87"/>
      <c r="AD388" s="86"/>
      <c r="AF388" s="86"/>
      <c r="AM388" s="88"/>
    </row>
    <row r="389" ht="15.75" customHeight="1">
      <c r="V389" s="86"/>
      <c r="W389" s="86"/>
      <c r="X389" s="87"/>
      <c r="AA389" s="87"/>
      <c r="AD389" s="86"/>
      <c r="AF389" s="86"/>
      <c r="AM389" s="88"/>
    </row>
    <row r="390" ht="15.75" customHeight="1">
      <c r="V390" s="86"/>
      <c r="W390" s="86"/>
      <c r="X390" s="87"/>
      <c r="AA390" s="87"/>
      <c r="AD390" s="86"/>
      <c r="AF390" s="86"/>
      <c r="AM390" s="88"/>
    </row>
    <row r="391" ht="15.75" customHeight="1">
      <c r="V391" s="86"/>
      <c r="W391" s="86"/>
      <c r="X391" s="87"/>
      <c r="AA391" s="87"/>
      <c r="AD391" s="86"/>
      <c r="AF391" s="86"/>
      <c r="AM391" s="88"/>
    </row>
    <row r="392" ht="15.75" customHeight="1">
      <c r="V392" s="86"/>
      <c r="W392" s="86"/>
      <c r="X392" s="87"/>
      <c r="AA392" s="87"/>
      <c r="AD392" s="86"/>
      <c r="AF392" s="86"/>
      <c r="AM392" s="88"/>
    </row>
    <row r="393" ht="15.75" customHeight="1">
      <c r="V393" s="86"/>
      <c r="W393" s="86"/>
      <c r="X393" s="87"/>
      <c r="AA393" s="87"/>
      <c r="AD393" s="86"/>
      <c r="AF393" s="86"/>
      <c r="AM393" s="88"/>
    </row>
    <row r="394" ht="15.75" customHeight="1">
      <c r="V394" s="86"/>
      <c r="W394" s="86"/>
      <c r="X394" s="87"/>
      <c r="AA394" s="87"/>
      <c r="AD394" s="86"/>
      <c r="AF394" s="86"/>
      <c r="AM394" s="88"/>
    </row>
    <row r="395" ht="15.75" customHeight="1">
      <c r="V395" s="86"/>
      <c r="W395" s="86"/>
      <c r="X395" s="87"/>
      <c r="AA395" s="87"/>
      <c r="AD395" s="86"/>
      <c r="AF395" s="86"/>
      <c r="AM395" s="88"/>
    </row>
    <row r="396" ht="15.75" customHeight="1">
      <c r="V396" s="86"/>
      <c r="W396" s="86"/>
      <c r="X396" s="87"/>
      <c r="AA396" s="87"/>
      <c r="AD396" s="86"/>
      <c r="AF396" s="86"/>
      <c r="AM396" s="88"/>
    </row>
    <row r="397" ht="15.75" customHeight="1">
      <c r="V397" s="86"/>
      <c r="W397" s="86"/>
      <c r="X397" s="87"/>
      <c r="AA397" s="87"/>
      <c r="AD397" s="86"/>
      <c r="AF397" s="86"/>
      <c r="AM397" s="88"/>
    </row>
    <row r="398" ht="15.75" customHeight="1">
      <c r="V398" s="86"/>
      <c r="W398" s="86"/>
      <c r="X398" s="87"/>
      <c r="AA398" s="87"/>
      <c r="AD398" s="86"/>
      <c r="AF398" s="86"/>
      <c r="AM398" s="88"/>
    </row>
    <row r="399" ht="15.75" customHeight="1">
      <c r="V399" s="86"/>
      <c r="W399" s="86"/>
      <c r="X399" s="87"/>
      <c r="AA399" s="87"/>
      <c r="AD399" s="86"/>
      <c r="AF399" s="86"/>
      <c r="AM399" s="88"/>
    </row>
    <row r="400" ht="15.75" customHeight="1">
      <c r="V400" s="86"/>
      <c r="W400" s="86"/>
      <c r="X400" s="87"/>
      <c r="AA400" s="87"/>
      <c r="AD400" s="86"/>
      <c r="AF400" s="86"/>
      <c r="AM400" s="88"/>
    </row>
    <row r="401" ht="15.75" customHeight="1">
      <c r="V401" s="86"/>
      <c r="W401" s="86"/>
      <c r="X401" s="87"/>
      <c r="AA401" s="87"/>
      <c r="AD401" s="86"/>
      <c r="AF401" s="86"/>
      <c r="AM401" s="88"/>
    </row>
    <row r="402" ht="15.75" customHeight="1">
      <c r="V402" s="86"/>
      <c r="W402" s="86"/>
      <c r="X402" s="87"/>
      <c r="AA402" s="87"/>
      <c r="AD402" s="86"/>
      <c r="AF402" s="86"/>
      <c r="AM402" s="88"/>
    </row>
    <row r="403" ht="15.75" customHeight="1">
      <c r="V403" s="86"/>
      <c r="W403" s="86"/>
      <c r="X403" s="87"/>
      <c r="AA403" s="87"/>
      <c r="AD403" s="86"/>
      <c r="AF403" s="86"/>
      <c r="AM403" s="88"/>
    </row>
    <row r="404" ht="15.75" customHeight="1">
      <c r="V404" s="86"/>
      <c r="W404" s="86"/>
      <c r="X404" s="87"/>
      <c r="AA404" s="87"/>
      <c r="AD404" s="86"/>
      <c r="AF404" s="86"/>
      <c r="AM404" s="88"/>
    </row>
    <row r="405" ht="15.75" customHeight="1">
      <c r="V405" s="86"/>
      <c r="W405" s="86"/>
      <c r="X405" s="87"/>
      <c r="AA405" s="87"/>
      <c r="AD405" s="86"/>
      <c r="AF405" s="86"/>
      <c r="AM405" s="88"/>
    </row>
    <row r="406" ht="15.75" customHeight="1">
      <c r="V406" s="86"/>
      <c r="W406" s="86"/>
      <c r="X406" s="87"/>
      <c r="AA406" s="87"/>
      <c r="AD406" s="86"/>
      <c r="AF406" s="86"/>
      <c r="AM406" s="88"/>
    </row>
    <row r="407" ht="15.75" customHeight="1">
      <c r="V407" s="86"/>
      <c r="W407" s="86"/>
      <c r="X407" s="87"/>
      <c r="AA407" s="87"/>
      <c r="AD407" s="86"/>
      <c r="AF407" s="86"/>
      <c r="AM407" s="88"/>
    </row>
    <row r="408" ht="15.75" customHeight="1">
      <c r="V408" s="86"/>
      <c r="W408" s="86"/>
      <c r="X408" s="87"/>
      <c r="AA408" s="87"/>
      <c r="AD408" s="86"/>
      <c r="AF408" s="86"/>
      <c r="AM408" s="88"/>
    </row>
    <row r="409" ht="15.75" customHeight="1">
      <c r="V409" s="86"/>
      <c r="W409" s="86"/>
      <c r="X409" s="87"/>
      <c r="AA409" s="87"/>
      <c r="AD409" s="86"/>
      <c r="AF409" s="86"/>
      <c r="AM409" s="88"/>
    </row>
    <row r="410" ht="15.75" customHeight="1">
      <c r="V410" s="86"/>
      <c r="W410" s="86"/>
      <c r="X410" s="87"/>
      <c r="AA410" s="87"/>
      <c r="AD410" s="86"/>
      <c r="AF410" s="86"/>
      <c r="AM410" s="88"/>
    </row>
    <row r="411" ht="15.75" customHeight="1">
      <c r="V411" s="86"/>
      <c r="W411" s="86"/>
      <c r="X411" s="87"/>
      <c r="AA411" s="87"/>
      <c r="AD411" s="86"/>
      <c r="AF411" s="86"/>
      <c r="AM411" s="88"/>
    </row>
    <row r="412" ht="15.75" customHeight="1">
      <c r="V412" s="86"/>
      <c r="W412" s="86"/>
      <c r="X412" s="87"/>
      <c r="AA412" s="87"/>
      <c r="AD412" s="86"/>
      <c r="AF412" s="86"/>
      <c r="AM412" s="88"/>
    </row>
    <row r="413" ht="15.75" customHeight="1">
      <c r="V413" s="86"/>
      <c r="W413" s="86"/>
      <c r="X413" s="87"/>
      <c r="AA413" s="87"/>
      <c r="AD413" s="86"/>
      <c r="AF413" s="86"/>
      <c r="AM413" s="88"/>
    </row>
    <row r="414" ht="15.75" customHeight="1">
      <c r="V414" s="86"/>
      <c r="W414" s="86"/>
      <c r="X414" s="87"/>
      <c r="AA414" s="87"/>
      <c r="AD414" s="86"/>
      <c r="AF414" s="86"/>
      <c r="AM414" s="88"/>
    </row>
    <row r="415" ht="15.75" customHeight="1">
      <c r="V415" s="86"/>
      <c r="W415" s="86"/>
      <c r="X415" s="87"/>
      <c r="AA415" s="87"/>
      <c r="AD415" s="86"/>
      <c r="AF415" s="86"/>
      <c r="AM415" s="88"/>
    </row>
    <row r="416" ht="15.75" customHeight="1">
      <c r="V416" s="86"/>
      <c r="W416" s="86"/>
      <c r="X416" s="87"/>
      <c r="AA416" s="87"/>
      <c r="AD416" s="86"/>
      <c r="AF416" s="86"/>
      <c r="AM416" s="88"/>
    </row>
    <row r="417" ht="15.75" customHeight="1">
      <c r="V417" s="86"/>
      <c r="W417" s="86"/>
      <c r="X417" s="87"/>
      <c r="AA417" s="87"/>
      <c r="AD417" s="86"/>
      <c r="AF417" s="86"/>
      <c r="AM417" s="88"/>
    </row>
    <row r="418" ht="15.75" customHeight="1">
      <c r="V418" s="86"/>
      <c r="W418" s="86"/>
      <c r="X418" s="87"/>
      <c r="AA418" s="87"/>
      <c r="AD418" s="86"/>
      <c r="AF418" s="86"/>
      <c r="AM418" s="88"/>
    </row>
    <row r="419" ht="15.75" customHeight="1">
      <c r="V419" s="86"/>
      <c r="W419" s="86"/>
      <c r="X419" s="87"/>
      <c r="AA419" s="87"/>
      <c r="AD419" s="86"/>
      <c r="AF419" s="86"/>
      <c r="AM419" s="88"/>
    </row>
    <row r="420" ht="15.75" customHeight="1">
      <c r="V420" s="86"/>
      <c r="W420" s="86"/>
      <c r="X420" s="87"/>
      <c r="AA420" s="87"/>
      <c r="AD420" s="86"/>
      <c r="AF420" s="86"/>
      <c r="AM420" s="88"/>
    </row>
    <row r="421" ht="15.75" customHeight="1">
      <c r="V421" s="86"/>
      <c r="W421" s="86"/>
      <c r="X421" s="87"/>
      <c r="AA421" s="87"/>
      <c r="AD421" s="86"/>
      <c r="AF421" s="86"/>
      <c r="AM421" s="88"/>
    </row>
    <row r="422" ht="15.75" customHeight="1">
      <c r="V422" s="86"/>
      <c r="W422" s="86"/>
      <c r="X422" s="87"/>
      <c r="AA422" s="87"/>
      <c r="AD422" s="86"/>
      <c r="AF422" s="86"/>
      <c r="AM422" s="88"/>
    </row>
    <row r="423" ht="15.75" customHeight="1">
      <c r="V423" s="86"/>
      <c r="W423" s="86"/>
      <c r="X423" s="87"/>
      <c r="AA423" s="87"/>
      <c r="AD423" s="86"/>
      <c r="AF423" s="86"/>
      <c r="AM423" s="88"/>
    </row>
    <row r="424" ht="15.75" customHeight="1">
      <c r="V424" s="86"/>
      <c r="W424" s="86"/>
      <c r="X424" s="87"/>
      <c r="AA424" s="87"/>
      <c r="AD424" s="86"/>
      <c r="AF424" s="86"/>
      <c r="AM424" s="88"/>
    </row>
    <row r="425" ht="15.75" customHeight="1">
      <c r="V425" s="86"/>
      <c r="W425" s="86"/>
      <c r="X425" s="87"/>
      <c r="AA425" s="87"/>
      <c r="AD425" s="86"/>
      <c r="AF425" s="86"/>
      <c r="AM425" s="88"/>
    </row>
    <row r="426" ht="15.75" customHeight="1">
      <c r="V426" s="86"/>
      <c r="W426" s="86"/>
      <c r="X426" s="87"/>
      <c r="AA426" s="87"/>
      <c r="AD426" s="86"/>
      <c r="AF426" s="86"/>
      <c r="AM426" s="88"/>
    </row>
    <row r="427" ht="15.75" customHeight="1">
      <c r="V427" s="86"/>
      <c r="W427" s="86"/>
      <c r="X427" s="87"/>
      <c r="AA427" s="87"/>
      <c r="AD427" s="86"/>
      <c r="AF427" s="86"/>
      <c r="AM427" s="88"/>
    </row>
    <row r="428" ht="15.75" customHeight="1">
      <c r="V428" s="86"/>
      <c r="W428" s="86"/>
      <c r="X428" s="87"/>
      <c r="AA428" s="87"/>
      <c r="AD428" s="86"/>
      <c r="AF428" s="86"/>
      <c r="AM428" s="88"/>
    </row>
    <row r="429" ht="15.75" customHeight="1">
      <c r="V429" s="86"/>
      <c r="W429" s="86"/>
      <c r="X429" s="87"/>
      <c r="AA429" s="87"/>
      <c r="AD429" s="86"/>
      <c r="AF429" s="86"/>
      <c r="AM429" s="88"/>
    </row>
    <row r="430" ht="15.75" customHeight="1">
      <c r="V430" s="86"/>
      <c r="W430" s="86"/>
      <c r="X430" s="87"/>
      <c r="AA430" s="87"/>
      <c r="AD430" s="86"/>
      <c r="AF430" s="86"/>
      <c r="AM430" s="88"/>
    </row>
    <row r="431" ht="15.75" customHeight="1">
      <c r="V431" s="86"/>
      <c r="W431" s="86"/>
      <c r="X431" s="87"/>
      <c r="AA431" s="87"/>
      <c r="AD431" s="86"/>
      <c r="AF431" s="86"/>
      <c r="AM431" s="88"/>
    </row>
    <row r="432" ht="15.75" customHeight="1">
      <c r="V432" s="86"/>
      <c r="W432" s="86"/>
      <c r="X432" s="87"/>
      <c r="AA432" s="87"/>
      <c r="AD432" s="86"/>
      <c r="AF432" s="86"/>
      <c r="AM432" s="88"/>
    </row>
    <row r="433" ht="15.75" customHeight="1">
      <c r="V433" s="86"/>
      <c r="W433" s="86"/>
      <c r="X433" s="87"/>
      <c r="AA433" s="87"/>
      <c r="AD433" s="86"/>
      <c r="AF433" s="86"/>
      <c r="AM433" s="88"/>
    </row>
    <row r="434" ht="15.75" customHeight="1">
      <c r="V434" s="86"/>
      <c r="W434" s="86"/>
      <c r="X434" s="87"/>
      <c r="AA434" s="87"/>
      <c r="AD434" s="86"/>
      <c r="AF434" s="86"/>
      <c r="AM434" s="88"/>
    </row>
    <row r="435" ht="15.75" customHeight="1">
      <c r="V435" s="86"/>
      <c r="W435" s="86"/>
      <c r="X435" s="87"/>
      <c r="AA435" s="87"/>
      <c r="AD435" s="86"/>
      <c r="AF435" s="86"/>
      <c r="AM435" s="88"/>
    </row>
    <row r="436" ht="15.75" customHeight="1">
      <c r="V436" s="86"/>
      <c r="W436" s="86"/>
      <c r="X436" s="87"/>
      <c r="AA436" s="87"/>
      <c r="AD436" s="86"/>
      <c r="AF436" s="86"/>
      <c r="AM436" s="88"/>
    </row>
    <row r="437" ht="15.75" customHeight="1">
      <c r="V437" s="86"/>
      <c r="W437" s="86"/>
      <c r="X437" s="87"/>
      <c r="AA437" s="87"/>
      <c r="AD437" s="86"/>
      <c r="AF437" s="86"/>
      <c r="AM437" s="88"/>
    </row>
    <row r="438" ht="15.75" customHeight="1">
      <c r="V438" s="86"/>
      <c r="W438" s="86"/>
      <c r="X438" s="87"/>
      <c r="AA438" s="87"/>
      <c r="AD438" s="86"/>
      <c r="AF438" s="86"/>
      <c r="AM438" s="88"/>
    </row>
    <row r="439" ht="15.75" customHeight="1">
      <c r="V439" s="86"/>
      <c r="W439" s="86"/>
      <c r="X439" s="87"/>
      <c r="AA439" s="87"/>
      <c r="AD439" s="86"/>
      <c r="AF439" s="86"/>
      <c r="AM439" s="88"/>
    </row>
    <row r="440" ht="15.75" customHeight="1">
      <c r="V440" s="86"/>
      <c r="W440" s="86"/>
      <c r="X440" s="87"/>
      <c r="AA440" s="87"/>
      <c r="AD440" s="86"/>
      <c r="AF440" s="86"/>
      <c r="AM440" s="88"/>
    </row>
    <row r="441" ht="15.75" customHeight="1">
      <c r="V441" s="86"/>
      <c r="W441" s="86"/>
      <c r="X441" s="87"/>
      <c r="AA441" s="87"/>
      <c r="AD441" s="86"/>
      <c r="AF441" s="86"/>
      <c r="AM441" s="88"/>
    </row>
    <row r="442" ht="15.75" customHeight="1">
      <c r="V442" s="86"/>
      <c r="W442" s="86"/>
      <c r="X442" s="87"/>
      <c r="AA442" s="87"/>
      <c r="AD442" s="86"/>
      <c r="AF442" s="86"/>
      <c r="AM442" s="88"/>
    </row>
    <row r="443" ht="15.75" customHeight="1">
      <c r="V443" s="86"/>
      <c r="W443" s="86"/>
      <c r="X443" s="87"/>
      <c r="AA443" s="87"/>
      <c r="AD443" s="86"/>
      <c r="AF443" s="86"/>
      <c r="AM443" s="88"/>
    </row>
    <row r="444" ht="15.75" customHeight="1">
      <c r="V444" s="86"/>
      <c r="W444" s="86"/>
      <c r="X444" s="87"/>
      <c r="AA444" s="87"/>
      <c r="AD444" s="86"/>
      <c r="AF444" s="86"/>
      <c r="AM444" s="88"/>
    </row>
    <row r="445" ht="15.75" customHeight="1">
      <c r="V445" s="86"/>
      <c r="W445" s="86"/>
      <c r="X445" s="87"/>
      <c r="AA445" s="87"/>
      <c r="AD445" s="86"/>
      <c r="AF445" s="86"/>
      <c r="AM445" s="88"/>
    </row>
    <row r="446" ht="15.75" customHeight="1">
      <c r="V446" s="86"/>
      <c r="W446" s="86"/>
      <c r="X446" s="87"/>
      <c r="AA446" s="87"/>
      <c r="AD446" s="86"/>
      <c r="AF446" s="86"/>
      <c r="AM446" s="88"/>
    </row>
    <row r="447" ht="15.75" customHeight="1">
      <c r="V447" s="86"/>
      <c r="W447" s="86"/>
      <c r="X447" s="87"/>
      <c r="AA447" s="87"/>
      <c r="AD447" s="86"/>
      <c r="AF447" s="86"/>
      <c r="AM447" s="88"/>
    </row>
    <row r="448" ht="15.75" customHeight="1">
      <c r="V448" s="86"/>
      <c r="W448" s="86"/>
      <c r="X448" s="87"/>
      <c r="AA448" s="87"/>
      <c r="AD448" s="86"/>
      <c r="AF448" s="86"/>
      <c r="AM448" s="88"/>
    </row>
    <row r="449" ht="15.75" customHeight="1">
      <c r="V449" s="86"/>
      <c r="W449" s="86"/>
      <c r="X449" s="87"/>
      <c r="AA449" s="87"/>
      <c r="AD449" s="86"/>
      <c r="AF449" s="86"/>
      <c r="AM449" s="88"/>
    </row>
    <row r="450" ht="15.75" customHeight="1">
      <c r="V450" s="86"/>
      <c r="W450" s="86"/>
      <c r="X450" s="87"/>
      <c r="AA450" s="87"/>
      <c r="AD450" s="86"/>
      <c r="AF450" s="86"/>
      <c r="AM450" s="88"/>
    </row>
    <row r="451" ht="15.75" customHeight="1">
      <c r="V451" s="86"/>
      <c r="W451" s="86"/>
      <c r="X451" s="87"/>
      <c r="AA451" s="87"/>
      <c r="AD451" s="86"/>
      <c r="AF451" s="86"/>
      <c r="AM451" s="88"/>
    </row>
    <row r="452" ht="15.75" customHeight="1">
      <c r="V452" s="86"/>
      <c r="W452" s="86"/>
      <c r="X452" s="87"/>
      <c r="AA452" s="87"/>
      <c r="AD452" s="86"/>
      <c r="AF452" s="86"/>
      <c r="AM452" s="88"/>
    </row>
    <row r="453" ht="15.75" customHeight="1">
      <c r="V453" s="86"/>
      <c r="W453" s="86"/>
      <c r="X453" s="87"/>
      <c r="AA453" s="87"/>
      <c r="AD453" s="86"/>
      <c r="AF453" s="86"/>
      <c r="AM453" s="88"/>
    </row>
    <row r="454" ht="15.75" customHeight="1">
      <c r="V454" s="86"/>
      <c r="W454" s="86"/>
      <c r="X454" s="87"/>
      <c r="AA454" s="87"/>
      <c r="AD454" s="86"/>
      <c r="AF454" s="86"/>
      <c r="AM454" s="88"/>
    </row>
    <row r="455" ht="15.75" customHeight="1">
      <c r="V455" s="86"/>
      <c r="W455" s="86"/>
      <c r="X455" s="87"/>
      <c r="AA455" s="87"/>
      <c r="AD455" s="86"/>
      <c r="AF455" s="86"/>
      <c r="AM455" s="88"/>
    </row>
    <row r="456" ht="15.75" customHeight="1">
      <c r="V456" s="86"/>
      <c r="W456" s="86"/>
      <c r="X456" s="87"/>
      <c r="AA456" s="87"/>
      <c r="AD456" s="86"/>
      <c r="AF456" s="86"/>
      <c r="AM456" s="88"/>
    </row>
    <row r="457" ht="15.75" customHeight="1">
      <c r="V457" s="86"/>
      <c r="W457" s="86"/>
      <c r="X457" s="87"/>
      <c r="AA457" s="87"/>
      <c r="AD457" s="86"/>
      <c r="AF457" s="86"/>
      <c r="AM457" s="88"/>
    </row>
    <row r="458" ht="15.75" customHeight="1">
      <c r="V458" s="86"/>
      <c r="W458" s="86"/>
      <c r="X458" s="87"/>
      <c r="AA458" s="87"/>
      <c r="AD458" s="86"/>
      <c r="AF458" s="86"/>
      <c r="AM458" s="88"/>
    </row>
    <row r="459" ht="15.75" customHeight="1">
      <c r="V459" s="86"/>
      <c r="W459" s="86"/>
      <c r="X459" s="87"/>
      <c r="AA459" s="87"/>
      <c r="AD459" s="86"/>
      <c r="AF459" s="86"/>
      <c r="AM459" s="88"/>
    </row>
    <row r="460" ht="15.75" customHeight="1">
      <c r="V460" s="86"/>
      <c r="W460" s="86"/>
      <c r="X460" s="87"/>
      <c r="AA460" s="87"/>
      <c r="AD460" s="86"/>
      <c r="AF460" s="86"/>
      <c r="AM460" s="88"/>
    </row>
    <row r="461" ht="15.75" customHeight="1">
      <c r="V461" s="86"/>
      <c r="W461" s="86"/>
      <c r="X461" s="87"/>
      <c r="AA461" s="87"/>
      <c r="AD461" s="86"/>
      <c r="AF461" s="86"/>
      <c r="AM461" s="88"/>
    </row>
    <row r="462" ht="15.75" customHeight="1">
      <c r="V462" s="86"/>
      <c r="W462" s="86"/>
      <c r="X462" s="87"/>
      <c r="AA462" s="87"/>
      <c r="AD462" s="86"/>
      <c r="AF462" s="86"/>
      <c r="AM462" s="88"/>
    </row>
    <row r="463" ht="15.75" customHeight="1">
      <c r="V463" s="86"/>
      <c r="W463" s="86"/>
      <c r="X463" s="87"/>
      <c r="AA463" s="87"/>
      <c r="AD463" s="86"/>
      <c r="AF463" s="86"/>
      <c r="AM463" s="88"/>
    </row>
    <row r="464" ht="15.75" customHeight="1">
      <c r="V464" s="86"/>
      <c r="W464" s="86"/>
      <c r="X464" s="87"/>
      <c r="AA464" s="87"/>
      <c r="AD464" s="86"/>
      <c r="AF464" s="86"/>
      <c r="AM464" s="88"/>
    </row>
    <row r="465" ht="15.75" customHeight="1">
      <c r="V465" s="86"/>
      <c r="W465" s="86"/>
      <c r="X465" s="87"/>
      <c r="AA465" s="87"/>
      <c r="AD465" s="86"/>
      <c r="AF465" s="86"/>
      <c r="AM465" s="88"/>
    </row>
    <row r="466" ht="15.75" customHeight="1">
      <c r="V466" s="86"/>
      <c r="W466" s="86"/>
      <c r="X466" s="87"/>
      <c r="AA466" s="87"/>
      <c r="AD466" s="86"/>
      <c r="AF466" s="86"/>
      <c r="AM466" s="88"/>
    </row>
    <row r="467" ht="15.75" customHeight="1">
      <c r="V467" s="86"/>
      <c r="W467" s="86"/>
      <c r="X467" s="87"/>
      <c r="AA467" s="87"/>
      <c r="AD467" s="86"/>
      <c r="AF467" s="86"/>
      <c r="AM467" s="88"/>
    </row>
    <row r="468" ht="15.75" customHeight="1">
      <c r="V468" s="86"/>
      <c r="W468" s="86"/>
      <c r="X468" s="87"/>
      <c r="AA468" s="87"/>
      <c r="AD468" s="86"/>
      <c r="AF468" s="86"/>
      <c r="AM468" s="88"/>
    </row>
    <row r="469" ht="15.75" customHeight="1">
      <c r="V469" s="86"/>
      <c r="W469" s="86"/>
      <c r="X469" s="87"/>
      <c r="AA469" s="87"/>
      <c r="AD469" s="86"/>
      <c r="AF469" s="86"/>
      <c r="AM469" s="88"/>
    </row>
    <row r="470" ht="15.75" customHeight="1">
      <c r="V470" s="86"/>
      <c r="W470" s="86"/>
      <c r="X470" s="87"/>
      <c r="AA470" s="87"/>
      <c r="AD470" s="86"/>
      <c r="AF470" s="86"/>
      <c r="AM470" s="88"/>
    </row>
    <row r="471" ht="15.75" customHeight="1">
      <c r="V471" s="86"/>
      <c r="W471" s="86"/>
      <c r="X471" s="87"/>
      <c r="AA471" s="87"/>
      <c r="AD471" s="86"/>
      <c r="AF471" s="86"/>
      <c r="AM471" s="88"/>
    </row>
    <row r="472" ht="15.75" customHeight="1">
      <c r="V472" s="86"/>
      <c r="W472" s="86"/>
      <c r="X472" s="87"/>
      <c r="AA472" s="87"/>
      <c r="AD472" s="86"/>
      <c r="AF472" s="86"/>
      <c r="AM472" s="88"/>
    </row>
    <row r="473" ht="15.75" customHeight="1">
      <c r="V473" s="86"/>
      <c r="W473" s="86"/>
      <c r="X473" s="87"/>
      <c r="AA473" s="87"/>
      <c r="AD473" s="86"/>
      <c r="AF473" s="86"/>
      <c r="AM473" s="88"/>
    </row>
    <row r="474" ht="15.75" customHeight="1">
      <c r="V474" s="86"/>
      <c r="W474" s="86"/>
      <c r="X474" s="87"/>
      <c r="AA474" s="87"/>
      <c r="AD474" s="86"/>
      <c r="AF474" s="86"/>
      <c r="AM474" s="88"/>
    </row>
    <row r="475" ht="15.75" customHeight="1">
      <c r="V475" s="86"/>
      <c r="W475" s="86"/>
      <c r="X475" s="87"/>
      <c r="AA475" s="87"/>
      <c r="AD475" s="86"/>
      <c r="AF475" s="86"/>
      <c r="AM475" s="88"/>
    </row>
    <row r="476" ht="15.75" customHeight="1">
      <c r="V476" s="86"/>
      <c r="W476" s="86"/>
      <c r="X476" s="87"/>
      <c r="AA476" s="87"/>
      <c r="AD476" s="86"/>
      <c r="AF476" s="86"/>
      <c r="AM476" s="88"/>
    </row>
    <row r="477" ht="15.75" customHeight="1">
      <c r="V477" s="86"/>
      <c r="W477" s="86"/>
      <c r="X477" s="87"/>
      <c r="AA477" s="87"/>
      <c r="AD477" s="86"/>
      <c r="AF477" s="86"/>
      <c r="AM477" s="88"/>
    </row>
    <row r="478" ht="15.75" customHeight="1">
      <c r="V478" s="86"/>
      <c r="W478" s="86"/>
      <c r="X478" s="87"/>
      <c r="AA478" s="87"/>
      <c r="AD478" s="86"/>
      <c r="AF478" s="86"/>
      <c r="AM478" s="88"/>
    </row>
    <row r="479" ht="15.75" customHeight="1">
      <c r="V479" s="86"/>
      <c r="W479" s="86"/>
      <c r="X479" s="87"/>
      <c r="AA479" s="87"/>
      <c r="AD479" s="86"/>
      <c r="AF479" s="86"/>
      <c r="AM479" s="88"/>
    </row>
    <row r="480" ht="15.75" customHeight="1">
      <c r="V480" s="86"/>
      <c r="W480" s="86"/>
      <c r="X480" s="87"/>
      <c r="AA480" s="87"/>
      <c r="AD480" s="86"/>
      <c r="AF480" s="86"/>
      <c r="AM480" s="88"/>
    </row>
    <row r="481" ht="15.75" customHeight="1">
      <c r="V481" s="86"/>
      <c r="W481" s="86"/>
      <c r="X481" s="87"/>
      <c r="AA481" s="87"/>
      <c r="AD481" s="86"/>
      <c r="AF481" s="86"/>
      <c r="AM481" s="88"/>
    </row>
    <row r="482" ht="15.75" customHeight="1">
      <c r="V482" s="86"/>
      <c r="W482" s="86"/>
      <c r="X482" s="87"/>
      <c r="AA482" s="87"/>
      <c r="AD482" s="86"/>
      <c r="AF482" s="86"/>
      <c r="AM482" s="88"/>
    </row>
    <row r="483" ht="15.75" customHeight="1">
      <c r="V483" s="86"/>
      <c r="W483" s="86"/>
      <c r="X483" s="87"/>
      <c r="AA483" s="87"/>
      <c r="AD483" s="86"/>
      <c r="AF483" s="86"/>
      <c r="AM483" s="88"/>
    </row>
    <row r="484" ht="15.75" customHeight="1">
      <c r="V484" s="86"/>
      <c r="W484" s="86"/>
      <c r="X484" s="87"/>
      <c r="AA484" s="87"/>
      <c r="AD484" s="86"/>
      <c r="AF484" s="86"/>
      <c r="AM484" s="88"/>
    </row>
    <row r="485" ht="15.75" customHeight="1">
      <c r="V485" s="86"/>
      <c r="W485" s="86"/>
      <c r="X485" s="87"/>
      <c r="AA485" s="87"/>
      <c r="AD485" s="86"/>
      <c r="AF485" s="86"/>
      <c r="AM485" s="88"/>
    </row>
    <row r="486" ht="15.75" customHeight="1">
      <c r="V486" s="86"/>
      <c r="W486" s="86"/>
      <c r="X486" s="87"/>
      <c r="AA486" s="87"/>
      <c r="AD486" s="86"/>
      <c r="AF486" s="86"/>
      <c r="AM486" s="88"/>
    </row>
    <row r="487" ht="15.75" customHeight="1">
      <c r="V487" s="86"/>
      <c r="W487" s="86"/>
      <c r="X487" s="87"/>
      <c r="AA487" s="87"/>
      <c r="AD487" s="86"/>
      <c r="AF487" s="86"/>
      <c r="AM487" s="88"/>
    </row>
    <row r="488" ht="15.75" customHeight="1">
      <c r="V488" s="86"/>
      <c r="W488" s="86"/>
      <c r="X488" s="87"/>
      <c r="AA488" s="87"/>
      <c r="AD488" s="86"/>
      <c r="AF488" s="86"/>
      <c r="AM488" s="88"/>
    </row>
    <row r="489" ht="15.75" customHeight="1">
      <c r="V489" s="86"/>
      <c r="W489" s="86"/>
      <c r="X489" s="87"/>
      <c r="AA489" s="87"/>
      <c r="AD489" s="86"/>
      <c r="AF489" s="86"/>
      <c r="AM489" s="88"/>
    </row>
    <row r="490" ht="15.75" customHeight="1">
      <c r="V490" s="86"/>
      <c r="W490" s="86"/>
      <c r="X490" s="87"/>
      <c r="AA490" s="87"/>
      <c r="AD490" s="86"/>
      <c r="AF490" s="86"/>
      <c r="AM490" s="88"/>
    </row>
    <row r="491" ht="15.75" customHeight="1">
      <c r="V491" s="86"/>
      <c r="W491" s="86"/>
      <c r="X491" s="87"/>
      <c r="AA491" s="87"/>
      <c r="AD491" s="86"/>
      <c r="AF491" s="86"/>
      <c r="AM491" s="88"/>
    </row>
    <row r="492" ht="15.75" customHeight="1">
      <c r="V492" s="86"/>
      <c r="W492" s="86"/>
      <c r="X492" s="87"/>
      <c r="AA492" s="87"/>
      <c r="AD492" s="86"/>
      <c r="AF492" s="86"/>
      <c r="AM492" s="88"/>
    </row>
    <row r="493" ht="15.75" customHeight="1">
      <c r="V493" s="86"/>
      <c r="W493" s="86"/>
      <c r="X493" s="87"/>
      <c r="AA493" s="87"/>
      <c r="AD493" s="86"/>
      <c r="AF493" s="86"/>
      <c r="AM493" s="88"/>
    </row>
    <row r="494" ht="15.75" customHeight="1">
      <c r="V494" s="86"/>
      <c r="W494" s="86"/>
      <c r="X494" s="87"/>
      <c r="AA494" s="87"/>
      <c r="AD494" s="86"/>
      <c r="AF494" s="86"/>
      <c r="AM494" s="88"/>
    </row>
    <row r="495" ht="15.75" customHeight="1">
      <c r="V495" s="86"/>
      <c r="W495" s="86"/>
      <c r="X495" s="87"/>
      <c r="AA495" s="87"/>
      <c r="AD495" s="86"/>
      <c r="AF495" s="86"/>
      <c r="AM495" s="88"/>
    </row>
    <row r="496" ht="15.75" customHeight="1">
      <c r="V496" s="86"/>
      <c r="W496" s="86"/>
      <c r="X496" s="87"/>
      <c r="AA496" s="87"/>
      <c r="AD496" s="86"/>
      <c r="AF496" s="86"/>
      <c r="AM496" s="88"/>
    </row>
    <row r="497" ht="15.75" customHeight="1">
      <c r="V497" s="86"/>
      <c r="W497" s="86"/>
      <c r="X497" s="87"/>
      <c r="AA497" s="87"/>
      <c r="AD497" s="86"/>
      <c r="AF497" s="86"/>
      <c r="AM497" s="88"/>
    </row>
    <row r="498" ht="15.75" customHeight="1">
      <c r="V498" s="86"/>
      <c r="W498" s="86"/>
      <c r="X498" s="87"/>
      <c r="AA498" s="87"/>
      <c r="AD498" s="86"/>
      <c r="AF498" s="86"/>
      <c r="AM498" s="88"/>
    </row>
    <row r="499" ht="15.75" customHeight="1">
      <c r="V499" s="86"/>
      <c r="W499" s="86"/>
      <c r="X499" s="87"/>
      <c r="AA499" s="87"/>
      <c r="AD499" s="86"/>
      <c r="AF499" s="86"/>
      <c r="AM499" s="88"/>
    </row>
    <row r="500" ht="15.75" customHeight="1">
      <c r="V500" s="86"/>
      <c r="W500" s="86"/>
      <c r="X500" s="87"/>
      <c r="AA500" s="87"/>
      <c r="AD500" s="86"/>
      <c r="AF500" s="86"/>
      <c r="AM500" s="88"/>
    </row>
    <row r="501" ht="15.75" customHeight="1">
      <c r="V501" s="86"/>
      <c r="W501" s="86"/>
      <c r="X501" s="87"/>
      <c r="AA501" s="87"/>
      <c r="AD501" s="86"/>
      <c r="AF501" s="86"/>
      <c r="AM501" s="88"/>
    </row>
    <row r="502" ht="15.75" customHeight="1">
      <c r="V502" s="86"/>
      <c r="W502" s="86"/>
      <c r="X502" s="87"/>
      <c r="AA502" s="87"/>
      <c r="AD502" s="86"/>
      <c r="AF502" s="86"/>
      <c r="AM502" s="88"/>
    </row>
    <row r="503" ht="15.75" customHeight="1">
      <c r="V503" s="86"/>
      <c r="W503" s="86"/>
      <c r="X503" s="87"/>
      <c r="AA503" s="87"/>
      <c r="AD503" s="86"/>
      <c r="AF503" s="86"/>
      <c r="AM503" s="88"/>
    </row>
    <row r="504" ht="15.75" customHeight="1">
      <c r="V504" s="86"/>
      <c r="W504" s="86"/>
      <c r="X504" s="87"/>
      <c r="AA504" s="87"/>
      <c r="AD504" s="86"/>
      <c r="AF504" s="86"/>
      <c r="AM504" s="88"/>
    </row>
    <row r="505" ht="15.75" customHeight="1">
      <c r="V505" s="86"/>
      <c r="W505" s="86"/>
      <c r="X505" s="87"/>
      <c r="AA505" s="87"/>
      <c r="AD505" s="86"/>
      <c r="AF505" s="86"/>
      <c r="AM505" s="88"/>
    </row>
    <row r="506" ht="15.75" customHeight="1">
      <c r="V506" s="86"/>
      <c r="W506" s="86"/>
      <c r="X506" s="87"/>
      <c r="AA506" s="87"/>
      <c r="AD506" s="86"/>
      <c r="AF506" s="86"/>
      <c r="AM506" s="88"/>
    </row>
    <row r="507" ht="15.75" customHeight="1">
      <c r="V507" s="86"/>
      <c r="W507" s="86"/>
      <c r="X507" s="87"/>
      <c r="AA507" s="87"/>
      <c r="AD507" s="86"/>
      <c r="AF507" s="86"/>
      <c r="AM507" s="88"/>
    </row>
    <row r="508" ht="15.75" customHeight="1">
      <c r="V508" s="86"/>
      <c r="W508" s="86"/>
      <c r="X508" s="87"/>
      <c r="AA508" s="87"/>
      <c r="AD508" s="86"/>
      <c r="AF508" s="86"/>
      <c r="AM508" s="88"/>
    </row>
    <row r="509" ht="15.75" customHeight="1">
      <c r="V509" s="86"/>
      <c r="W509" s="86"/>
      <c r="X509" s="87"/>
      <c r="AA509" s="87"/>
      <c r="AD509" s="86"/>
      <c r="AF509" s="86"/>
      <c r="AM509" s="88"/>
    </row>
    <row r="510" ht="15.75" customHeight="1">
      <c r="V510" s="86"/>
      <c r="W510" s="86"/>
      <c r="X510" s="87"/>
      <c r="AA510" s="87"/>
      <c r="AD510" s="86"/>
      <c r="AF510" s="86"/>
      <c r="AM510" s="88"/>
    </row>
    <row r="511" ht="15.75" customHeight="1">
      <c r="V511" s="86"/>
      <c r="W511" s="86"/>
      <c r="X511" s="87"/>
      <c r="AA511" s="87"/>
      <c r="AD511" s="86"/>
      <c r="AF511" s="86"/>
      <c r="AM511" s="88"/>
    </row>
    <row r="512" ht="15.75" customHeight="1">
      <c r="V512" s="86"/>
      <c r="W512" s="86"/>
      <c r="X512" s="87"/>
      <c r="AA512" s="87"/>
      <c r="AD512" s="86"/>
      <c r="AF512" s="86"/>
      <c r="AM512" s="88"/>
    </row>
    <row r="513" ht="15.75" customHeight="1">
      <c r="V513" s="86"/>
      <c r="W513" s="86"/>
      <c r="X513" s="87"/>
      <c r="AA513" s="87"/>
      <c r="AD513" s="86"/>
      <c r="AF513" s="86"/>
      <c r="AM513" s="88"/>
    </row>
    <row r="514" ht="15.75" customHeight="1">
      <c r="V514" s="86"/>
      <c r="W514" s="86"/>
      <c r="X514" s="87"/>
      <c r="AA514" s="87"/>
      <c r="AD514" s="86"/>
      <c r="AF514" s="86"/>
      <c r="AM514" s="88"/>
    </row>
    <row r="515" ht="15.75" customHeight="1">
      <c r="V515" s="86"/>
      <c r="W515" s="86"/>
      <c r="X515" s="87"/>
      <c r="AA515" s="87"/>
      <c r="AD515" s="86"/>
      <c r="AF515" s="86"/>
      <c r="AM515" s="88"/>
    </row>
    <row r="516" ht="15.75" customHeight="1">
      <c r="V516" s="86"/>
      <c r="W516" s="86"/>
      <c r="X516" s="87"/>
      <c r="AA516" s="87"/>
      <c r="AD516" s="86"/>
      <c r="AF516" s="86"/>
      <c r="AM516" s="88"/>
    </row>
    <row r="517" ht="15.75" customHeight="1">
      <c r="V517" s="86"/>
      <c r="W517" s="86"/>
      <c r="X517" s="87"/>
      <c r="AA517" s="87"/>
      <c r="AD517" s="86"/>
      <c r="AF517" s="86"/>
      <c r="AM517" s="88"/>
    </row>
    <row r="518" ht="15.75" customHeight="1">
      <c r="V518" s="86"/>
      <c r="W518" s="86"/>
      <c r="X518" s="87"/>
      <c r="AA518" s="87"/>
      <c r="AD518" s="86"/>
      <c r="AF518" s="86"/>
      <c r="AM518" s="88"/>
    </row>
    <row r="519" ht="15.75" customHeight="1">
      <c r="V519" s="86"/>
      <c r="W519" s="86"/>
      <c r="X519" s="87"/>
      <c r="AA519" s="87"/>
      <c r="AD519" s="86"/>
      <c r="AF519" s="86"/>
      <c r="AM519" s="88"/>
    </row>
    <row r="520" ht="15.75" customHeight="1">
      <c r="V520" s="86"/>
      <c r="W520" s="86"/>
      <c r="X520" s="87"/>
      <c r="AA520" s="87"/>
      <c r="AD520" s="86"/>
      <c r="AF520" s="86"/>
      <c r="AM520" s="88"/>
    </row>
    <row r="521" ht="15.75" customHeight="1">
      <c r="V521" s="86"/>
      <c r="W521" s="86"/>
      <c r="X521" s="87"/>
      <c r="AA521" s="87"/>
      <c r="AD521" s="86"/>
      <c r="AF521" s="86"/>
      <c r="AM521" s="88"/>
    </row>
    <row r="522" ht="15.75" customHeight="1">
      <c r="V522" s="86"/>
      <c r="W522" s="86"/>
      <c r="X522" s="87"/>
      <c r="AA522" s="87"/>
      <c r="AD522" s="86"/>
      <c r="AF522" s="86"/>
      <c r="AM522" s="88"/>
    </row>
    <row r="523" ht="15.75" customHeight="1">
      <c r="V523" s="86"/>
      <c r="W523" s="86"/>
      <c r="X523" s="87"/>
      <c r="AA523" s="87"/>
      <c r="AD523" s="86"/>
      <c r="AF523" s="86"/>
      <c r="AM523" s="88"/>
    </row>
    <row r="524" ht="15.75" customHeight="1">
      <c r="V524" s="86"/>
      <c r="W524" s="86"/>
      <c r="X524" s="87"/>
      <c r="AA524" s="87"/>
      <c r="AD524" s="86"/>
      <c r="AF524" s="86"/>
      <c r="AM524" s="88"/>
    </row>
    <row r="525" ht="15.75" customHeight="1">
      <c r="V525" s="86"/>
      <c r="W525" s="86"/>
      <c r="X525" s="87"/>
      <c r="AA525" s="87"/>
      <c r="AD525" s="86"/>
      <c r="AF525" s="86"/>
      <c r="AM525" s="88"/>
    </row>
    <row r="526" ht="15.75" customHeight="1">
      <c r="V526" s="86"/>
      <c r="W526" s="86"/>
      <c r="X526" s="87"/>
      <c r="AA526" s="87"/>
      <c r="AD526" s="86"/>
      <c r="AF526" s="86"/>
      <c r="AM526" s="88"/>
    </row>
    <row r="527" ht="15.75" customHeight="1">
      <c r="V527" s="86"/>
      <c r="W527" s="86"/>
      <c r="X527" s="87"/>
      <c r="AA527" s="87"/>
      <c r="AD527" s="86"/>
      <c r="AF527" s="86"/>
      <c r="AM527" s="88"/>
    </row>
    <row r="528" ht="15.75" customHeight="1">
      <c r="V528" s="86"/>
      <c r="W528" s="86"/>
      <c r="X528" s="87"/>
      <c r="AA528" s="87"/>
      <c r="AD528" s="86"/>
      <c r="AF528" s="86"/>
      <c r="AM528" s="88"/>
    </row>
    <row r="529" ht="15.75" customHeight="1">
      <c r="V529" s="86"/>
      <c r="W529" s="86"/>
      <c r="X529" s="87"/>
      <c r="AA529" s="87"/>
      <c r="AD529" s="86"/>
      <c r="AF529" s="86"/>
      <c r="AM529" s="88"/>
    </row>
    <row r="530" ht="15.75" customHeight="1">
      <c r="V530" s="86"/>
      <c r="W530" s="86"/>
      <c r="X530" s="87"/>
      <c r="AA530" s="87"/>
      <c r="AD530" s="86"/>
      <c r="AF530" s="86"/>
      <c r="AM530" s="88"/>
    </row>
    <row r="531" ht="15.75" customHeight="1">
      <c r="V531" s="86"/>
      <c r="W531" s="86"/>
      <c r="X531" s="87"/>
      <c r="AA531" s="87"/>
      <c r="AD531" s="86"/>
      <c r="AF531" s="86"/>
      <c r="AM531" s="88"/>
    </row>
    <row r="532" ht="15.75" customHeight="1">
      <c r="V532" s="86"/>
      <c r="W532" s="86"/>
      <c r="X532" s="87"/>
      <c r="AA532" s="87"/>
      <c r="AD532" s="86"/>
      <c r="AF532" s="86"/>
      <c r="AM532" s="88"/>
    </row>
    <row r="533" ht="15.75" customHeight="1">
      <c r="V533" s="86"/>
      <c r="W533" s="86"/>
      <c r="X533" s="87"/>
      <c r="AA533" s="87"/>
      <c r="AD533" s="86"/>
      <c r="AF533" s="86"/>
      <c r="AM533" s="88"/>
    </row>
    <row r="534" ht="15.75" customHeight="1">
      <c r="V534" s="86"/>
      <c r="W534" s="86"/>
      <c r="X534" s="87"/>
      <c r="AA534" s="87"/>
      <c r="AD534" s="86"/>
      <c r="AF534" s="86"/>
      <c r="AM534" s="88"/>
    </row>
    <row r="535" ht="15.75" customHeight="1">
      <c r="V535" s="86"/>
      <c r="W535" s="86"/>
      <c r="X535" s="87"/>
      <c r="AA535" s="87"/>
      <c r="AD535" s="86"/>
      <c r="AF535" s="86"/>
      <c r="AM535" s="88"/>
    </row>
    <row r="536" ht="15.75" customHeight="1">
      <c r="V536" s="86"/>
      <c r="W536" s="86"/>
      <c r="X536" s="87"/>
      <c r="AA536" s="87"/>
      <c r="AD536" s="86"/>
      <c r="AF536" s="86"/>
      <c r="AM536" s="88"/>
    </row>
    <row r="537" ht="15.75" customHeight="1">
      <c r="V537" s="86"/>
      <c r="W537" s="86"/>
      <c r="X537" s="87"/>
      <c r="AA537" s="87"/>
      <c r="AD537" s="86"/>
      <c r="AF537" s="86"/>
      <c r="AM537" s="88"/>
    </row>
    <row r="538" ht="15.75" customHeight="1">
      <c r="V538" s="86"/>
      <c r="W538" s="86"/>
      <c r="X538" s="87"/>
      <c r="AA538" s="87"/>
      <c r="AD538" s="86"/>
      <c r="AF538" s="86"/>
      <c r="AM538" s="88"/>
    </row>
    <row r="539" ht="15.75" customHeight="1">
      <c r="V539" s="86"/>
      <c r="W539" s="86"/>
      <c r="X539" s="87"/>
      <c r="AA539" s="87"/>
      <c r="AD539" s="86"/>
      <c r="AF539" s="86"/>
      <c r="AM539" s="88"/>
    </row>
    <row r="540" ht="15.75" customHeight="1">
      <c r="V540" s="86"/>
      <c r="W540" s="86"/>
      <c r="X540" s="87"/>
      <c r="AA540" s="87"/>
      <c r="AD540" s="86"/>
      <c r="AF540" s="86"/>
      <c r="AM540" s="88"/>
    </row>
    <row r="541" ht="15.75" customHeight="1">
      <c r="V541" s="86"/>
      <c r="W541" s="86"/>
      <c r="X541" s="87"/>
      <c r="AA541" s="87"/>
      <c r="AD541" s="86"/>
      <c r="AF541" s="86"/>
      <c r="AM541" s="88"/>
    </row>
    <row r="542" ht="15.75" customHeight="1">
      <c r="V542" s="86"/>
      <c r="W542" s="86"/>
      <c r="X542" s="87"/>
      <c r="AA542" s="87"/>
      <c r="AD542" s="86"/>
      <c r="AF542" s="86"/>
      <c r="AM542" s="88"/>
    </row>
    <row r="543" ht="15.75" customHeight="1">
      <c r="V543" s="86"/>
      <c r="W543" s="86"/>
      <c r="X543" s="87"/>
      <c r="AA543" s="87"/>
      <c r="AD543" s="86"/>
      <c r="AF543" s="86"/>
      <c r="AM543" s="88"/>
    </row>
    <row r="544" ht="15.75" customHeight="1">
      <c r="V544" s="86"/>
      <c r="W544" s="86"/>
      <c r="X544" s="87"/>
      <c r="AA544" s="87"/>
      <c r="AD544" s="86"/>
      <c r="AF544" s="86"/>
      <c r="AM544" s="88"/>
    </row>
    <row r="545" ht="15.75" customHeight="1">
      <c r="V545" s="86"/>
      <c r="W545" s="86"/>
      <c r="X545" s="87"/>
      <c r="AA545" s="87"/>
      <c r="AD545" s="86"/>
      <c r="AF545" s="86"/>
      <c r="AM545" s="88"/>
    </row>
    <row r="546" ht="15.75" customHeight="1">
      <c r="V546" s="86"/>
      <c r="W546" s="86"/>
      <c r="X546" s="87"/>
      <c r="AA546" s="87"/>
      <c r="AD546" s="86"/>
      <c r="AF546" s="86"/>
      <c r="AM546" s="88"/>
    </row>
    <row r="547" ht="15.75" customHeight="1">
      <c r="V547" s="86"/>
      <c r="W547" s="86"/>
      <c r="X547" s="87"/>
      <c r="AA547" s="87"/>
      <c r="AD547" s="86"/>
      <c r="AF547" s="86"/>
      <c r="AM547" s="88"/>
    </row>
    <row r="548" ht="15.75" customHeight="1">
      <c r="V548" s="86"/>
      <c r="W548" s="86"/>
      <c r="X548" s="87"/>
      <c r="AA548" s="87"/>
      <c r="AD548" s="86"/>
      <c r="AF548" s="86"/>
      <c r="AM548" s="88"/>
    </row>
    <row r="549" ht="15.75" customHeight="1">
      <c r="V549" s="86"/>
      <c r="W549" s="86"/>
      <c r="X549" s="87"/>
      <c r="AA549" s="87"/>
      <c r="AD549" s="86"/>
      <c r="AF549" s="86"/>
      <c r="AM549" s="88"/>
    </row>
    <row r="550" ht="15.75" customHeight="1">
      <c r="V550" s="86"/>
      <c r="W550" s="86"/>
      <c r="X550" s="87"/>
      <c r="AA550" s="87"/>
      <c r="AD550" s="86"/>
      <c r="AF550" s="86"/>
      <c r="AM550" s="88"/>
    </row>
    <row r="551" ht="15.75" customHeight="1">
      <c r="V551" s="86"/>
      <c r="W551" s="86"/>
      <c r="X551" s="87"/>
      <c r="AA551" s="87"/>
      <c r="AD551" s="86"/>
      <c r="AF551" s="86"/>
      <c r="AM551" s="88"/>
    </row>
    <row r="552" ht="15.75" customHeight="1">
      <c r="V552" s="86"/>
      <c r="W552" s="86"/>
      <c r="X552" s="87"/>
      <c r="AA552" s="87"/>
      <c r="AD552" s="86"/>
      <c r="AF552" s="86"/>
      <c r="AM552" s="88"/>
    </row>
    <row r="553" ht="15.75" customHeight="1">
      <c r="V553" s="86"/>
      <c r="W553" s="86"/>
      <c r="X553" s="87"/>
      <c r="AA553" s="87"/>
      <c r="AD553" s="86"/>
      <c r="AF553" s="86"/>
      <c r="AM553" s="88"/>
    </row>
    <row r="554" ht="15.75" customHeight="1">
      <c r="V554" s="86"/>
      <c r="W554" s="86"/>
      <c r="X554" s="87"/>
      <c r="AA554" s="87"/>
      <c r="AD554" s="86"/>
      <c r="AF554" s="86"/>
      <c r="AM554" s="88"/>
    </row>
    <row r="555" ht="15.75" customHeight="1">
      <c r="V555" s="86"/>
      <c r="W555" s="86"/>
      <c r="X555" s="87"/>
      <c r="AA555" s="87"/>
      <c r="AD555" s="86"/>
      <c r="AF555" s="86"/>
      <c r="AM555" s="88"/>
    </row>
    <row r="556" ht="15.75" customHeight="1">
      <c r="V556" s="86"/>
      <c r="W556" s="86"/>
      <c r="X556" s="87"/>
      <c r="AA556" s="87"/>
      <c r="AD556" s="86"/>
      <c r="AF556" s="86"/>
      <c r="AM556" s="88"/>
    </row>
    <row r="557" ht="15.75" customHeight="1">
      <c r="V557" s="86"/>
      <c r="W557" s="86"/>
      <c r="X557" s="87"/>
      <c r="AA557" s="87"/>
      <c r="AD557" s="86"/>
      <c r="AF557" s="86"/>
      <c r="AM557" s="88"/>
    </row>
    <row r="558" ht="15.75" customHeight="1">
      <c r="V558" s="86"/>
      <c r="W558" s="86"/>
      <c r="X558" s="87"/>
      <c r="AA558" s="87"/>
      <c r="AD558" s="86"/>
      <c r="AF558" s="86"/>
      <c r="AM558" s="88"/>
    </row>
    <row r="559" ht="15.75" customHeight="1">
      <c r="V559" s="86"/>
      <c r="W559" s="86"/>
      <c r="X559" s="87"/>
      <c r="AA559" s="87"/>
      <c r="AD559" s="86"/>
      <c r="AF559" s="86"/>
      <c r="AM559" s="88"/>
    </row>
    <row r="560" ht="15.75" customHeight="1">
      <c r="V560" s="86"/>
      <c r="W560" s="86"/>
      <c r="X560" s="87"/>
      <c r="AA560" s="87"/>
      <c r="AD560" s="86"/>
      <c r="AF560" s="86"/>
      <c r="AM560" s="88"/>
    </row>
    <row r="561" ht="15.75" customHeight="1">
      <c r="V561" s="86"/>
      <c r="W561" s="86"/>
      <c r="X561" s="87"/>
      <c r="AA561" s="87"/>
      <c r="AD561" s="86"/>
      <c r="AF561" s="86"/>
      <c r="AM561" s="88"/>
    </row>
    <row r="562" ht="15.75" customHeight="1">
      <c r="V562" s="86"/>
      <c r="W562" s="86"/>
      <c r="X562" s="87"/>
      <c r="AA562" s="87"/>
      <c r="AD562" s="86"/>
      <c r="AF562" s="86"/>
      <c r="AM562" s="88"/>
    </row>
    <row r="563" ht="15.75" customHeight="1">
      <c r="V563" s="86"/>
      <c r="W563" s="86"/>
      <c r="X563" s="87"/>
      <c r="AA563" s="87"/>
      <c r="AD563" s="86"/>
      <c r="AF563" s="86"/>
      <c r="AM563" s="88"/>
    </row>
    <row r="564" ht="15.75" customHeight="1">
      <c r="V564" s="86"/>
      <c r="W564" s="86"/>
      <c r="X564" s="87"/>
      <c r="AA564" s="87"/>
      <c r="AD564" s="86"/>
      <c r="AF564" s="86"/>
      <c r="AM564" s="88"/>
    </row>
    <row r="565" ht="15.75" customHeight="1">
      <c r="V565" s="86"/>
      <c r="W565" s="86"/>
      <c r="X565" s="87"/>
      <c r="AA565" s="87"/>
      <c r="AD565" s="86"/>
      <c r="AF565" s="86"/>
      <c r="AM565" s="88"/>
    </row>
    <row r="566" ht="15.75" customHeight="1">
      <c r="V566" s="86"/>
      <c r="W566" s="86"/>
      <c r="X566" s="87"/>
      <c r="AA566" s="87"/>
      <c r="AD566" s="86"/>
      <c r="AF566" s="86"/>
      <c r="AM566" s="88"/>
    </row>
    <row r="567" ht="15.75" customHeight="1">
      <c r="V567" s="86"/>
      <c r="W567" s="86"/>
      <c r="X567" s="87"/>
      <c r="AA567" s="87"/>
      <c r="AD567" s="86"/>
      <c r="AF567" s="86"/>
      <c r="AM567" s="88"/>
    </row>
    <row r="568" ht="15.75" customHeight="1">
      <c r="V568" s="86"/>
      <c r="W568" s="86"/>
      <c r="X568" s="87"/>
      <c r="AA568" s="87"/>
      <c r="AD568" s="86"/>
      <c r="AF568" s="86"/>
      <c r="AM568" s="88"/>
    </row>
    <row r="569" ht="15.75" customHeight="1">
      <c r="V569" s="86"/>
      <c r="W569" s="86"/>
      <c r="X569" s="87"/>
      <c r="AA569" s="87"/>
      <c r="AD569" s="86"/>
      <c r="AF569" s="86"/>
      <c r="AM569" s="88"/>
    </row>
    <row r="570" ht="15.75" customHeight="1">
      <c r="V570" s="86"/>
      <c r="W570" s="86"/>
      <c r="X570" s="87"/>
      <c r="AA570" s="87"/>
      <c r="AD570" s="86"/>
      <c r="AF570" s="86"/>
      <c r="AM570" s="88"/>
    </row>
    <row r="571" ht="15.75" customHeight="1">
      <c r="V571" s="86"/>
      <c r="W571" s="86"/>
      <c r="X571" s="87"/>
      <c r="AA571" s="87"/>
      <c r="AD571" s="86"/>
      <c r="AF571" s="86"/>
      <c r="AM571" s="88"/>
    </row>
    <row r="572" ht="15.75" customHeight="1">
      <c r="V572" s="86"/>
      <c r="W572" s="86"/>
      <c r="X572" s="87"/>
      <c r="AA572" s="87"/>
      <c r="AD572" s="86"/>
      <c r="AF572" s="86"/>
      <c r="AM572" s="88"/>
    </row>
    <row r="573" ht="15.75" customHeight="1">
      <c r="V573" s="86"/>
      <c r="W573" s="86"/>
      <c r="X573" s="87"/>
      <c r="AA573" s="87"/>
      <c r="AD573" s="86"/>
      <c r="AF573" s="86"/>
      <c r="AM573" s="88"/>
    </row>
    <row r="574" ht="15.75" customHeight="1">
      <c r="V574" s="86"/>
      <c r="W574" s="86"/>
      <c r="X574" s="87"/>
      <c r="AA574" s="87"/>
      <c r="AD574" s="86"/>
      <c r="AF574" s="86"/>
      <c r="AM574" s="88"/>
    </row>
    <row r="575" ht="15.75" customHeight="1">
      <c r="V575" s="86"/>
      <c r="W575" s="86"/>
      <c r="X575" s="87"/>
      <c r="AA575" s="87"/>
      <c r="AD575" s="86"/>
      <c r="AF575" s="86"/>
      <c r="AM575" s="88"/>
    </row>
    <row r="576" ht="15.75" customHeight="1">
      <c r="V576" s="86"/>
      <c r="W576" s="86"/>
      <c r="X576" s="87"/>
      <c r="AA576" s="87"/>
      <c r="AD576" s="86"/>
      <c r="AF576" s="86"/>
      <c r="AM576" s="88"/>
    </row>
    <row r="577" ht="15.75" customHeight="1">
      <c r="V577" s="86"/>
      <c r="W577" s="86"/>
      <c r="X577" s="87"/>
      <c r="AA577" s="87"/>
      <c r="AD577" s="86"/>
      <c r="AF577" s="86"/>
      <c r="AM577" s="88"/>
    </row>
    <row r="578" ht="15.75" customHeight="1">
      <c r="V578" s="86"/>
      <c r="W578" s="86"/>
      <c r="X578" s="87"/>
      <c r="AA578" s="87"/>
      <c r="AD578" s="86"/>
      <c r="AF578" s="86"/>
      <c r="AM578" s="88"/>
    </row>
    <row r="579" ht="15.75" customHeight="1">
      <c r="V579" s="86"/>
      <c r="W579" s="86"/>
      <c r="X579" s="87"/>
      <c r="AA579" s="87"/>
      <c r="AD579" s="86"/>
      <c r="AF579" s="86"/>
      <c r="AM579" s="88"/>
    </row>
    <row r="580" ht="15.75" customHeight="1">
      <c r="V580" s="86"/>
      <c r="W580" s="86"/>
      <c r="X580" s="87"/>
      <c r="AA580" s="87"/>
      <c r="AD580" s="86"/>
      <c r="AF580" s="86"/>
      <c r="AM580" s="88"/>
    </row>
    <row r="581" ht="15.75" customHeight="1">
      <c r="V581" s="86"/>
      <c r="W581" s="86"/>
      <c r="X581" s="87"/>
      <c r="AA581" s="87"/>
      <c r="AD581" s="86"/>
      <c r="AF581" s="86"/>
      <c r="AM581" s="88"/>
    </row>
    <row r="582" ht="15.75" customHeight="1">
      <c r="V582" s="86"/>
      <c r="W582" s="86"/>
      <c r="X582" s="87"/>
      <c r="AA582" s="87"/>
      <c r="AD582" s="86"/>
      <c r="AF582" s="86"/>
      <c r="AM582" s="88"/>
    </row>
    <row r="583" ht="15.75" customHeight="1">
      <c r="V583" s="86"/>
      <c r="W583" s="86"/>
      <c r="X583" s="87"/>
      <c r="AA583" s="87"/>
      <c r="AD583" s="86"/>
      <c r="AF583" s="86"/>
      <c r="AM583" s="88"/>
    </row>
    <row r="584" ht="15.75" customHeight="1">
      <c r="V584" s="86"/>
      <c r="W584" s="86"/>
      <c r="X584" s="87"/>
      <c r="AA584" s="87"/>
      <c r="AD584" s="86"/>
      <c r="AF584" s="86"/>
      <c r="AM584" s="88"/>
    </row>
    <row r="585" ht="15.75" customHeight="1">
      <c r="V585" s="86"/>
      <c r="W585" s="86"/>
      <c r="X585" s="87"/>
      <c r="AA585" s="87"/>
      <c r="AD585" s="86"/>
      <c r="AF585" s="86"/>
      <c r="AM585" s="88"/>
    </row>
    <row r="586" ht="15.75" customHeight="1">
      <c r="V586" s="86"/>
      <c r="W586" s="86"/>
      <c r="X586" s="87"/>
      <c r="AA586" s="87"/>
      <c r="AD586" s="86"/>
      <c r="AF586" s="86"/>
      <c r="AM586" s="88"/>
    </row>
    <row r="587" ht="15.75" customHeight="1">
      <c r="V587" s="86"/>
      <c r="W587" s="86"/>
      <c r="X587" s="87"/>
      <c r="AA587" s="87"/>
      <c r="AD587" s="86"/>
      <c r="AF587" s="86"/>
      <c r="AM587" s="88"/>
    </row>
    <row r="588" ht="15.75" customHeight="1">
      <c r="V588" s="86"/>
      <c r="W588" s="86"/>
      <c r="X588" s="87"/>
      <c r="AA588" s="87"/>
      <c r="AD588" s="86"/>
      <c r="AF588" s="86"/>
      <c r="AM588" s="88"/>
    </row>
    <row r="589" ht="15.75" customHeight="1">
      <c r="V589" s="86"/>
      <c r="W589" s="86"/>
      <c r="X589" s="87"/>
      <c r="AA589" s="87"/>
      <c r="AD589" s="86"/>
      <c r="AF589" s="86"/>
      <c r="AM589" s="88"/>
    </row>
    <row r="590" ht="15.75" customHeight="1">
      <c r="V590" s="86"/>
      <c r="W590" s="86"/>
      <c r="X590" s="87"/>
      <c r="AA590" s="87"/>
      <c r="AD590" s="86"/>
      <c r="AF590" s="86"/>
      <c r="AM590" s="88"/>
    </row>
    <row r="591" ht="15.75" customHeight="1">
      <c r="V591" s="86"/>
      <c r="W591" s="86"/>
      <c r="X591" s="87"/>
      <c r="AA591" s="87"/>
      <c r="AD591" s="86"/>
      <c r="AF591" s="86"/>
      <c r="AM591" s="88"/>
    </row>
    <row r="592" ht="15.75" customHeight="1">
      <c r="V592" s="86"/>
      <c r="W592" s="86"/>
      <c r="X592" s="87"/>
      <c r="AA592" s="87"/>
      <c r="AD592" s="86"/>
      <c r="AF592" s="86"/>
      <c r="AM592" s="88"/>
    </row>
    <row r="593" ht="15.75" customHeight="1">
      <c r="V593" s="86"/>
      <c r="W593" s="86"/>
      <c r="X593" s="87"/>
      <c r="AA593" s="87"/>
      <c r="AD593" s="86"/>
      <c r="AF593" s="86"/>
      <c r="AM593" s="88"/>
    </row>
    <row r="594" ht="15.75" customHeight="1">
      <c r="V594" s="86"/>
      <c r="W594" s="86"/>
      <c r="X594" s="87"/>
      <c r="AA594" s="87"/>
      <c r="AD594" s="86"/>
      <c r="AF594" s="86"/>
      <c r="AM594" s="88"/>
    </row>
    <row r="595" ht="15.75" customHeight="1">
      <c r="V595" s="86"/>
      <c r="W595" s="86"/>
      <c r="X595" s="87"/>
      <c r="AA595" s="87"/>
      <c r="AD595" s="86"/>
      <c r="AF595" s="86"/>
      <c r="AM595" s="88"/>
    </row>
    <row r="596" ht="15.75" customHeight="1">
      <c r="V596" s="86"/>
      <c r="W596" s="86"/>
      <c r="X596" s="87"/>
      <c r="AA596" s="87"/>
      <c r="AD596" s="86"/>
      <c r="AF596" s="86"/>
      <c r="AM596" s="88"/>
    </row>
    <row r="597" ht="15.75" customHeight="1">
      <c r="V597" s="86"/>
      <c r="W597" s="86"/>
      <c r="X597" s="87"/>
      <c r="AA597" s="87"/>
      <c r="AD597" s="86"/>
      <c r="AF597" s="86"/>
      <c r="AM597" s="88"/>
    </row>
    <row r="598" ht="15.75" customHeight="1">
      <c r="V598" s="86"/>
      <c r="W598" s="86"/>
      <c r="X598" s="87"/>
      <c r="AA598" s="87"/>
      <c r="AD598" s="86"/>
      <c r="AF598" s="86"/>
      <c r="AM598" s="88"/>
    </row>
    <row r="599" ht="15.75" customHeight="1">
      <c r="V599" s="86"/>
      <c r="W599" s="86"/>
      <c r="X599" s="87"/>
      <c r="AA599" s="87"/>
      <c r="AD599" s="86"/>
      <c r="AF599" s="86"/>
      <c r="AM599" s="88"/>
    </row>
    <row r="600" ht="15.75" customHeight="1">
      <c r="V600" s="86"/>
      <c r="W600" s="86"/>
      <c r="X600" s="87"/>
      <c r="AA600" s="87"/>
      <c r="AD600" s="86"/>
      <c r="AF600" s="86"/>
      <c r="AM600" s="88"/>
    </row>
    <row r="601" ht="15.75" customHeight="1">
      <c r="V601" s="86"/>
      <c r="W601" s="86"/>
      <c r="X601" s="87"/>
      <c r="AA601" s="87"/>
      <c r="AD601" s="86"/>
      <c r="AF601" s="86"/>
      <c r="AM601" s="88"/>
    </row>
    <row r="602" ht="15.75" customHeight="1">
      <c r="V602" s="86"/>
      <c r="W602" s="86"/>
      <c r="X602" s="87"/>
      <c r="AA602" s="87"/>
      <c r="AD602" s="86"/>
      <c r="AF602" s="86"/>
      <c r="AM602" s="88"/>
    </row>
    <row r="603" ht="15.75" customHeight="1">
      <c r="V603" s="86"/>
      <c r="W603" s="86"/>
      <c r="X603" s="87"/>
      <c r="AA603" s="87"/>
      <c r="AD603" s="86"/>
      <c r="AF603" s="86"/>
      <c r="AM603" s="88"/>
    </row>
    <row r="604" ht="15.75" customHeight="1">
      <c r="V604" s="86"/>
      <c r="W604" s="86"/>
      <c r="X604" s="87"/>
      <c r="AA604" s="87"/>
      <c r="AD604" s="86"/>
      <c r="AF604" s="86"/>
      <c r="AM604" s="88"/>
    </row>
    <row r="605" ht="15.75" customHeight="1">
      <c r="V605" s="86"/>
      <c r="W605" s="86"/>
      <c r="X605" s="87"/>
      <c r="AA605" s="87"/>
      <c r="AD605" s="86"/>
      <c r="AF605" s="86"/>
      <c r="AM605" s="88"/>
    </row>
    <row r="606" ht="15.75" customHeight="1">
      <c r="V606" s="86"/>
      <c r="W606" s="86"/>
      <c r="X606" s="87"/>
      <c r="AA606" s="87"/>
      <c r="AD606" s="86"/>
      <c r="AF606" s="86"/>
      <c r="AM606" s="88"/>
    </row>
    <row r="607" ht="15.75" customHeight="1">
      <c r="V607" s="86"/>
      <c r="W607" s="86"/>
      <c r="X607" s="87"/>
      <c r="AA607" s="87"/>
      <c r="AD607" s="86"/>
      <c r="AF607" s="86"/>
      <c r="AM607" s="88"/>
    </row>
    <row r="608" ht="15.75" customHeight="1">
      <c r="V608" s="86"/>
      <c r="W608" s="86"/>
      <c r="X608" s="87"/>
      <c r="AA608" s="87"/>
      <c r="AD608" s="86"/>
      <c r="AF608" s="86"/>
      <c r="AM608" s="88"/>
    </row>
    <row r="609" ht="15.75" customHeight="1">
      <c r="V609" s="86"/>
      <c r="W609" s="86"/>
      <c r="X609" s="87"/>
      <c r="AA609" s="87"/>
      <c r="AD609" s="86"/>
      <c r="AF609" s="86"/>
      <c r="AM609" s="88"/>
    </row>
    <row r="610" ht="15.75" customHeight="1">
      <c r="V610" s="86"/>
      <c r="W610" s="86"/>
      <c r="X610" s="87"/>
      <c r="AA610" s="87"/>
      <c r="AD610" s="86"/>
      <c r="AF610" s="86"/>
      <c r="AM610" s="88"/>
    </row>
    <row r="611" ht="15.75" customHeight="1">
      <c r="V611" s="86"/>
      <c r="W611" s="86"/>
      <c r="X611" s="87"/>
      <c r="AA611" s="87"/>
      <c r="AD611" s="86"/>
      <c r="AF611" s="86"/>
      <c r="AM611" s="88"/>
    </row>
    <row r="612" ht="15.75" customHeight="1">
      <c r="V612" s="86"/>
      <c r="W612" s="86"/>
      <c r="X612" s="87"/>
      <c r="AA612" s="87"/>
      <c r="AD612" s="86"/>
      <c r="AF612" s="86"/>
      <c r="AM612" s="88"/>
    </row>
    <row r="613" ht="15.75" customHeight="1">
      <c r="V613" s="86"/>
      <c r="W613" s="86"/>
      <c r="X613" s="87"/>
      <c r="AA613" s="87"/>
      <c r="AD613" s="86"/>
      <c r="AF613" s="86"/>
      <c r="AM613" s="88"/>
    </row>
    <row r="614" ht="15.75" customHeight="1">
      <c r="V614" s="86"/>
      <c r="W614" s="86"/>
      <c r="X614" s="87"/>
      <c r="AA614" s="87"/>
      <c r="AD614" s="86"/>
      <c r="AF614" s="86"/>
      <c r="AM614" s="88"/>
    </row>
    <row r="615" ht="15.75" customHeight="1">
      <c r="V615" s="86"/>
      <c r="W615" s="86"/>
      <c r="X615" s="87"/>
      <c r="AA615" s="87"/>
      <c r="AD615" s="86"/>
      <c r="AF615" s="86"/>
      <c r="AM615" s="88"/>
    </row>
    <row r="616" ht="15.75" customHeight="1">
      <c r="V616" s="86"/>
      <c r="W616" s="86"/>
      <c r="X616" s="87"/>
      <c r="AA616" s="87"/>
      <c r="AD616" s="86"/>
      <c r="AF616" s="86"/>
      <c r="AM616" s="88"/>
    </row>
    <row r="617" ht="15.75" customHeight="1">
      <c r="V617" s="86"/>
      <c r="W617" s="86"/>
      <c r="X617" s="87"/>
      <c r="AA617" s="87"/>
      <c r="AD617" s="86"/>
      <c r="AF617" s="86"/>
      <c r="AM617" s="88"/>
    </row>
    <row r="618" ht="15.75" customHeight="1">
      <c r="V618" s="86"/>
      <c r="W618" s="86"/>
      <c r="X618" s="87"/>
      <c r="AA618" s="87"/>
      <c r="AD618" s="86"/>
      <c r="AF618" s="86"/>
      <c r="AM618" s="88"/>
    </row>
    <row r="619" ht="15.75" customHeight="1">
      <c r="V619" s="86"/>
      <c r="W619" s="86"/>
      <c r="X619" s="87"/>
      <c r="AA619" s="87"/>
      <c r="AD619" s="86"/>
      <c r="AF619" s="86"/>
      <c r="AM619" s="88"/>
    </row>
    <row r="620" ht="15.75" customHeight="1">
      <c r="V620" s="86"/>
      <c r="W620" s="86"/>
      <c r="X620" s="87"/>
      <c r="AA620" s="87"/>
      <c r="AD620" s="86"/>
      <c r="AF620" s="86"/>
      <c r="AM620" s="88"/>
    </row>
    <row r="621" ht="15.75" customHeight="1">
      <c r="V621" s="86"/>
      <c r="W621" s="86"/>
      <c r="X621" s="87"/>
      <c r="AA621" s="87"/>
      <c r="AD621" s="86"/>
      <c r="AF621" s="86"/>
      <c r="AM621" s="88"/>
    </row>
    <row r="622" ht="15.75" customHeight="1">
      <c r="V622" s="86"/>
      <c r="W622" s="86"/>
      <c r="X622" s="87"/>
      <c r="AA622" s="87"/>
      <c r="AD622" s="86"/>
      <c r="AF622" s="86"/>
      <c r="AM622" s="88"/>
    </row>
    <row r="623" ht="15.75" customHeight="1">
      <c r="V623" s="86"/>
      <c r="W623" s="86"/>
      <c r="X623" s="87"/>
      <c r="AA623" s="87"/>
      <c r="AD623" s="86"/>
      <c r="AF623" s="86"/>
      <c r="AM623" s="88"/>
    </row>
    <row r="624" ht="15.75" customHeight="1">
      <c r="V624" s="86"/>
      <c r="W624" s="86"/>
      <c r="X624" s="87"/>
      <c r="AA624" s="87"/>
      <c r="AD624" s="86"/>
      <c r="AF624" s="86"/>
      <c r="AM624" s="88"/>
    </row>
    <row r="625" ht="15.75" customHeight="1">
      <c r="V625" s="86"/>
      <c r="W625" s="86"/>
      <c r="X625" s="87"/>
      <c r="AA625" s="87"/>
      <c r="AD625" s="86"/>
      <c r="AF625" s="86"/>
      <c r="AM625" s="88"/>
    </row>
    <row r="626" ht="15.75" customHeight="1">
      <c r="V626" s="86"/>
      <c r="W626" s="86"/>
      <c r="X626" s="87"/>
      <c r="AA626" s="87"/>
      <c r="AD626" s="86"/>
      <c r="AF626" s="86"/>
      <c r="AM626" s="88"/>
    </row>
    <row r="627" ht="15.75" customHeight="1">
      <c r="V627" s="86"/>
      <c r="W627" s="86"/>
      <c r="X627" s="87"/>
      <c r="AA627" s="87"/>
      <c r="AD627" s="86"/>
      <c r="AF627" s="86"/>
      <c r="AM627" s="88"/>
    </row>
    <row r="628" ht="15.75" customHeight="1">
      <c r="V628" s="86"/>
      <c r="W628" s="86"/>
      <c r="X628" s="87"/>
      <c r="AA628" s="87"/>
      <c r="AD628" s="86"/>
      <c r="AF628" s="86"/>
      <c r="AM628" s="88"/>
    </row>
    <row r="629" ht="15.75" customHeight="1">
      <c r="V629" s="86"/>
      <c r="W629" s="86"/>
      <c r="X629" s="87"/>
      <c r="AA629" s="87"/>
      <c r="AD629" s="86"/>
      <c r="AF629" s="86"/>
      <c r="AM629" s="88"/>
    </row>
    <row r="630" ht="15.75" customHeight="1">
      <c r="V630" s="86"/>
      <c r="W630" s="86"/>
      <c r="X630" s="87"/>
      <c r="AA630" s="87"/>
      <c r="AD630" s="86"/>
      <c r="AF630" s="86"/>
      <c r="AM630" s="88"/>
    </row>
    <row r="631" ht="15.75" customHeight="1">
      <c r="V631" s="86"/>
      <c r="W631" s="86"/>
      <c r="X631" s="87"/>
      <c r="AA631" s="87"/>
      <c r="AD631" s="86"/>
      <c r="AF631" s="86"/>
      <c r="AM631" s="88"/>
    </row>
    <row r="632" ht="15.75" customHeight="1">
      <c r="V632" s="86"/>
      <c r="W632" s="86"/>
      <c r="X632" s="87"/>
      <c r="AA632" s="87"/>
      <c r="AD632" s="86"/>
      <c r="AF632" s="86"/>
      <c r="AM632" s="88"/>
    </row>
    <row r="633" ht="15.75" customHeight="1">
      <c r="V633" s="86"/>
      <c r="W633" s="86"/>
      <c r="X633" s="87"/>
      <c r="AA633" s="87"/>
      <c r="AD633" s="86"/>
      <c r="AF633" s="86"/>
      <c r="AM633" s="88"/>
    </row>
    <row r="634" ht="15.75" customHeight="1">
      <c r="V634" s="86"/>
      <c r="W634" s="86"/>
      <c r="X634" s="87"/>
      <c r="AA634" s="87"/>
      <c r="AD634" s="86"/>
      <c r="AF634" s="86"/>
      <c r="AM634" s="88"/>
    </row>
    <row r="635" ht="15.75" customHeight="1">
      <c r="V635" s="86"/>
      <c r="W635" s="86"/>
      <c r="X635" s="87"/>
      <c r="AA635" s="87"/>
      <c r="AD635" s="86"/>
      <c r="AF635" s="86"/>
      <c r="AM635" s="88"/>
    </row>
    <row r="636" ht="15.75" customHeight="1">
      <c r="V636" s="86"/>
      <c r="W636" s="86"/>
      <c r="X636" s="87"/>
      <c r="AA636" s="87"/>
      <c r="AD636" s="86"/>
      <c r="AF636" s="86"/>
      <c r="AM636" s="88"/>
    </row>
    <row r="637" ht="15.75" customHeight="1">
      <c r="V637" s="86"/>
      <c r="W637" s="86"/>
      <c r="X637" s="87"/>
      <c r="AA637" s="87"/>
      <c r="AD637" s="86"/>
      <c r="AF637" s="86"/>
      <c r="AM637" s="88"/>
    </row>
    <row r="638" ht="15.75" customHeight="1">
      <c r="V638" s="86"/>
      <c r="W638" s="86"/>
      <c r="X638" s="87"/>
      <c r="AA638" s="87"/>
      <c r="AD638" s="86"/>
      <c r="AF638" s="86"/>
      <c r="AM638" s="88"/>
    </row>
    <row r="639" ht="15.75" customHeight="1">
      <c r="V639" s="86"/>
      <c r="W639" s="86"/>
      <c r="X639" s="87"/>
      <c r="AA639" s="87"/>
      <c r="AD639" s="86"/>
      <c r="AF639" s="86"/>
      <c r="AM639" s="88"/>
    </row>
    <row r="640" ht="15.75" customHeight="1">
      <c r="V640" s="86"/>
      <c r="W640" s="86"/>
      <c r="X640" s="87"/>
      <c r="AA640" s="87"/>
      <c r="AD640" s="86"/>
      <c r="AF640" s="86"/>
      <c r="AM640" s="88"/>
    </row>
    <row r="641" ht="15.75" customHeight="1">
      <c r="V641" s="86"/>
      <c r="W641" s="86"/>
      <c r="X641" s="87"/>
      <c r="AA641" s="87"/>
      <c r="AD641" s="86"/>
      <c r="AF641" s="86"/>
      <c r="AM641" s="88"/>
    </row>
    <row r="642" ht="15.75" customHeight="1">
      <c r="V642" s="86"/>
      <c r="W642" s="86"/>
      <c r="X642" s="87"/>
      <c r="AA642" s="87"/>
      <c r="AD642" s="86"/>
      <c r="AF642" s="86"/>
      <c r="AM642" s="88"/>
    </row>
    <row r="643" ht="15.75" customHeight="1">
      <c r="V643" s="86"/>
      <c r="W643" s="86"/>
      <c r="X643" s="87"/>
      <c r="AA643" s="87"/>
      <c r="AD643" s="86"/>
      <c r="AF643" s="86"/>
      <c r="AM643" s="88"/>
    </row>
    <row r="644" ht="15.75" customHeight="1">
      <c r="V644" s="86"/>
      <c r="W644" s="86"/>
      <c r="X644" s="87"/>
      <c r="AA644" s="87"/>
      <c r="AD644" s="86"/>
      <c r="AF644" s="86"/>
      <c r="AM644" s="88"/>
    </row>
    <row r="645" ht="15.75" customHeight="1">
      <c r="V645" s="86"/>
      <c r="W645" s="86"/>
      <c r="X645" s="87"/>
      <c r="AA645" s="87"/>
      <c r="AD645" s="86"/>
      <c r="AF645" s="86"/>
      <c r="AM645" s="88"/>
    </row>
    <row r="646" ht="15.75" customHeight="1">
      <c r="V646" s="86"/>
      <c r="W646" s="86"/>
      <c r="X646" s="87"/>
      <c r="AA646" s="87"/>
      <c r="AD646" s="86"/>
      <c r="AF646" s="86"/>
      <c r="AM646" s="88"/>
    </row>
    <row r="647" ht="15.75" customHeight="1">
      <c r="V647" s="86"/>
      <c r="W647" s="86"/>
      <c r="X647" s="87"/>
      <c r="AA647" s="87"/>
      <c r="AD647" s="86"/>
      <c r="AF647" s="86"/>
      <c r="AM647" s="88"/>
    </row>
    <row r="648" ht="15.75" customHeight="1">
      <c r="V648" s="86"/>
      <c r="W648" s="86"/>
      <c r="X648" s="87"/>
      <c r="AA648" s="87"/>
      <c r="AD648" s="86"/>
      <c r="AF648" s="86"/>
      <c r="AM648" s="88"/>
    </row>
    <row r="649" ht="15.75" customHeight="1">
      <c r="V649" s="86"/>
      <c r="W649" s="86"/>
      <c r="X649" s="87"/>
      <c r="AA649" s="87"/>
      <c r="AD649" s="86"/>
      <c r="AF649" s="86"/>
      <c r="AM649" s="88"/>
    </row>
    <row r="650" ht="15.75" customHeight="1">
      <c r="V650" s="86"/>
      <c r="W650" s="86"/>
      <c r="X650" s="87"/>
      <c r="AA650" s="87"/>
      <c r="AD650" s="86"/>
      <c r="AF650" s="86"/>
      <c r="AM650" s="88"/>
    </row>
    <row r="651" ht="15.75" customHeight="1">
      <c r="V651" s="86"/>
      <c r="W651" s="86"/>
      <c r="X651" s="87"/>
      <c r="AA651" s="87"/>
      <c r="AD651" s="86"/>
      <c r="AF651" s="86"/>
      <c r="AM651" s="88"/>
    </row>
    <row r="652" ht="15.75" customHeight="1">
      <c r="V652" s="86"/>
      <c r="W652" s="86"/>
      <c r="X652" s="87"/>
      <c r="AA652" s="87"/>
      <c r="AD652" s="86"/>
      <c r="AF652" s="86"/>
      <c r="AM652" s="88"/>
    </row>
    <row r="653" ht="15.75" customHeight="1">
      <c r="V653" s="86"/>
      <c r="W653" s="86"/>
      <c r="X653" s="87"/>
      <c r="AA653" s="87"/>
      <c r="AD653" s="86"/>
      <c r="AF653" s="86"/>
      <c r="AM653" s="88"/>
    </row>
    <row r="654" ht="15.75" customHeight="1">
      <c r="V654" s="86"/>
      <c r="W654" s="86"/>
      <c r="X654" s="87"/>
      <c r="AA654" s="87"/>
      <c r="AD654" s="86"/>
      <c r="AF654" s="86"/>
      <c r="AM654" s="88"/>
    </row>
    <row r="655" ht="15.75" customHeight="1">
      <c r="V655" s="86"/>
      <c r="W655" s="86"/>
      <c r="X655" s="87"/>
      <c r="AA655" s="87"/>
      <c r="AD655" s="86"/>
      <c r="AF655" s="86"/>
      <c r="AM655" s="88"/>
    </row>
    <row r="656" ht="15.75" customHeight="1">
      <c r="V656" s="86"/>
      <c r="W656" s="86"/>
      <c r="X656" s="87"/>
      <c r="AA656" s="87"/>
      <c r="AD656" s="86"/>
      <c r="AF656" s="86"/>
      <c r="AM656" s="88"/>
    </row>
    <row r="657" ht="15.75" customHeight="1">
      <c r="V657" s="86"/>
      <c r="W657" s="86"/>
      <c r="X657" s="87"/>
      <c r="AA657" s="87"/>
      <c r="AD657" s="86"/>
      <c r="AF657" s="86"/>
      <c r="AM657" s="88"/>
    </row>
    <row r="658" ht="15.75" customHeight="1">
      <c r="V658" s="86"/>
      <c r="W658" s="86"/>
      <c r="X658" s="87"/>
      <c r="AA658" s="87"/>
      <c r="AD658" s="86"/>
      <c r="AF658" s="86"/>
      <c r="AM658" s="88"/>
    </row>
    <row r="659" ht="15.75" customHeight="1">
      <c r="V659" s="86"/>
      <c r="W659" s="86"/>
      <c r="X659" s="87"/>
      <c r="AA659" s="87"/>
      <c r="AD659" s="86"/>
      <c r="AF659" s="86"/>
      <c r="AM659" s="88"/>
    </row>
    <row r="660" ht="15.75" customHeight="1">
      <c r="V660" s="86"/>
      <c r="W660" s="86"/>
      <c r="X660" s="87"/>
      <c r="AA660" s="87"/>
      <c r="AD660" s="86"/>
      <c r="AF660" s="86"/>
      <c r="AM660" s="88"/>
    </row>
    <row r="661" ht="15.75" customHeight="1">
      <c r="V661" s="86"/>
      <c r="W661" s="86"/>
      <c r="X661" s="87"/>
      <c r="AA661" s="87"/>
      <c r="AD661" s="86"/>
      <c r="AF661" s="86"/>
      <c r="AM661" s="88"/>
    </row>
    <row r="662" ht="15.75" customHeight="1">
      <c r="V662" s="86"/>
      <c r="W662" s="86"/>
      <c r="X662" s="87"/>
      <c r="AA662" s="87"/>
      <c r="AD662" s="86"/>
      <c r="AF662" s="86"/>
      <c r="AM662" s="88"/>
    </row>
    <row r="663" ht="15.75" customHeight="1">
      <c r="V663" s="86"/>
      <c r="W663" s="86"/>
      <c r="X663" s="87"/>
      <c r="AA663" s="87"/>
      <c r="AD663" s="86"/>
      <c r="AF663" s="86"/>
      <c r="AM663" s="88"/>
    </row>
    <row r="664" ht="15.75" customHeight="1">
      <c r="V664" s="86"/>
      <c r="W664" s="86"/>
      <c r="X664" s="87"/>
      <c r="AA664" s="87"/>
      <c r="AD664" s="86"/>
      <c r="AF664" s="86"/>
      <c r="AM664" s="88"/>
    </row>
    <row r="665" ht="15.75" customHeight="1">
      <c r="V665" s="86"/>
      <c r="W665" s="86"/>
      <c r="X665" s="87"/>
      <c r="AA665" s="87"/>
      <c r="AD665" s="86"/>
      <c r="AF665" s="86"/>
      <c r="AM665" s="88"/>
    </row>
    <row r="666" ht="15.75" customHeight="1">
      <c r="V666" s="86"/>
      <c r="W666" s="86"/>
      <c r="X666" s="87"/>
      <c r="AA666" s="87"/>
      <c r="AD666" s="86"/>
      <c r="AF666" s="86"/>
      <c r="AM666" s="88"/>
    </row>
    <row r="667" ht="15.75" customHeight="1">
      <c r="V667" s="86"/>
      <c r="W667" s="86"/>
      <c r="X667" s="87"/>
      <c r="AA667" s="87"/>
      <c r="AD667" s="86"/>
      <c r="AF667" s="86"/>
      <c r="AM667" s="88"/>
    </row>
    <row r="668" ht="15.75" customHeight="1">
      <c r="V668" s="86"/>
      <c r="W668" s="86"/>
      <c r="X668" s="87"/>
      <c r="AA668" s="87"/>
      <c r="AD668" s="86"/>
      <c r="AF668" s="86"/>
      <c r="AM668" s="88"/>
    </row>
    <row r="669" ht="15.75" customHeight="1">
      <c r="V669" s="86"/>
      <c r="W669" s="86"/>
      <c r="X669" s="87"/>
      <c r="AA669" s="87"/>
      <c r="AD669" s="86"/>
      <c r="AF669" s="86"/>
      <c r="AM669" s="88"/>
    </row>
    <row r="670" ht="15.75" customHeight="1">
      <c r="V670" s="86"/>
      <c r="W670" s="86"/>
      <c r="X670" s="87"/>
      <c r="AA670" s="87"/>
      <c r="AD670" s="86"/>
      <c r="AF670" s="86"/>
      <c r="AM670" s="88"/>
    </row>
    <row r="671" ht="15.75" customHeight="1">
      <c r="V671" s="86"/>
      <c r="W671" s="86"/>
      <c r="X671" s="87"/>
      <c r="AA671" s="87"/>
      <c r="AD671" s="86"/>
      <c r="AF671" s="86"/>
      <c r="AM671" s="88"/>
    </row>
    <row r="672" ht="15.75" customHeight="1">
      <c r="V672" s="86"/>
      <c r="W672" s="86"/>
      <c r="X672" s="87"/>
      <c r="AA672" s="87"/>
      <c r="AD672" s="86"/>
      <c r="AF672" s="86"/>
      <c r="AM672" s="88"/>
    </row>
    <row r="673" ht="15.75" customHeight="1">
      <c r="V673" s="86"/>
      <c r="W673" s="86"/>
      <c r="X673" s="87"/>
      <c r="AA673" s="87"/>
      <c r="AD673" s="86"/>
      <c r="AF673" s="86"/>
      <c r="AM673" s="88"/>
    </row>
    <row r="674" ht="15.75" customHeight="1">
      <c r="V674" s="86"/>
      <c r="W674" s="86"/>
      <c r="X674" s="87"/>
      <c r="AA674" s="87"/>
      <c r="AD674" s="86"/>
      <c r="AF674" s="86"/>
      <c r="AM674" s="88"/>
    </row>
    <row r="675" ht="15.75" customHeight="1">
      <c r="V675" s="86"/>
      <c r="W675" s="86"/>
      <c r="X675" s="87"/>
      <c r="AA675" s="87"/>
      <c r="AD675" s="86"/>
      <c r="AF675" s="86"/>
      <c r="AM675" s="88"/>
    </row>
    <row r="676" ht="15.75" customHeight="1">
      <c r="V676" s="86"/>
      <c r="W676" s="86"/>
      <c r="X676" s="87"/>
      <c r="AA676" s="87"/>
      <c r="AD676" s="86"/>
      <c r="AF676" s="86"/>
      <c r="AM676" s="88"/>
    </row>
    <row r="677" ht="15.75" customHeight="1">
      <c r="V677" s="86"/>
      <c r="W677" s="86"/>
      <c r="X677" s="87"/>
      <c r="AA677" s="87"/>
      <c r="AD677" s="86"/>
      <c r="AF677" s="86"/>
      <c r="AM677" s="88"/>
    </row>
    <row r="678" ht="15.75" customHeight="1">
      <c r="V678" s="86"/>
      <c r="W678" s="86"/>
      <c r="X678" s="87"/>
      <c r="AA678" s="87"/>
      <c r="AD678" s="86"/>
      <c r="AF678" s="86"/>
      <c r="AM678" s="88"/>
    </row>
    <row r="679" ht="15.75" customHeight="1">
      <c r="V679" s="86"/>
      <c r="W679" s="86"/>
      <c r="X679" s="87"/>
      <c r="AA679" s="87"/>
      <c r="AD679" s="86"/>
      <c r="AF679" s="86"/>
      <c r="AM679" s="88"/>
    </row>
    <row r="680" ht="15.75" customHeight="1">
      <c r="V680" s="86"/>
      <c r="W680" s="86"/>
      <c r="X680" s="87"/>
      <c r="AA680" s="87"/>
      <c r="AD680" s="86"/>
      <c r="AF680" s="86"/>
      <c r="AM680" s="88"/>
    </row>
    <row r="681" ht="15.75" customHeight="1">
      <c r="V681" s="86"/>
      <c r="W681" s="86"/>
      <c r="X681" s="87"/>
      <c r="AA681" s="87"/>
      <c r="AD681" s="86"/>
      <c r="AF681" s="86"/>
      <c r="AM681" s="88"/>
    </row>
    <row r="682" ht="15.75" customHeight="1">
      <c r="V682" s="86"/>
      <c r="W682" s="86"/>
      <c r="X682" s="87"/>
      <c r="AA682" s="87"/>
      <c r="AD682" s="86"/>
      <c r="AF682" s="86"/>
      <c r="AM682" s="88"/>
    </row>
    <row r="683" ht="15.75" customHeight="1">
      <c r="V683" s="86"/>
      <c r="W683" s="86"/>
      <c r="X683" s="87"/>
      <c r="AA683" s="87"/>
      <c r="AD683" s="86"/>
      <c r="AF683" s="86"/>
      <c r="AM683" s="88"/>
    </row>
    <row r="684" ht="15.75" customHeight="1">
      <c r="V684" s="86"/>
      <c r="W684" s="86"/>
      <c r="X684" s="87"/>
      <c r="AA684" s="87"/>
      <c r="AD684" s="86"/>
      <c r="AF684" s="86"/>
      <c r="AM684" s="88"/>
    </row>
    <row r="685" ht="15.75" customHeight="1">
      <c r="V685" s="86"/>
      <c r="W685" s="86"/>
      <c r="X685" s="87"/>
      <c r="AA685" s="87"/>
      <c r="AD685" s="86"/>
      <c r="AF685" s="86"/>
      <c r="AM685" s="88"/>
    </row>
    <row r="686" ht="15.75" customHeight="1">
      <c r="V686" s="86"/>
      <c r="W686" s="86"/>
      <c r="X686" s="87"/>
      <c r="AA686" s="87"/>
      <c r="AD686" s="86"/>
      <c r="AF686" s="86"/>
      <c r="AM686" s="88"/>
    </row>
    <row r="687" ht="15.75" customHeight="1">
      <c r="V687" s="86"/>
      <c r="W687" s="86"/>
      <c r="X687" s="87"/>
      <c r="AA687" s="87"/>
      <c r="AD687" s="86"/>
      <c r="AF687" s="86"/>
      <c r="AM687" s="88"/>
    </row>
    <row r="688" ht="15.75" customHeight="1">
      <c r="V688" s="86"/>
      <c r="W688" s="86"/>
      <c r="X688" s="87"/>
      <c r="AA688" s="87"/>
      <c r="AD688" s="86"/>
      <c r="AF688" s="86"/>
      <c r="AM688" s="88"/>
    </row>
    <row r="689" ht="15.75" customHeight="1">
      <c r="V689" s="86"/>
      <c r="W689" s="86"/>
      <c r="X689" s="87"/>
      <c r="AA689" s="87"/>
      <c r="AD689" s="86"/>
      <c r="AF689" s="86"/>
      <c r="AM689" s="88"/>
    </row>
    <row r="690" ht="15.75" customHeight="1">
      <c r="V690" s="86"/>
      <c r="W690" s="86"/>
      <c r="X690" s="87"/>
      <c r="AA690" s="87"/>
      <c r="AD690" s="86"/>
      <c r="AF690" s="86"/>
      <c r="AM690" s="88"/>
    </row>
    <row r="691" ht="15.75" customHeight="1">
      <c r="V691" s="86"/>
      <c r="W691" s="86"/>
      <c r="X691" s="87"/>
      <c r="AA691" s="87"/>
      <c r="AD691" s="86"/>
      <c r="AF691" s="86"/>
      <c r="AM691" s="88"/>
    </row>
    <row r="692" ht="15.75" customHeight="1">
      <c r="V692" s="86"/>
      <c r="W692" s="86"/>
      <c r="X692" s="87"/>
      <c r="AA692" s="87"/>
      <c r="AD692" s="86"/>
      <c r="AF692" s="86"/>
      <c r="AM692" s="88"/>
    </row>
    <row r="693" ht="15.75" customHeight="1">
      <c r="V693" s="86"/>
      <c r="W693" s="86"/>
      <c r="X693" s="87"/>
      <c r="AA693" s="87"/>
      <c r="AD693" s="86"/>
      <c r="AF693" s="86"/>
      <c r="AM693" s="88"/>
    </row>
    <row r="694" ht="15.75" customHeight="1">
      <c r="V694" s="86"/>
      <c r="W694" s="86"/>
      <c r="X694" s="87"/>
      <c r="AA694" s="87"/>
      <c r="AD694" s="86"/>
      <c r="AF694" s="86"/>
      <c r="AM694" s="88"/>
    </row>
    <row r="695" ht="15.75" customHeight="1">
      <c r="V695" s="86"/>
      <c r="W695" s="86"/>
      <c r="X695" s="87"/>
      <c r="AA695" s="87"/>
      <c r="AD695" s="86"/>
      <c r="AF695" s="86"/>
      <c r="AM695" s="88"/>
    </row>
    <row r="696" ht="15.75" customHeight="1">
      <c r="V696" s="86"/>
      <c r="W696" s="86"/>
      <c r="X696" s="87"/>
      <c r="AA696" s="87"/>
      <c r="AD696" s="86"/>
      <c r="AF696" s="86"/>
      <c r="AM696" s="88"/>
    </row>
    <row r="697" ht="15.75" customHeight="1">
      <c r="V697" s="86"/>
      <c r="W697" s="86"/>
      <c r="X697" s="87"/>
      <c r="AA697" s="87"/>
      <c r="AD697" s="86"/>
      <c r="AF697" s="86"/>
      <c r="AM697" s="88"/>
    </row>
    <row r="698" ht="15.75" customHeight="1">
      <c r="V698" s="86"/>
      <c r="W698" s="86"/>
      <c r="X698" s="87"/>
      <c r="AA698" s="87"/>
      <c r="AD698" s="86"/>
      <c r="AF698" s="86"/>
      <c r="AM698" s="88"/>
    </row>
    <row r="699" ht="15.75" customHeight="1">
      <c r="V699" s="86"/>
      <c r="W699" s="86"/>
      <c r="X699" s="87"/>
      <c r="AA699" s="87"/>
      <c r="AD699" s="86"/>
      <c r="AF699" s="86"/>
      <c r="AM699" s="88"/>
    </row>
    <row r="700" ht="15.75" customHeight="1">
      <c r="V700" s="86"/>
      <c r="W700" s="86"/>
      <c r="X700" s="87"/>
      <c r="AA700" s="87"/>
      <c r="AD700" s="86"/>
      <c r="AF700" s="86"/>
      <c r="AM700" s="88"/>
    </row>
    <row r="701" ht="15.75" customHeight="1">
      <c r="V701" s="86"/>
      <c r="W701" s="86"/>
      <c r="X701" s="87"/>
      <c r="AA701" s="87"/>
      <c r="AD701" s="86"/>
      <c r="AF701" s="86"/>
      <c r="AM701" s="88"/>
    </row>
    <row r="702" ht="15.75" customHeight="1">
      <c r="V702" s="86"/>
      <c r="W702" s="86"/>
      <c r="X702" s="87"/>
      <c r="AA702" s="87"/>
      <c r="AD702" s="86"/>
      <c r="AF702" s="86"/>
      <c r="AM702" s="88"/>
    </row>
    <row r="703" ht="15.75" customHeight="1">
      <c r="V703" s="86"/>
      <c r="W703" s="86"/>
      <c r="X703" s="87"/>
      <c r="AA703" s="87"/>
      <c r="AD703" s="86"/>
      <c r="AF703" s="86"/>
      <c r="AM703" s="88"/>
    </row>
    <row r="704" ht="15.75" customHeight="1">
      <c r="V704" s="86"/>
      <c r="W704" s="86"/>
      <c r="X704" s="87"/>
      <c r="AA704" s="87"/>
      <c r="AD704" s="86"/>
      <c r="AF704" s="86"/>
      <c r="AM704" s="88"/>
    </row>
    <row r="705" ht="15.75" customHeight="1">
      <c r="V705" s="86"/>
      <c r="W705" s="86"/>
      <c r="X705" s="87"/>
      <c r="AA705" s="87"/>
      <c r="AD705" s="86"/>
      <c r="AF705" s="86"/>
      <c r="AM705" s="88"/>
    </row>
    <row r="706" ht="15.75" customHeight="1">
      <c r="V706" s="86"/>
      <c r="W706" s="86"/>
      <c r="X706" s="87"/>
      <c r="AA706" s="87"/>
      <c r="AD706" s="86"/>
      <c r="AF706" s="86"/>
      <c r="AM706" s="88"/>
    </row>
    <row r="707" ht="15.75" customHeight="1">
      <c r="V707" s="86"/>
      <c r="W707" s="86"/>
      <c r="X707" s="87"/>
      <c r="AA707" s="87"/>
      <c r="AD707" s="86"/>
      <c r="AF707" s="86"/>
      <c r="AM707" s="88"/>
    </row>
    <row r="708" ht="15.75" customHeight="1">
      <c r="V708" s="86"/>
      <c r="W708" s="86"/>
      <c r="X708" s="87"/>
      <c r="AA708" s="87"/>
      <c r="AD708" s="86"/>
      <c r="AF708" s="86"/>
      <c r="AM708" s="88"/>
    </row>
    <row r="709" ht="15.75" customHeight="1">
      <c r="V709" s="86"/>
      <c r="W709" s="86"/>
      <c r="X709" s="87"/>
      <c r="AA709" s="87"/>
      <c r="AD709" s="86"/>
      <c r="AF709" s="86"/>
      <c r="AM709" s="88"/>
    </row>
    <row r="710" ht="15.75" customHeight="1">
      <c r="V710" s="86"/>
      <c r="W710" s="86"/>
      <c r="X710" s="87"/>
      <c r="AA710" s="87"/>
      <c r="AD710" s="86"/>
      <c r="AF710" s="86"/>
      <c r="AM710" s="88"/>
    </row>
    <row r="711" ht="15.75" customHeight="1">
      <c r="V711" s="86"/>
      <c r="W711" s="86"/>
      <c r="X711" s="87"/>
      <c r="AA711" s="87"/>
      <c r="AD711" s="86"/>
      <c r="AF711" s="86"/>
      <c r="AM711" s="88"/>
    </row>
    <row r="712" ht="15.75" customHeight="1">
      <c r="V712" s="86"/>
      <c r="W712" s="86"/>
      <c r="X712" s="87"/>
      <c r="AA712" s="87"/>
      <c r="AD712" s="86"/>
      <c r="AF712" s="86"/>
      <c r="AM712" s="88"/>
    </row>
    <row r="713" ht="15.75" customHeight="1">
      <c r="V713" s="86"/>
      <c r="W713" s="86"/>
      <c r="X713" s="87"/>
      <c r="AA713" s="87"/>
      <c r="AD713" s="86"/>
      <c r="AF713" s="86"/>
      <c r="AM713" s="88"/>
    </row>
    <row r="714" ht="15.75" customHeight="1">
      <c r="V714" s="86"/>
      <c r="W714" s="86"/>
      <c r="X714" s="87"/>
      <c r="AA714" s="87"/>
      <c r="AD714" s="86"/>
      <c r="AF714" s="86"/>
      <c r="AM714" s="88"/>
    </row>
    <row r="715" ht="15.75" customHeight="1">
      <c r="V715" s="86"/>
      <c r="W715" s="86"/>
      <c r="X715" s="87"/>
      <c r="AA715" s="87"/>
      <c r="AD715" s="86"/>
      <c r="AF715" s="86"/>
      <c r="AM715" s="88"/>
    </row>
    <row r="716" ht="15.75" customHeight="1">
      <c r="V716" s="86"/>
      <c r="W716" s="86"/>
      <c r="X716" s="87"/>
      <c r="AA716" s="87"/>
      <c r="AD716" s="86"/>
      <c r="AF716" s="86"/>
      <c r="AM716" s="88"/>
    </row>
    <row r="717" ht="15.75" customHeight="1">
      <c r="V717" s="86"/>
      <c r="W717" s="86"/>
      <c r="X717" s="87"/>
      <c r="AA717" s="87"/>
      <c r="AD717" s="86"/>
      <c r="AF717" s="86"/>
      <c r="AM717" s="88"/>
    </row>
    <row r="718" ht="15.75" customHeight="1">
      <c r="V718" s="86"/>
      <c r="W718" s="86"/>
      <c r="X718" s="87"/>
      <c r="AA718" s="87"/>
      <c r="AD718" s="86"/>
      <c r="AF718" s="86"/>
      <c r="AM718" s="88"/>
    </row>
    <row r="719" ht="15.75" customHeight="1">
      <c r="V719" s="86"/>
      <c r="W719" s="86"/>
      <c r="X719" s="87"/>
      <c r="AA719" s="87"/>
      <c r="AD719" s="86"/>
      <c r="AF719" s="86"/>
      <c r="AM719" s="88"/>
    </row>
    <row r="720" ht="15.75" customHeight="1">
      <c r="V720" s="86"/>
      <c r="W720" s="86"/>
      <c r="X720" s="87"/>
      <c r="AA720" s="87"/>
      <c r="AD720" s="86"/>
      <c r="AF720" s="86"/>
      <c r="AM720" s="88"/>
    </row>
    <row r="721" ht="15.75" customHeight="1">
      <c r="V721" s="86"/>
      <c r="W721" s="86"/>
      <c r="X721" s="87"/>
      <c r="AA721" s="87"/>
      <c r="AD721" s="86"/>
      <c r="AF721" s="86"/>
      <c r="AM721" s="88"/>
    </row>
    <row r="722" ht="15.75" customHeight="1">
      <c r="V722" s="86"/>
      <c r="W722" s="86"/>
      <c r="X722" s="87"/>
      <c r="AA722" s="87"/>
      <c r="AD722" s="86"/>
      <c r="AF722" s="86"/>
      <c r="AM722" s="88"/>
    </row>
    <row r="723" ht="15.75" customHeight="1">
      <c r="V723" s="86"/>
      <c r="W723" s="86"/>
      <c r="X723" s="87"/>
      <c r="AA723" s="87"/>
      <c r="AD723" s="86"/>
      <c r="AF723" s="86"/>
      <c r="AM723" s="88"/>
    </row>
    <row r="724" ht="15.75" customHeight="1">
      <c r="V724" s="86"/>
      <c r="W724" s="86"/>
      <c r="X724" s="87"/>
      <c r="AA724" s="87"/>
      <c r="AD724" s="86"/>
      <c r="AF724" s="86"/>
      <c r="AM724" s="88"/>
    </row>
    <row r="725" ht="15.75" customHeight="1">
      <c r="V725" s="86"/>
      <c r="W725" s="86"/>
      <c r="X725" s="87"/>
      <c r="AA725" s="87"/>
      <c r="AD725" s="86"/>
      <c r="AF725" s="86"/>
      <c r="AM725" s="88"/>
    </row>
    <row r="726" ht="15.75" customHeight="1">
      <c r="V726" s="86"/>
      <c r="W726" s="86"/>
      <c r="X726" s="87"/>
      <c r="AA726" s="87"/>
      <c r="AD726" s="86"/>
      <c r="AF726" s="86"/>
      <c r="AM726" s="88"/>
    </row>
    <row r="727" ht="15.75" customHeight="1">
      <c r="V727" s="86"/>
      <c r="W727" s="86"/>
      <c r="X727" s="87"/>
      <c r="AA727" s="87"/>
      <c r="AD727" s="86"/>
      <c r="AF727" s="86"/>
      <c r="AM727" s="88"/>
    </row>
    <row r="728" ht="15.75" customHeight="1">
      <c r="V728" s="86"/>
      <c r="W728" s="86"/>
      <c r="X728" s="87"/>
      <c r="AA728" s="87"/>
      <c r="AD728" s="86"/>
      <c r="AF728" s="86"/>
      <c r="AM728" s="88"/>
    </row>
    <row r="729" ht="15.75" customHeight="1">
      <c r="V729" s="86"/>
      <c r="W729" s="86"/>
      <c r="X729" s="87"/>
      <c r="AA729" s="87"/>
      <c r="AD729" s="86"/>
      <c r="AF729" s="86"/>
      <c r="AM729" s="88"/>
    </row>
    <row r="730" ht="15.75" customHeight="1">
      <c r="V730" s="86"/>
      <c r="W730" s="86"/>
      <c r="X730" s="87"/>
      <c r="AA730" s="87"/>
      <c r="AD730" s="86"/>
      <c r="AF730" s="86"/>
      <c r="AM730" s="88"/>
    </row>
    <row r="731" ht="15.75" customHeight="1">
      <c r="V731" s="86"/>
      <c r="W731" s="86"/>
      <c r="X731" s="87"/>
      <c r="AA731" s="87"/>
      <c r="AD731" s="86"/>
      <c r="AF731" s="86"/>
      <c r="AM731" s="88"/>
    </row>
    <row r="732" ht="15.75" customHeight="1">
      <c r="V732" s="86"/>
      <c r="W732" s="86"/>
      <c r="X732" s="87"/>
      <c r="AA732" s="87"/>
      <c r="AD732" s="86"/>
      <c r="AF732" s="86"/>
      <c r="AM732" s="88"/>
    </row>
    <row r="733" ht="15.75" customHeight="1">
      <c r="V733" s="86"/>
      <c r="W733" s="86"/>
      <c r="X733" s="87"/>
      <c r="AA733" s="87"/>
      <c r="AD733" s="86"/>
      <c r="AF733" s="86"/>
      <c r="AM733" s="88"/>
    </row>
    <row r="734" ht="15.75" customHeight="1">
      <c r="V734" s="86"/>
      <c r="W734" s="86"/>
      <c r="X734" s="87"/>
      <c r="AA734" s="87"/>
      <c r="AD734" s="86"/>
      <c r="AF734" s="86"/>
      <c r="AM734" s="88"/>
    </row>
    <row r="735" ht="15.75" customHeight="1">
      <c r="V735" s="86"/>
      <c r="W735" s="86"/>
      <c r="X735" s="87"/>
      <c r="AA735" s="87"/>
      <c r="AD735" s="86"/>
      <c r="AF735" s="86"/>
      <c r="AM735" s="88"/>
    </row>
    <row r="736" ht="15.75" customHeight="1">
      <c r="V736" s="86"/>
      <c r="W736" s="86"/>
      <c r="X736" s="87"/>
      <c r="AA736" s="87"/>
      <c r="AD736" s="86"/>
      <c r="AF736" s="86"/>
      <c r="AM736" s="88"/>
    </row>
    <row r="737" ht="15.75" customHeight="1">
      <c r="V737" s="86"/>
      <c r="W737" s="86"/>
      <c r="X737" s="87"/>
      <c r="AA737" s="87"/>
      <c r="AD737" s="86"/>
      <c r="AF737" s="86"/>
      <c r="AM737" s="88"/>
    </row>
    <row r="738" ht="15.75" customHeight="1">
      <c r="V738" s="86"/>
      <c r="W738" s="86"/>
      <c r="X738" s="87"/>
      <c r="AA738" s="87"/>
      <c r="AD738" s="86"/>
      <c r="AF738" s="86"/>
      <c r="AM738" s="88"/>
    </row>
    <row r="739" ht="15.75" customHeight="1">
      <c r="V739" s="86"/>
      <c r="W739" s="86"/>
      <c r="X739" s="87"/>
      <c r="AA739" s="87"/>
      <c r="AD739" s="86"/>
      <c r="AF739" s="86"/>
      <c r="AM739" s="88"/>
    </row>
    <row r="740" ht="15.75" customHeight="1">
      <c r="V740" s="86"/>
      <c r="W740" s="86"/>
      <c r="X740" s="87"/>
      <c r="AA740" s="87"/>
      <c r="AD740" s="86"/>
      <c r="AF740" s="86"/>
      <c r="AM740" s="88"/>
    </row>
    <row r="741" ht="15.75" customHeight="1">
      <c r="V741" s="86"/>
      <c r="W741" s="86"/>
      <c r="X741" s="87"/>
      <c r="AA741" s="87"/>
      <c r="AD741" s="86"/>
      <c r="AF741" s="86"/>
      <c r="AM741" s="88"/>
    </row>
    <row r="742" ht="15.75" customHeight="1">
      <c r="V742" s="86"/>
      <c r="W742" s="86"/>
      <c r="X742" s="87"/>
      <c r="AA742" s="87"/>
      <c r="AD742" s="86"/>
      <c r="AF742" s="86"/>
      <c r="AM742" s="88"/>
    </row>
    <row r="743" ht="15.75" customHeight="1">
      <c r="V743" s="86"/>
      <c r="W743" s="86"/>
      <c r="X743" s="87"/>
      <c r="AA743" s="87"/>
      <c r="AD743" s="86"/>
      <c r="AF743" s="86"/>
      <c r="AM743" s="88"/>
    </row>
    <row r="744" ht="15.75" customHeight="1">
      <c r="V744" s="86"/>
      <c r="W744" s="86"/>
      <c r="X744" s="87"/>
      <c r="AA744" s="87"/>
      <c r="AD744" s="86"/>
      <c r="AF744" s="86"/>
      <c r="AM744" s="88"/>
    </row>
    <row r="745" ht="15.75" customHeight="1">
      <c r="V745" s="86"/>
      <c r="W745" s="86"/>
      <c r="X745" s="87"/>
      <c r="AA745" s="87"/>
      <c r="AD745" s="86"/>
      <c r="AF745" s="86"/>
      <c r="AM745" s="88"/>
    </row>
    <row r="746" ht="15.75" customHeight="1">
      <c r="V746" s="86"/>
      <c r="W746" s="86"/>
      <c r="X746" s="87"/>
      <c r="AA746" s="87"/>
      <c r="AD746" s="86"/>
      <c r="AF746" s="86"/>
      <c r="AM746" s="88"/>
    </row>
    <row r="747" ht="15.75" customHeight="1">
      <c r="V747" s="86"/>
      <c r="W747" s="86"/>
      <c r="X747" s="87"/>
      <c r="AA747" s="87"/>
      <c r="AD747" s="86"/>
      <c r="AF747" s="86"/>
      <c r="AM747" s="88"/>
    </row>
    <row r="748" ht="15.75" customHeight="1">
      <c r="V748" s="86"/>
      <c r="W748" s="86"/>
      <c r="X748" s="87"/>
      <c r="AA748" s="87"/>
      <c r="AD748" s="86"/>
      <c r="AF748" s="86"/>
      <c r="AM748" s="88"/>
    </row>
    <row r="749" ht="15.75" customHeight="1">
      <c r="V749" s="86"/>
      <c r="W749" s="86"/>
      <c r="X749" s="87"/>
      <c r="AA749" s="87"/>
      <c r="AD749" s="86"/>
      <c r="AF749" s="86"/>
      <c r="AM749" s="88"/>
    </row>
    <row r="750" ht="15.75" customHeight="1">
      <c r="V750" s="86"/>
      <c r="W750" s="86"/>
      <c r="X750" s="87"/>
      <c r="AA750" s="87"/>
      <c r="AD750" s="86"/>
      <c r="AF750" s="86"/>
      <c r="AM750" s="88"/>
    </row>
    <row r="751" ht="15.75" customHeight="1">
      <c r="V751" s="86"/>
      <c r="W751" s="86"/>
      <c r="X751" s="87"/>
      <c r="AA751" s="87"/>
      <c r="AD751" s="86"/>
      <c r="AF751" s="86"/>
      <c r="AM751" s="88"/>
    </row>
    <row r="752" ht="15.75" customHeight="1">
      <c r="V752" s="86"/>
      <c r="W752" s="86"/>
      <c r="X752" s="87"/>
      <c r="AA752" s="87"/>
      <c r="AD752" s="86"/>
      <c r="AF752" s="86"/>
      <c r="AM752" s="88"/>
    </row>
    <row r="753" ht="15.75" customHeight="1">
      <c r="V753" s="86"/>
      <c r="W753" s="86"/>
      <c r="X753" s="87"/>
      <c r="AA753" s="87"/>
      <c r="AD753" s="86"/>
      <c r="AF753" s="86"/>
      <c r="AM753" s="88"/>
    </row>
    <row r="754" ht="15.75" customHeight="1">
      <c r="V754" s="86"/>
      <c r="W754" s="86"/>
      <c r="X754" s="87"/>
      <c r="AA754" s="87"/>
      <c r="AD754" s="86"/>
      <c r="AF754" s="86"/>
      <c r="AM754" s="88"/>
    </row>
    <row r="755" ht="15.75" customHeight="1">
      <c r="V755" s="86"/>
      <c r="W755" s="86"/>
      <c r="X755" s="87"/>
      <c r="AA755" s="87"/>
      <c r="AD755" s="86"/>
      <c r="AF755" s="86"/>
      <c r="AM755" s="88"/>
    </row>
    <row r="756" ht="15.75" customHeight="1">
      <c r="V756" s="86"/>
      <c r="W756" s="86"/>
      <c r="X756" s="87"/>
      <c r="AA756" s="87"/>
      <c r="AD756" s="86"/>
      <c r="AF756" s="86"/>
      <c r="AM756" s="88"/>
    </row>
    <row r="757" ht="15.75" customHeight="1">
      <c r="V757" s="86"/>
      <c r="W757" s="86"/>
      <c r="X757" s="87"/>
      <c r="AA757" s="87"/>
      <c r="AD757" s="86"/>
      <c r="AF757" s="86"/>
      <c r="AM757" s="88"/>
    </row>
    <row r="758" ht="15.75" customHeight="1">
      <c r="V758" s="86"/>
      <c r="W758" s="86"/>
      <c r="X758" s="87"/>
      <c r="AA758" s="87"/>
      <c r="AD758" s="86"/>
      <c r="AF758" s="86"/>
      <c r="AM758" s="88"/>
    </row>
    <row r="759" ht="15.75" customHeight="1">
      <c r="V759" s="86"/>
      <c r="W759" s="86"/>
      <c r="X759" s="87"/>
      <c r="AA759" s="87"/>
      <c r="AD759" s="86"/>
      <c r="AF759" s="86"/>
      <c r="AM759" s="88"/>
    </row>
    <row r="760" ht="15.75" customHeight="1">
      <c r="V760" s="86"/>
      <c r="W760" s="86"/>
      <c r="X760" s="87"/>
      <c r="AA760" s="87"/>
      <c r="AD760" s="86"/>
      <c r="AF760" s="86"/>
      <c r="AM760" s="88"/>
    </row>
    <row r="761" ht="15.75" customHeight="1">
      <c r="V761" s="86"/>
      <c r="W761" s="86"/>
      <c r="X761" s="87"/>
      <c r="AA761" s="87"/>
      <c r="AD761" s="86"/>
      <c r="AF761" s="86"/>
      <c r="AM761" s="88"/>
    </row>
    <row r="762" ht="15.75" customHeight="1">
      <c r="V762" s="86"/>
      <c r="W762" s="86"/>
      <c r="X762" s="87"/>
      <c r="AA762" s="87"/>
      <c r="AD762" s="86"/>
      <c r="AF762" s="86"/>
      <c r="AM762" s="88"/>
    </row>
    <row r="763" ht="15.75" customHeight="1">
      <c r="V763" s="86"/>
      <c r="W763" s="86"/>
      <c r="X763" s="87"/>
      <c r="AA763" s="87"/>
      <c r="AD763" s="86"/>
      <c r="AF763" s="86"/>
      <c r="AM763" s="88"/>
    </row>
    <row r="764" ht="15.75" customHeight="1">
      <c r="V764" s="86"/>
      <c r="W764" s="86"/>
      <c r="X764" s="87"/>
      <c r="AA764" s="87"/>
      <c r="AD764" s="86"/>
      <c r="AF764" s="86"/>
      <c r="AM764" s="88"/>
    </row>
    <row r="765" ht="15.75" customHeight="1">
      <c r="V765" s="86"/>
      <c r="W765" s="86"/>
      <c r="X765" s="87"/>
      <c r="AA765" s="87"/>
      <c r="AD765" s="86"/>
      <c r="AF765" s="86"/>
      <c r="AM765" s="88"/>
    </row>
    <row r="766" ht="15.75" customHeight="1">
      <c r="V766" s="86"/>
      <c r="W766" s="86"/>
      <c r="X766" s="87"/>
      <c r="AA766" s="87"/>
      <c r="AD766" s="86"/>
      <c r="AF766" s="86"/>
      <c r="AM766" s="88"/>
    </row>
    <row r="767" ht="15.75" customHeight="1">
      <c r="V767" s="86"/>
      <c r="W767" s="86"/>
      <c r="X767" s="87"/>
      <c r="AA767" s="87"/>
      <c r="AD767" s="86"/>
      <c r="AF767" s="86"/>
      <c r="AM767" s="88"/>
    </row>
    <row r="768" ht="15.75" customHeight="1">
      <c r="V768" s="86"/>
      <c r="W768" s="86"/>
      <c r="X768" s="87"/>
      <c r="AA768" s="87"/>
      <c r="AD768" s="86"/>
      <c r="AF768" s="86"/>
      <c r="AM768" s="88"/>
    </row>
    <row r="769" ht="15.75" customHeight="1">
      <c r="V769" s="86"/>
      <c r="W769" s="86"/>
      <c r="X769" s="87"/>
      <c r="AA769" s="87"/>
      <c r="AD769" s="86"/>
      <c r="AF769" s="86"/>
      <c r="AM769" s="88"/>
    </row>
    <row r="770" ht="15.75" customHeight="1">
      <c r="V770" s="86"/>
      <c r="W770" s="86"/>
      <c r="X770" s="87"/>
      <c r="AA770" s="87"/>
      <c r="AD770" s="86"/>
      <c r="AF770" s="86"/>
      <c r="AM770" s="88"/>
    </row>
    <row r="771" ht="15.75" customHeight="1">
      <c r="V771" s="86"/>
      <c r="W771" s="86"/>
      <c r="X771" s="87"/>
      <c r="AA771" s="87"/>
      <c r="AD771" s="86"/>
      <c r="AF771" s="86"/>
      <c r="AM771" s="88"/>
    </row>
    <row r="772" ht="15.75" customHeight="1">
      <c r="V772" s="86"/>
      <c r="W772" s="86"/>
      <c r="X772" s="87"/>
      <c r="AA772" s="87"/>
      <c r="AD772" s="86"/>
      <c r="AF772" s="86"/>
      <c r="AM772" s="88"/>
    </row>
    <row r="773" ht="15.75" customHeight="1">
      <c r="V773" s="86"/>
      <c r="W773" s="86"/>
      <c r="X773" s="87"/>
      <c r="AA773" s="87"/>
      <c r="AD773" s="86"/>
      <c r="AF773" s="86"/>
      <c r="AM773" s="88"/>
    </row>
    <row r="774" ht="15.75" customHeight="1">
      <c r="V774" s="86"/>
      <c r="W774" s="86"/>
      <c r="X774" s="87"/>
      <c r="AA774" s="87"/>
      <c r="AD774" s="86"/>
      <c r="AF774" s="86"/>
      <c r="AM774" s="88"/>
    </row>
    <row r="775" ht="15.75" customHeight="1">
      <c r="V775" s="86"/>
      <c r="W775" s="86"/>
      <c r="X775" s="87"/>
      <c r="AA775" s="87"/>
      <c r="AD775" s="86"/>
      <c r="AF775" s="86"/>
      <c r="AM775" s="88"/>
    </row>
    <row r="776" ht="15.75" customHeight="1">
      <c r="V776" s="86"/>
      <c r="W776" s="86"/>
      <c r="X776" s="87"/>
      <c r="AA776" s="87"/>
      <c r="AD776" s="86"/>
      <c r="AF776" s="86"/>
      <c r="AM776" s="88"/>
    </row>
    <row r="777" ht="15.75" customHeight="1">
      <c r="V777" s="86"/>
      <c r="W777" s="86"/>
      <c r="X777" s="87"/>
      <c r="AA777" s="87"/>
      <c r="AD777" s="86"/>
      <c r="AF777" s="86"/>
      <c r="AM777" s="88"/>
    </row>
    <row r="778" ht="15.75" customHeight="1">
      <c r="V778" s="86"/>
      <c r="W778" s="86"/>
      <c r="X778" s="87"/>
      <c r="AA778" s="87"/>
      <c r="AD778" s="86"/>
      <c r="AF778" s="86"/>
      <c r="AM778" s="88"/>
    </row>
    <row r="779" ht="15.75" customHeight="1">
      <c r="V779" s="86"/>
      <c r="W779" s="86"/>
      <c r="X779" s="87"/>
      <c r="AA779" s="87"/>
      <c r="AD779" s="86"/>
      <c r="AF779" s="86"/>
      <c r="AM779" s="88"/>
    </row>
    <row r="780" ht="15.75" customHeight="1">
      <c r="V780" s="86"/>
      <c r="W780" s="86"/>
      <c r="X780" s="87"/>
      <c r="AA780" s="87"/>
      <c r="AD780" s="86"/>
      <c r="AF780" s="86"/>
      <c r="AM780" s="88"/>
    </row>
    <row r="781" ht="15.75" customHeight="1">
      <c r="V781" s="86"/>
      <c r="W781" s="86"/>
      <c r="X781" s="87"/>
      <c r="AA781" s="87"/>
      <c r="AD781" s="86"/>
      <c r="AF781" s="86"/>
      <c r="AM781" s="88"/>
    </row>
    <row r="782" ht="15.75" customHeight="1">
      <c r="V782" s="86"/>
      <c r="W782" s="86"/>
      <c r="X782" s="87"/>
      <c r="AA782" s="87"/>
      <c r="AD782" s="86"/>
      <c r="AF782" s="86"/>
      <c r="AM782" s="88"/>
    </row>
    <row r="783" ht="15.75" customHeight="1">
      <c r="V783" s="86"/>
      <c r="W783" s="86"/>
      <c r="X783" s="87"/>
      <c r="AA783" s="87"/>
      <c r="AD783" s="86"/>
      <c r="AF783" s="86"/>
      <c r="AM783" s="88"/>
    </row>
    <row r="784" ht="15.75" customHeight="1">
      <c r="V784" s="86"/>
      <c r="W784" s="86"/>
      <c r="X784" s="87"/>
      <c r="AA784" s="87"/>
      <c r="AD784" s="86"/>
      <c r="AF784" s="86"/>
      <c r="AM784" s="88"/>
    </row>
    <row r="785" ht="15.75" customHeight="1">
      <c r="V785" s="86"/>
      <c r="W785" s="86"/>
      <c r="X785" s="87"/>
      <c r="AA785" s="87"/>
      <c r="AD785" s="86"/>
      <c r="AF785" s="86"/>
      <c r="AM785" s="88"/>
    </row>
    <row r="786" ht="15.75" customHeight="1">
      <c r="V786" s="86"/>
      <c r="W786" s="86"/>
      <c r="X786" s="87"/>
      <c r="AA786" s="87"/>
      <c r="AD786" s="86"/>
      <c r="AF786" s="86"/>
      <c r="AM786" s="88"/>
    </row>
    <row r="787" ht="15.75" customHeight="1">
      <c r="V787" s="86"/>
      <c r="W787" s="86"/>
      <c r="X787" s="87"/>
      <c r="AA787" s="87"/>
      <c r="AD787" s="86"/>
      <c r="AF787" s="86"/>
      <c r="AM787" s="88"/>
    </row>
    <row r="788" ht="15.75" customHeight="1">
      <c r="V788" s="86"/>
      <c r="W788" s="86"/>
      <c r="X788" s="87"/>
      <c r="AA788" s="87"/>
      <c r="AD788" s="86"/>
      <c r="AF788" s="86"/>
      <c r="AM788" s="88"/>
    </row>
    <row r="789" ht="15.75" customHeight="1">
      <c r="V789" s="86"/>
      <c r="W789" s="86"/>
      <c r="X789" s="87"/>
      <c r="AA789" s="87"/>
      <c r="AD789" s="86"/>
      <c r="AF789" s="86"/>
      <c r="AM789" s="88"/>
    </row>
    <row r="790" ht="15.75" customHeight="1">
      <c r="V790" s="86"/>
      <c r="W790" s="86"/>
      <c r="X790" s="87"/>
      <c r="AA790" s="87"/>
      <c r="AD790" s="86"/>
      <c r="AF790" s="86"/>
      <c r="AM790" s="88"/>
    </row>
    <row r="791" ht="15.75" customHeight="1">
      <c r="V791" s="86"/>
      <c r="W791" s="86"/>
      <c r="X791" s="87"/>
      <c r="AA791" s="87"/>
      <c r="AD791" s="86"/>
      <c r="AF791" s="86"/>
      <c r="AM791" s="88"/>
    </row>
    <row r="792" ht="15.75" customHeight="1">
      <c r="V792" s="86"/>
      <c r="W792" s="86"/>
      <c r="X792" s="87"/>
      <c r="AA792" s="87"/>
      <c r="AD792" s="86"/>
      <c r="AF792" s="86"/>
      <c r="AM792" s="88"/>
    </row>
    <row r="793" ht="15.75" customHeight="1">
      <c r="V793" s="86"/>
      <c r="W793" s="86"/>
      <c r="X793" s="87"/>
      <c r="AA793" s="87"/>
      <c r="AD793" s="86"/>
      <c r="AF793" s="86"/>
      <c r="AM793" s="88"/>
    </row>
    <row r="794" ht="15.75" customHeight="1">
      <c r="V794" s="86"/>
      <c r="W794" s="86"/>
      <c r="X794" s="87"/>
      <c r="AA794" s="87"/>
      <c r="AD794" s="86"/>
      <c r="AF794" s="86"/>
      <c r="AM794" s="88"/>
    </row>
    <row r="795" ht="15.75" customHeight="1">
      <c r="V795" s="86"/>
      <c r="W795" s="86"/>
      <c r="X795" s="87"/>
      <c r="AA795" s="87"/>
      <c r="AD795" s="86"/>
      <c r="AF795" s="86"/>
      <c r="AM795" s="88"/>
    </row>
    <row r="796" ht="15.75" customHeight="1">
      <c r="V796" s="86"/>
      <c r="W796" s="86"/>
      <c r="X796" s="87"/>
      <c r="AA796" s="87"/>
      <c r="AD796" s="86"/>
      <c r="AF796" s="86"/>
      <c r="AM796" s="88"/>
    </row>
    <row r="797" ht="15.75" customHeight="1">
      <c r="V797" s="86"/>
      <c r="W797" s="86"/>
      <c r="X797" s="87"/>
      <c r="AA797" s="87"/>
      <c r="AD797" s="86"/>
      <c r="AF797" s="86"/>
      <c r="AM797" s="88"/>
    </row>
    <row r="798" ht="15.75" customHeight="1">
      <c r="V798" s="86"/>
      <c r="W798" s="86"/>
      <c r="X798" s="87"/>
      <c r="AA798" s="87"/>
      <c r="AD798" s="86"/>
      <c r="AF798" s="86"/>
      <c r="AM798" s="88"/>
    </row>
    <row r="799" ht="15.75" customHeight="1">
      <c r="V799" s="86"/>
      <c r="W799" s="86"/>
      <c r="X799" s="87"/>
      <c r="AA799" s="87"/>
      <c r="AD799" s="86"/>
      <c r="AF799" s="86"/>
      <c r="AM799" s="88"/>
    </row>
    <row r="800" ht="15.75" customHeight="1">
      <c r="V800" s="86"/>
      <c r="W800" s="86"/>
      <c r="X800" s="87"/>
      <c r="AA800" s="87"/>
      <c r="AD800" s="86"/>
      <c r="AF800" s="86"/>
      <c r="AM800" s="88"/>
    </row>
    <row r="801" ht="15.75" customHeight="1">
      <c r="V801" s="86"/>
      <c r="W801" s="86"/>
      <c r="X801" s="87"/>
      <c r="AA801" s="87"/>
      <c r="AD801" s="86"/>
      <c r="AF801" s="86"/>
      <c r="AM801" s="88"/>
    </row>
    <row r="802" ht="15.75" customHeight="1">
      <c r="V802" s="86"/>
      <c r="W802" s="86"/>
      <c r="X802" s="87"/>
      <c r="AA802" s="87"/>
      <c r="AD802" s="86"/>
      <c r="AF802" s="86"/>
      <c r="AM802" s="88"/>
    </row>
    <row r="803" ht="15.75" customHeight="1">
      <c r="V803" s="86"/>
      <c r="W803" s="86"/>
      <c r="X803" s="87"/>
      <c r="AA803" s="87"/>
      <c r="AD803" s="86"/>
      <c r="AF803" s="86"/>
      <c r="AM803" s="88"/>
    </row>
    <row r="804" ht="15.75" customHeight="1">
      <c r="V804" s="86"/>
      <c r="W804" s="86"/>
      <c r="X804" s="87"/>
      <c r="AA804" s="87"/>
      <c r="AD804" s="86"/>
      <c r="AF804" s="86"/>
      <c r="AM804" s="88"/>
    </row>
    <row r="805" ht="15.75" customHeight="1">
      <c r="V805" s="86"/>
      <c r="W805" s="86"/>
      <c r="X805" s="87"/>
      <c r="AA805" s="87"/>
      <c r="AD805" s="86"/>
      <c r="AF805" s="86"/>
      <c r="AM805" s="88"/>
    </row>
    <row r="806" ht="15.75" customHeight="1">
      <c r="V806" s="86"/>
      <c r="W806" s="86"/>
      <c r="X806" s="87"/>
      <c r="AA806" s="87"/>
      <c r="AD806" s="86"/>
      <c r="AF806" s="86"/>
      <c r="AM806" s="88"/>
    </row>
    <row r="807" ht="15.75" customHeight="1">
      <c r="V807" s="86"/>
      <c r="W807" s="86"/>
      <c r="X807" s="87"/>
      <c r="AA807" s="87"/>
      <c r="AD807" s="86"/>
      <c r="AF807" s="86"/>
      <c r="AM807" s="88"/>
    </row>
    <row r="808" ht="15.75" customHeight="1">
      <c r="V808" s="86"/>
      <c r="W808" s="86"/>
      <c r="X808" s="87"/>
      <c r="AA808" s="87"/>
      <c r="AD808" s="86"/>
      <c r="AF808" s="86"/>
      <c r="AM808" s="88"/>
    </row>
    <row r="809" ht="15.75" customHeight="1">
      <c r="V809" s="86"/>
      <c r="W809" s="86"/>
      <c r="X809" s="87"/>
      <c r="AA809" s="87"/>
      <c r="AD809" s="86"/>
      <c r="AF809" s="86"/>
      <c r="AM809" s="88"/>
    </row>
    <row r="810" ht="15.75" customHeight="1">
      <c r="V810" s="86"/>
      <c r="W810" s="86"/>
      <c r="X810" s="87"/>
      <c r="AA810" s="87"/>
      <c r="AD810" s="86"/>
      <c r="AF810" s="86"/>
      <c r="AM810" s="88"/>
    </row>
    <row r="811" ht="15.75" customHeight="1">
      <c r="V811" s="86"/>
      <c r="W811" s="86"/>
      <c r="X811" s="87"/>
      <c r="AA811" s="87"/>
      <c r="AD811" s="86"/>
      <c r="AF811" s="86"/>
      <c r="AM811" s="88"/>
    </row>
    <row r="812" ht="15.75" customHeight="1">
      <c r="V812" s="86"/>
      <c r="W812" s="86"/>
      <c r="X812" s="87"/>
      <c r="AA812" s="87"/>
      <c r="AD812" s="86"/>
      <c r="AF812" s="86"/>
      <c r="AM812" s="88"/>
    </row>
    <row r="813" ht="15.75" customHeight="1">
      <c r="V813" s="86"/>
      <c r="W813" s="86"/>
      <c r="X813" s="87"/>
      <c r="AA813" s="87"/>
      <c r="AD813" s="86"/>
      <c r="AF813" s="86"/>
      <c r="AM813" s="88"/>
    </row>
    <row r="814" ht="15.75" customHeight="1">
      <c r="V814" s="86"/>
      <c r="W814" s="86"/>
      <c r="X814" s="87"/>
      <c r="AA814" s="87"/>
      <c r="AD814" s="86"/>
      <c r="AF814" s="86"/>
      <c r="AM814" s="88"/>
    </row>
    <row r="815" ht="15.75" customHeight="1">
      <c r="V815" s="86"/>
      <c r="W815" s="86"/>
      <c r="X815" s="87"/>
      <c r="AA815" s="87"/>
      <c r="AD815" s="86"/>
      <c r="AF815" s="86"/>
      <c r="AM815" s="88"/>
    </row>
    <row r="816" ht="15.75" customHeight="1">
      <c r="V816" s="86"/>
      <c r="W816" s="86"/>
      <c r="X816" s="87"/>
      <c r="AA816" s="87"/>
      <c r="AD816" s="86"/>
      <c r="AF816" s="86"/>
      <c r="AM816" s="88"/>
    </row>
    <row r="817" ht="15.75" customHeight="1">
      <c r="V817" s="86"/>
      <c r="W817" s="86"/>
      <c r="X817" s="87"/>
      <c r="AA817" s="87"/>
      <c r="AD817" s="86"/>
      <c r="AF817" s="86"/>
      <c r="AM817" s="88"/>
    </row>
    <row r="818" ht="15.75" customHeight="1">
      <c r="V818" s="86"/>
      <c r="W818" s="86"/>
      <c r="X818" s="87"/>
      <c r="AA818" s="87"/>
      <c r="AD818" s="86"/>
      <c r="AF818" s="86"/>
      <c r="AM818" s="88"/>
    </row>
    <row r="819" ht="15.75" customHeight="1">
      <c r="V819" s="86"/>
      <c r="W819" s="86"/>
      <c r="X819" s="87"/>
      <c r="AA819" s="87"/>
      <c r="AD819" s="86"/>
      <c r="AF819" s="86"/>
      <c r="AM819" s="88"/>
    </row>
    <row r="820" ht="15.75" customHeight="1">
      <c r="V820" s="86"/>
      <c r="W820" s="86"/>
      <c r="X820" s="87"/>
      <c r="AA820" s="87"/>
      <c r="AD820" s="86"/>
      <c r="AF820" s="86"/>
      <c r="AM820" s="88"/>
    </row>
    <row r="821" ht="15.75" customHeight="1">
      <c r="V821" s="86"/>
      <c r="W821" s="86"/>
      <c r="X821" s="87"/>
      <c r="AA821" s="87"/>
      <c r="AD821" s="86"/>
      <c r="AF821" s="86"/>
      <c r="AM821" s="88"/>
    </row>
    <row r="822" ht="15.75" customHeight="1">
      <c r="V822" s="86"/>
      <c r="W822" s="86"/>
      <c r="X822" s="87"/>
      <c r="AA822" s="87"/>
      <c r="AD822" s="86"/>
      <c r="AF822" s="86"/>
      <c r="AM822" s="88"/>
    </row>
    <row r="823" ht="15.75" customHeight="1">
      <c r="V823" s="86"/>
      <c r="W823" s="86"/>
      <c r="X823" s="87"/>
      <c r="AA823" s="87"/>
      <c r="AD823" s="86"/>
      <c r="AF823" s="86"/>
      <c r="AM823" s="88"/>
    </row>
    <row r="824" ht="15.75" customHeight="1">
      <c r="V824" s="86"/>
      <c r="W824" s="86"/>
      <c r="X824" s="87"/>
      <c r="AA824" s="87"/>
      <c r="AD824" s="86"/>
      <c r="AF824" s="86"/>
      <c r="AM824" s="88"/>
    </row>
    <row r="825" ht="15.75" customHeight="1">
      <c r="V825" s="86"/>
      <c r="W825" s="86"/>
      <c r="X825" s="87"/>
      <c r="AA825" s="87"/>
      <c r="AD825" s="86"/>
      <c r="AF825" s="86"/>
      <c r="AM825" s="88"/>
    </row>
    <row r="826" ht="15.75" customHeight="1">
      <c r="V826" s="86"/>
      <c r="W826" s="86"/>
      <c r="X826" s="87"/>
      <c r="AA826" s="87"/>
      <c r="AD826" s="86"/>
      <c r="AF826" s="86"/>
      <c r="AM826" s="88"/>
    </row>
    <row r="827" ht="15.75" customHeight="1">
      <c r="V827" s="86"/>
      <c r="W827" s="86"/>
      <c r="X827" s="87"/>
      <c r="AA827" s="87"/>
      <c r="AD827" s="86"/>
      <c r="AF827" s="86"/>
      <c r="AM827" s="88"/>
    </row>
    <row r="828" ht="15.75" customHeight="1">
      <c r="V828" s="86"/>
      <c r="W828" s="86"/>
      <c r="X828" s="87"/>
      <c r="AA828" s="87"/>
      <c r="AD828" s="86"/>
      <c r="AF828" s="86"/>
      <c r="AM828" s="88"/>
    </row>
    <row r="829" ht="15.75" customHeight="1">
      <c r="V829" s="86"/>
      <c r="W829" s="86"/>
      <c r="X829" s="87"/>
      <c r="AA829" s="87"/>
      <c r="AD829" s="86"/>
      <c r="AF829" s="86"/>
      <c r="AM829" s="88"/>
    </row>
    <row r="830" ht="15.75" customHeight="1">
      <c r="V830" s="86"/>
      <c r="W830" s="86"/>
      <c r="X830" s="87"/>
      <c r="AA830" s="87"/>
      <c r="AD830" s="86"/>
      <c r="AF830" s="86"/>
      <c r="AM830" s="88"/>
    </row>
    <row r="831" ht="15.75" customHeight="1">
      <c r="V831" s="86"/>
      <c r="W831" s="86"/>
      <c r="X831" s="87"/>
      <c r="AA831" s="87"/>
      <c r="AD831" s="86"/>
      <c r="AF831" s="86"/>
      <c r="AM831" s="88"/>
    </row>
    <row r="832" ht="15.75" customHeight="1">
      <c r="V832" s="86"/>
      <c r="W832" s="86"/>
      <c r="X832" s="87"/>
      <c r="AA832" s="87"/>
      <c r="AD832" s="86"/>
      <c r="AF832" s="86"/>
      <c r="AM832" s="88"/>
    </row>
    <row r="833" ht="15.75" customHeight="1">
      <c r="V833" s="86"/>
      <c r="W833" s="86"/>
      <c r="X833" s="87"/>
      <c r="AA833" s="87"/>
      <c r="AD833" s="86"/>
      <c r="AF833" s="86"/>
      <c r="AM833" s="88"/>
    </row>
    <row r="834" ht="15.75" customHeight="1">
      <c r="V834" s="86"/>
      <c r="W834" s="86"/>
      <c r="X834" s="87"/>
      <c r="AA834" s="87"/>
      <c r="AD834" s="86"/>
      <c r="AF834" s="86"/>
      <c r="AM834" s="88"/>
    </row>
    <row r="835" ht="15.75" customHeight="1">
      <c r="V835" s="86"/>
      <c r="W835" s="86"/>
      <c r="X835" s="87"/>
      <c r="AA835" s="87"/>
      <c r="AD835" s="86"/>
      <c r="AF835" s="86"/>
      <c r="AM835" s="88"/>
    </row>
    <row r="836" ht="15.75" customHeight="1">
      <c r="V836" s="86"/>
      <c r="W836" s="86"/>
      <c r="X836" s="87"/>
      <c r="AA836" s="87"/>
      <c r="AD836" s="86"/>
      <c r="AF836" s="86"/>
      <c r="AM836" s="88"/>
    </row>
    <row r="837" ht="15.75" customHeight="1">
      <c r="V837" s="86"/>
      <c r="W837" s="86"/>
      <c r="X837" s="87"/>
      <c r="AA837" s="87"/>
      <c r="AD837" s="86"/>
      <c r="AF837" s="86"/>
      <c r="AM837" s="88"/>
    </row>
    <row r="838" ht="15.75" customHeight="1">
      <c r="V838" s="86"/>
      <c r="W838" s="86"/>
      <c r="X838" s="87"/>
      <c r="AA838" s="87"/>
      <c r="AD838" s="86"/>
      <c r="AF838" s="86"/>
      <c r="AM838" s="88"/>
    </row>
    <row r="839" ht="15.75" customHeight="1">
      <c r="V839" s="86"/>
      <c r="W839" s="86"/>
      <c r="X839" s="87"/>
      <c r="AA839" s="87"/>
      <c r="AD839" s="86"/>
      <c r="AF839" s="86"/>
      <c r="AM839" s="88"/>
    </row>
    <row r="840" ht="15.75" customHeight="1">
      <c r="V840" s="86"/>
      <c r="W840" s="86"/>
      <c r="X840" s="87"/>
      <c r="AA840" s="87"/>
      <c r="AD840" s="86"/>
      <c r="AF840" s="86"/>
      <c r="AM840" s="88"/>
    </row>
    <row r="841" ht="15.75" customHeight="1">
      <c r="V841" s="86"/>
      <c r="W841" s="86"/>
      <c r="X841" s="87"/>
      <c r="AA841" s="87"/>
      <c r="AD841" s="86"/>
      <c r="AF841" s="86"/>
      <c r="AM841" s="88"/>
    </row>
    <row r="842" ht="15.75" customHeight="1">
      <c r="V842" s="86"/>
      <c r="W842" s="86"/>
      <c r="X842" s="87"/>
      <c r="AA842" s="87"/>
      <c r="AD842" s="86"/>
      <c r="AF842" s="86"/>
      <c r="AM842" s="88"/>
    </row>
    <row r="843" ht="15.75" customHeight="1">
      <c r="V843" s="86"/>
      <c r="W843" s="86"/>
      <c r="X843" s="87"/>
      <c r="AA843" s="87"/>
      <c r="AD843" s="86"/>
      <c r="AF843" s="86"/>
      <c r="AM843" s="88"/>
    </row>
    <row r="844" ht="15.75" customHeight="1">
      <c r="V844" s="86"/>
      <c r="W844" s="86"/>
      <c r="X844" s="87"/>
      <c r="AA844" s="87"/>
      <c r="AD844" s="86"/>
      <c r="AF844" s="86"/>
      <c r="AM844" s="88"/>
    </row>
    <row r="845" ht="15.75" customHeight="1">
      <c r="V845" s="86"/>
      <c r="W845" s="86"/>
      <c r="X845" s="87"/>
      <c r="AA845" s="87"/>
      <c r="AD845" s="86"/>
      <c r="AF845" s="86"/>
      <c r="AM845" s="88"/>
    </row>
    <row r="846" ht="15.75" customHeight="1">
      <c r="V846" s="86"/>
      <c r="W846" s="86"/>
      <c r="X846" s="87"/>
      <c r="AA846" s="87"/>
      <c r="AD846" s="86"/>
      <c r="AF846" s="86"/>
      <c r="AM846" s="88"/>
    </row>
    <row r="847" ht="15.75" customHeight="1">
      <c r="V847" s="86"/>
      <c r="W847" s="86"/>
      <c r="X847" s="87"/>
      <c r="AA847" s="87"/>
      <c r="AD847" s="86"/>
      <c r="AF847" s="86"/>
      <c r="AM847" s="88"/>
    </row>
    <row r="848" ht="15.75" customHeight="1">
      <c r="V848" s="86"/>
      <c r="W848" s="86"/>
      <c r="X848" s="87"/>
      <c r="AA848" s="87"/>
      <c r="AD848" s="86"/>
      <c r="AF848" s="86"/>
      <c r="AM848" s="88"/>
    </row>
    <row r="849" ht="15.75" customHeight="1">
      <c r="V849" s="86"/>
      <c r="W849" s="86"/>
      <c r="X849" s="87"/>
      <c r="AA849" s="87"/>
      <c r="AD849" s="86"/>
      <c r="AF849" s="86"/>
      <c r="AM849" s="88"/>
    </row>
    <row r="850" ht="15.75" customHeight="1">
      <c r="V850" s="86"/>
      <c r="W850" s="86"/>
      <c r="X850" s="87"/>
      <c r="AA850" s="87"/>
      <c r="AD850" s="86"/>
      <c r="AF850" s="86"/>
      <c r="AM850" s="88"/>
    </row>
    <row r="851" ht="15.75" customHeight="1">
      <c r="V851" s="86"/>
      <c r="W851" s="86"/>
      <c r="X851" s="87"/>
      <c r="AA851" s="87"/>
      <c r="AD851" s="86"/>
      <c r="AF851" s="86"/>
      <c r="AM851" s="88"/>
    </row>
    <row r="852" ht="15.75" customHeight="1">
      <c r="V852" s="86"/>
      <c r="W852" s="86"/>
      <c r="X852" s="87"/>
      <c r="AA852" s="87"/>
      <c r="AD852" s="86"/>
      <c r="AF852" s="86"/>
      <c r="AM852" s="88"/>
    </row>
    <row r="853" ht="15.75" customHeight="1">
      <c r="V853" s="86"/>
      <c r="W853" s="86"/>
      <c r="X853" s="87"/>
      <c r="AA853" s="87"/>
      <c r="AD853" s="86"/>
      <c r="AF853" s="86"/>
      <c r="AM853" s="88"/>
    </row>
    <row r="854" ht="15.75" customHeight="1">
      <c r="V854" s="86"/>
      <c r="W854" s="86"/>
      <c r="X854" s="87"/>
      <c r="AA854" s="87"/>
      <c r="AD854" s="86"/>
      <c r="AF854" s="86"/>
      <c r="AM854" s="88"/>
    </row>
    <row r="855" ht="15.75" customHeight="1">
      <c r="V855" s="86"/>
      <c r="W855" s="86"/>
      <c r="X855" s="87"/>
      <c r="AA855" s="87"/>
      <c r="AD855" s="86"/>
      <c r="AF855" s="86"/>
      <c r="AM855" s="88"/>
    </row>
    <row r="856" ht="15.75" customHeight="1">
      <c r="V856" s="86"/>
      <c r="W856" s="86"/>
      <c r="X856" s="87"/>
      <c r="AA856" s="87"/>
      <c r="AD856" s="86"/>
      <c r="AF856" s="86"/>
      <c r="AM856" s="88"/>
    </row>
    <row r="857" ht="15.75" customHeight="1">
      <c r="V857" s="86"/>
      <c r="W857" s="86"/>
      <c r="X857" s="87"/>
      <c r="AA857" s="87"/>
      <c r="AD857" s="86"/>
      <c r="AF857" s="86"/>
      <c r="AM857" s="88"/>
    </row>
    <row r="858" ht="15.75" customHeight="1">
      <c r="V858" s="86"/>
      <c r="W858" s="86"/>
      <c r="X858" s="87"/>
      <c r="AA858" s="87"/>
      <c r="AD858" s="86"/>
      <c r="AF858" s="86"/>
      <c r="AM858" s="88"/>
    </row>
    <row r="859" ht="15.75" customHeight="1">
      <c r="V859" s="86"/>
      <c r="W859" s="86"/>
      <c r="X859" s="87"/>
      <c r="AA859" s="87"/>
      <c r="AD859" s="86"/>
      <c r="AF859" s="86"/>
      <c r="AM859" s="88"/>
    </row>
    <row r="860" ht="15.75" customHeight="1">
      <c r="V860" s="86"/>
      <c r="W860" s="86"/>
      <c r="X860" s="87"/>
      <c r="AA860" s="87"/>
      <c r="AD860" s="86"/>
      <c r="AF860" s="86"/>
      <c r="AM860" s="88"/>
    </row>
    <row r="861" ht="15.75" customHeight="1">
      <c r="V861" s="86"/>
      <c r="W861" s="86"/>
      <c r="X861" s="87"/>
      <c r="AA861" s="87"/>
      <c r="AD861" s="86"/>
      <c r="AF861" s="86"/>
      <c r="AM861" s="88"/>
    </row>
    <row r="862" ht="15.75" customHeight="1">
      <c r="V862" s="86"/>
      <c r="W862" s="86"/>
      <c r="X862" s="87"/>
      <c r="AA862" s="87"/>
      <c r="AD862" s="86"/>
      <c r="AF862" s="86"/>
      <c r="AM862" s="88"/>
    </row>
    <row r="863" ht="15.75" customHeight="1">
      <c r="V863" s="86"/>
      <c r="W863" s="86"/>
      <c r="X863" s="87"/>
      <c r="AA863" s="87"/>
      <c r="AD863" s="86"/>
      <c r="AF863" s="86"/>
      <c r="AM863" s="88"/>
    </row>
    <row r="864" ht="15.75" customHeight="1">
      <c r="V864" s="86"/>
      <c r="W864" s="86"/>
      <c r="X864" s="87"/>
      <c r="AA864" s="87"/>
      <c r="AD864" s="86"/>
      <c r="AF864" s="86"/>
      <c r="AM864" s="88"/>
    </row>
    <row r="865" ht="15.75" customHeight="1">
      <c r="V865" s="86"/>
      <c r="W865" s="86"/>
      <c r="X865" s="87"/>
      <c r="AA865" s="87"/>
      <c r="AD865" s="86"/>
      <c r="AF865" s="86"/>
      <c r="AM865" s="88"/>
    </row>
    <row r="866" ht="15.75" customHeight="1">
      <c r="V866" s="86"/>
      <c r="W866" s="86"/>
      <c r="X866" s="87"/>
      <c r="AA866" s="87"/>
      <c r="AD866" s="86"/>
      <c r="AF866" s="86"/>
      <c r="AM866" s="88"/>
    </row>
    <row r="867" ht="15.75" customHeight="1">
      <c r="V867" s="86"/>
      <c r="W867" s="86"/>
      <c r="X867" s="87"/>
      <c r="AA867" s="87"/>
      <c r="AD867" s="86"/>
      <c r="AF867" s="86"/>
      <c r="AM867" s="88"/>
    </row>
    <row r="868" ht="15.75" customHeight="1">
      <c r="V868" s="86"/>
      <c r="W868" s="86"/>
      <c r="X868" s="87"/>
      <c r="AA868" s="87"/>
      <c r="AD868" s="86"/>
      <c r="AF868" s="86"/>
      <c r="AM868" s="88"/>
    </row>
    <row r="869" ht="15.75" customHeight="1">
      <c r="V869" s="86"/>
      <c r="W869" s="86"/>
      <c r="X869" s="87"/>
      <c r="AA869" s="87"/>
      <c r="AD869" s="86"/>
      <c r="AF869" s="86"/>
      <c r="AM869" s="88"/>
    </row>
    <row r="870" ht="15.75" customHeight="1">
      <c r="V870" s="86"/>
      <c r="W870" s="86"/>
      <c r="X870" s="87"/>
      <c r="AA870" s="87"/>
      <c r="AD870" s="86"/>
      <c r="AF870" s="86"/>
      <c r="AM870" s="88"/>
    </row>
    <row r="871" ht="15.75" customHeight="1">
      <c r="V871" s="86"/>
      <c r="W871" s="86"/>
      <c r="X871" s="87"/>
      <c r="AA871" s="87"/>
      <c r="AD871" s="86"/>
      <c r="AF871" s="86"/>
      <c r="AM871" s="88"/>
    </row>
    <row r="872" ht="15.75" customHeight="1">
      <c r="V872" s="86"/>
      <c r="W872" s="86"/>
      <c r="X872" s="87"/>
      <c r="AA872" s="87"/>
      <c r="AD872" s="86"/>
      <c r="AF872" s="86"/>
      <c r="AM872" s="88"/>
    </row>
    <row r="873" ht="15.75" customHeight="1">
      <c r="V873" s="86"/>
      <c r="W873" s="86"/>
      <c r="X873" s="87"/>
      <c r="AA873" s="87"/>
      <c r="AD873" s="86"/>
      <c r="AF873" s="86"/>
      <c r="AM873" s="88"/>
    </row>
    <row r="874" ht="15.75" customHeight="1">
      <c r="V874" s="86"/>
      <c r="W874" s="86"/>
      <c r="X874" s="87"/>
      <c r="AA874" s="87"/>
      <c r="AD874" s="86"/>
      <c r="AF874" s="86"/>
      <c r="AM874" s="88"/>
    </row>
    <row r="875" ht="15.75" customHeight="1">
      <c r="V875" s="86"/>
      <c r="W875" s="86"/>
      <c r="X875" s="87"/>
      <c r="AA875" s="87"/>
      <c r="AD875" s="86"/>
      <c r="AF875" s="86"/>
      <c r="AM875" s="88"/>
    </row>
    <row r="876" ht="15.75" customHeight="1">
      <c r="V876" s="86"/>
      <c r="W876" s="86"/>
      <c r="X876" s="87"/>
      <c r="AA876" s="87"/>
      <c r="AD876" s="86"/>
      <c r="AF876" s="86"/>
      <c r="AM876" s="88"/>
    </row>
    <row r="877" ht="15.75" customHeight="1">
      <c r="V877" s="86"/>
      <c r="W877" s="86"/>
      <c r="X877" s="87"/>
      <c r="AA877" s="87"/>
      <c r="AD877" s="86"/>
      <c r="AF877" s="86"/>
      <c r="AM877" s="88"/>
    </row>
    <row r="878" ht="15.75" customHeight="1">
      <c r="V878" s="86"/>
      <c r="W878" s="86"/>
      <c r="X878" s="87"/>
      <c r="AA878" s="87"/>
      <c r="AD878" s="86"/>
      <c r="AF878" s="86"/>
      <c r="AM878" s="88"/>
    </row>
    <row r="879" ht="15.75" customHeight="1">
      <c r="V879" s="86"/>
      <c r="W879" s="86"/>
      <c r="X879" s="87"/>
      <c r="AA879" s="87"/>
      <c r="AD879" s="86"/>
      <c r="AF879" s="86"/>
      <c r="AM879" s="88"/>
    </row>
    <row r="880" ht="15.75" customHeight="1">
      <c r="V880" s="86"/>
      <c r="W880" s="86"/>
      <c r="X880" s="87"/>
      <c r="AA880" s="87"/>
      <c r="AD880" s="86"/>
      <c r="AF880" s="86"/>
      <c r="AM880" s="88"/>
    </row>
    <row r="881" ht="15.75" customHeight="1">
      <c r="V881" s="86"/>
      <c r="W881" s="86"/>
      <c r="X881" s="87"/>
      <c r="AA881" s="87"/>
      <c r="AD881" s="86"/>
      <c r="AF881" s="86"/>
      <c r="AM881" s="88"/>
    </row>
    <row r="882" ht="15.75" customHeight="1">
      <c r="V882" s="86"/>
      <c r="W882" s="86"/>
      <c r="X882" s="87"/>
      <c r="AA882" s="87"/>
      <c r="AD882" s="86"/>
      <c r="AF882" s="86"/>
      <c r="AM882" s="88"/>
    </row>
    <row r="883" ht="15.75" customHeight="1">
      <c r="V883" s="86"/>
      <c r="W883" s="86"/>
      <c r="X883" s="87"/>
      <c r="AA883" s="87"/>
      <c r="AD883" s="86"/>
      <c r="AF883" s="86"/>
      <c r="AM883" s="88"/>
    </row>
    <row r="884" ht="15.75" customHeight="1">
      <c r="V884" s="86"/>
      <c r="W884" s="86"/>
      <c r="X884" s="87"/>
      <c r="AA884" s="87"/>
      <c r="AD884" s="86"/>
      <c r="AF884" s="86"/>
      <c r="AM884" s="88"/>
    </row>
    <row r="885" ht="15.75" customHeight="1">
      <c r="V885" s="86"/>
      <c r="W885" s="86"/>
      <c r="X885" s="87"/>
      <c r="AA885" s="87"/>
      <c r="AD885" s="86"/>
      <c r="AF885" s="86"/>
      <c r="AM885" s="88"/>
    </row>
    <row r="886" ht="15.75" customHeight="1">
      <c r="V886" s="86"/>
      <c r="W886" s="86"/>
      <c r="X886" s="87"/>
      <c r="AA886" s="87"/>
      <c r="AD886" s="86"/>
      <c r="AF886" s="86"/>
      <c r="AM886" s="88"/>
    </row>
    <row r="887" ht="15.75" customHeight="1">
      <c r="V887" s="86"/>
      <c r="W887" s="86"/>
      <c r="X887" s="87"/>
      <c r="AA887" s="87"/>
      <c r="AD887" s="86"/>
      <c r="AF887" s="86"/>
      <c r="AM887" s="88"/>
    </row>
    <row r="888" ht="15.75" customHeight="1">
      <c r="V888" s="86"/>
      <c r="W888" s="86"/>
      <c r="X888" s="87"/>
      <c r="AA888" s="87"/>
      <c r="AD888" s="86"/>
      <c r="AF888" s="86"/>
      <c r="AM888" s="88"/>
    </row>
    <row r="889" ht="15.75" customHeight="1">
      <c r="V889" s="86"/>
      <c r="W889" s="86"/>
      <c r="X889" s="87"/>
      <c r="AA889" s="87"/>
      <c r="AD889" s="86"/>
      <c r="AF889" s="86"/>
      <c r="AM889" s="88"/>
    </row>
    <row r="890" ht="15.75" customHeight="1">
      <c r="V890" s="86"/>
      <c r="W890" s="86"/>
      <c r="X890" s="87"/>
      <c r="AA890" s="87"/>
      <c r="AD890" s="86"/>
      <c r="AF890" s="86"/>
      <c r="AM890" s="88"/>
    </row>
    <row r="891" ht="15.75" customHeight="1">
      <c r="V891" s="86"/>
      <c r="W891" s="86"/>
      <c r="X891" s="87"/>
      <c r="AA891" s="87"/>
      <c r="AD891" s="86"/>
      <c r="AF891" s="86"/>
      <c r="AM891" s="88"/>
    </row>
    <row r="892" ht="15.75" customHeight="1">
      <c r="V892" s="86"/>
      <c r="W892" s="86"/>
      <c r="X892" s="87"/>
      <c r="AA892" s="87"/>
      <c r="AD892" s="86"/>
      <c r="AF892" s="86"/>
      <c r="AM892" s="88"/>
    </row>
    <row r="893" ht="15.75" customHeight="1">
      <c r="V893" s="86"/>
      <c r="W893" s="86"/>
      <c r="X893" s="87"/>
      <c r="AA893" s="87"/>
      <c r="AD893" s="86"/>
      <c r="AF893" s="86"/>
      <c r="AM893" s="88"/>
    </row>
    <row r="894" ht="15.75" customHeight="1">
      <c r="V894" s="86"/>
      <c r="W894" s="86"/>
      <c r="X894" s="87"/>
      <c r="AA894" s="87"/>
      <c r="AD894" s="86"/>
      <c r="AF894" s="86"/>
      <c r="AM894" s="88"/>
    </row>
    <row r="895" ht="15.75" customHeight="1">
      <c r="V895" s="86"/>
      <c r="W895" s="86"/>
      <c r="X895" s="87"/>
      <c r="AA895" s="87"/>
      <c r="AD895" s="86"/>
      <c r="AF895" s="86"/>
      <c r="AM895" s="88"/>
    </row>
    <row r="896" ht="15.75" customHeight="1">
      <c r="V896" s="86"/>
      <c r="W896" s="86"/>
      <c r="X896" s="87"/>
      <c r="AA896" s="87"/>
      <c r="AD896" s="86"/>
      <c r="AF896" s="86"/>
      <c r="AM896" s="88"/>
    </row>
    <row r="897" ht="15.75" customHeight="1">
      <c r="V897" s="86"/>
      <c r="W897" s="86"/>
      <c r="X897" s="87"/>
      <c r="AA897" s="87"/>
      <c r="AD897" s="86"/>
      <c r="AF897" s="86"/>
      <c r="AM897" s="88"/>
    </row>
    <row r="898" ht="15.75" customHeight="1">
      <c r="V898" s="86"/>
      <c r="W898" s="86"/>
      <c r="X898" s="87"/>
      <c r="AA898" s="87"/>
      <c r="AD898" s="86"/>
      <c r="AF898" s="86"/>
      <c r="AM898" s="88"/>
    </row>
    <row r="899" ht="15.75" customHeight="1">
      <c r="V899" s="86"/>
      <c r="W899" s="86"/>
      <c r="X899" s="87"/>
      <c r="AA899" s="87"/>
      <c r="AD899" s="86"/>
      <c r="AF899" s="86"/>
      <c r="AM899" s="88"/>
    </row>
    <row r="900" ht="15.75" customHeight="1">
      <c r="V900" s="86"/>
      <c r="W900" s="86"/>
      <c r="X900" s="87"/>
      <c r="AA900" s="87"/>
      <c r="AD900" s="86"/>
      <c r="AF900" s="86"/>
      <c r="AM900" s="88"/>
    </row>
    <row r="901" ht="15.75" customHeight="1">
      <c r="V901" s="86"/>
      <c r="W901" s="86"/>
      <c r="X901" s="87"/>
      <c r="AA901" s="87"/>
      <c r="AD901" s="86"/>
      <c r="AF901" s="86"/>
      <c r="AM901" s="88"/>
    </row>
    <row r="902" ht="15.75" customHeight="1">
      <c r="V902" s="86"/>
      <c r="W902" s="86"/>
      <c r="X902" s="87"/>
      <c r="AA902" s="87"/>
      <c r="AD902" s="86"/>
      <c r="AF902" s="86"/>
      <c r="AM902" s="88"/>
    </row>
    <row r="903" ht="15.75" customHeight="1">
      <c r="V903" s="86"/>
      <c r="W903" s="86"/>
      <c r="X903" s="87"/>
      <c r="AA903" s="87"/>
      <c r="AD903" s="86"/>
      <c r="AF903" s="86"/>
      <c r="AM903" s="88"/>
    </row>
    <row r="904" ht="15.75" customHeight="1">
      <c r="V904" s="86"/>
      <c r="W904" s="86"/>
      <c r="X904" s="87"/>
      <c r="AA904" s="87"/>
      <c r="AD904" s="86"/>
      <c r="AF904" s="86"/>
      <c r="AM904" s="88"/>
    </row>
    <row r="905" ht="15.75" customHeight="1">
      <c r="V905" s="86"/>
      <c r="W905" s="86"/>
      <c r="X905" s="87"/>
      <c r="AA905" s="87"/>
      <c r="AD905" s="86"/>
      <c r="AF905" s="86"/>
      <c r="AM905" s="88"/>
    </row>
    <row r="906" ht="15.75" customHeight="1">
      <c r="V906" s="86"/>
      <c r="W906" s="86"/>
      <c r="X906" s="87"/>
      <c r="AA906" s="87"/>
      <c r="AD906" s="86"/>
      <c r="AF906" s="86"/>
      <c r="AM906" s="88"/>
    </row>
    <row r="907" ht="15.75" customHeight="1">
      <c r="V907" s="86"/>
      <c r="W907" s="86"/>
      <c r="X907" s="87"/>
      <c r="AA907" s="87"/>
      <c r="AD907" s="86"/>
      <c r="AF907" s="86"/>
      <c r="AM907" s="88"/>
    </row>
    <row r="908" ht="15.75" customHeight="1">
      <c r="V908" s="86"/>
      <c r="W908" s="86"/>
      <c r="X908" s="87"/>
      <c r="AA908" s="87"/>
      <c r="AD908" s="86"/>
      <c r="AF908" s="86"/>
      <c r="AM908" s="88"/>
    </row>
    <row r="909" ht="15.75" customHeight="1">
      <c r="V909" s="86"/>
      <c r="W909" s="86"/>
      <c r="X909" s="87"/>
      <c r="AA909" s="87"/>
      <c r="AD909" s="86"/>
      <c r="AF909" s="86"/>
      <c r="AM909" s="88"/>
    </row>
    <row r="910" ht="15.75" customHeight="1">
      <c r="V910" s="86"/>
      <c r="W910" s="86"/>
      <c r="X910" s="87"/>
      <c r="AA910" s="87"/>
      <c r="AD910" s="86"/>
      <c r="AF910" s="86"/>
      <c r="AM910" s="88"/>
    </row>
    <row r="911" ht="15.75" customHeight="1">
      <c r="V911" s="86"/>
      <c r="W911" s="86"/>
      <c r="X911" s="87"/>
      <c r="AA911" s="87"/>
      <c r="AD911" s="86"/>
      <c r="AF911" s="86"/>
      <c r="AM911" s="88"/>
    </row>
    <row r="912" ht="15.75" customHeight="1">
      <c r="V912" s="86"/>
      <c r="W912" s="86"/>
      <c r="X912" s="87"/>
      <c r="AA912" s="87"/>
      <c r="AD912" s="86"/>
      <c r="AF912" s="86"/>
      <c r="AM912" s="88"/>
    </row>
    <row r="913" ht="15.75" customHeight="1">
      <c r="V913" s="86"/>
      <c r="W913" s="86"/>
      <c r="X913" s="87"/>
      <c r="AA913" s="87"/>
      <c r="AD913" s="86"/>
      <c r="AF913" s="86"/>
      <c r="AM913" s="88"/>
    </row>
    <row r="914" ht="15.75" customHeight="1">
      <c r="V914" s="86"/>
      <c r="W914" s="86"/>
      <c r="X914" s="87"/>
      <c r="AA914" s="87"/>
      <c r="AD914" s="86"/>
      <c r="AF914" s="86"/>
      <c r="AM914" s="88"/>
    </row>
    <row r="915" ht="15.75" customHeight="1">
      <c r="V915" s="86"/>
      <c r="W915" s="86"/>
      <c r="X915" s="87"/>
      <c r="AA915" s="87"/>
      <c r="AD915" s="86"/>
      <c r="AF915" s="86"/>
      <c r="AM915" s="88"/>
    </row>
    <row r="916" ht="15.75" customHeight="1">
      <c r="V916" s="86"/>
      <c r="W916" s="86"/>
      <c r="X916" s="87"/>
      <c r="AA916" s="87"/>
      <c r="AD916" s="86"/>
      <c r="AF916" s="86"/>
      <c r="AM916" s="88"/>
    </row>
    <row r="917" ht="15.75" customHeight="1">
      <c r="V917" s="86"/>
      <c r="W917" s="86"/>
      <c r="X917" s="87"/>
      <c r="AA917" s="87"/>
      <c r="AD917" s="86"/>
      <c r="AF917" s="86"/>
      <c r="AM917" s="88"/>
    </row>
    <row r="918" ht="15.75" customHeight="1">
      <c r="V918" s="86"/>
      <c r="W918" s="86"/>
      <c r="X918" s="87"/>
      <c r="AA918" s="87"/>
      <c r="AD918" s="86"/>
      <c r="AF918" s="86"/>
      <c r="AM918" s="88"/>
    </row>
    <row r="919" ht="15.75" customHeight="1">
      <c r="V919" s="86"/>
      <c r="W919" s="86"/>
      <c r="X919" s="87"/>
      <c r="AA919" s="87"/>
      <c r="AD919" s="86"/>
      <c r="AF919" s="86"/>
      <c r="AM919" s="88"/>
    </row>
    <row r="920" ht="15.75" customHeight="1">
      <c r="V920" s="86"/>
      <c r="W920" s="86"/>
      <c r="X920" s="87"/>
      <c r="AA920" s="87"/>
      <c r="AD920" s="86"/>
      <c r="AF920" s="86"/>
      <c r="AM920" s="88"/>
    </row>
    <row r="921" ht="15.75" customHeight="1">
      <c r="V921" s="86"/>
      <c r="W921" s="86"/>
      <c r="X921" s="87"/>
      <c r="AA921" s="87"/>
      <c r="AD921" s="86"/>
      <c r="AF921" s="86"/>
      <c r="AM921" s="88"/>
    </row>
    <row r="922" ht="15.75" customHeight="1">
      <c r="V922" s="86"/>
      <c r="W922" s="86"/>
      <c r="X922" s="87"/>
      <c r="AA922" s="87"/>
      <c r="AD922" s="86"/>
      <c r="AF922" s="86"/>
      <c r="AM922" s="88"/>
    </row>
    <row r="923" ht="15.75" customHeight="1">
      <c r="V923" s="86"/>
      <c r="W923" s="86"/>
      <c r="X923" s="87"/>
      <c r="AA923" s="87"/>
      <c r="AD923" s="86"/>
      <c r="AF923" s="86"/>
      <c r="AM923" s="88"/>
    </row>
    <row r="924" ht="15.75" customHeight="1">
      <c r="V924" s="86"/>
      <c r="W924" s="86"/>
      <c r="X924" s="87"/>
      <c r="AA924" s="87"/>
      <c r="AD924" s="86"/>
      <c r="AF924" s="86"/>
      <c r="AM924" s="88"/>
    </row>
    <row r="925" ht="15.75" customHeight="1">
      <c r="V925" s="86"/>
      <c r="W925" s="86"/>
      <c r="X925" s="87"/>
      <c r="AA925" s="87"/>
      <c r="AD925" s="86"/>
      <c r="AF925" s="86"/>
      <c r="AM925" s="88"/>
    </row>
    <row r="926" ht="15.75" customHeight="1">
      <c r="V926" s="86"/>
      <c r="W926" s="86"/>
      <c r="X926" s="87"/>
      <c r="AA926" s="87"/>
      <c r="AD926" s="86"/>
      <c r="AF926" s="86"/>
      <c r="AM926" s="88"/>
    </row>
    <row r="927" ht="15.75" customHeight="1">
      <c r="V927" s="86"/>
      <c r="W927" s="86"/>
      <c r="X927" s="87"/>
      <c r="AA927" s="87"/>
      <c r="AD927" s="86"/>
      <c r="AF927" s="86"/>
      <c r="AM927" s="88"/>
    </row>
    <row r="928" ht="15.75" customHeight="1">
      <c r="V928" s="86"/>
      <c r="W928" s="86"/>
      <c r="X928" s="87"/>
      <c r="AA928" s="87"/>
      <c r="AD928" s="86"/>
      <c r="AF928" s="86"/>
      <c r="AM928" s="88"/>
    </row>
    <row r="929" ht="15.75" customHeight="1">
      <c r="V929" s="86"/>
      <c r="W929" s="86"/>
      <c r="X929" s="87"/>
      <c r="AA929" s="87"/>
      <c r="AD929" s="86"/>
      <c r="AF929" s="86"/>
      <c r="AM929" s="88"/>
    </row>
    <row r="930" ht="15.75" customHeight="1">
      <c r="V930" s="86"/>
      <c r="W930" s="86"/>
      <c r="X930" s="87"/>
      <c r="AA930" s="87"/>
      <c r="AD930" s="86"/>
      <c r="AF930" s="86"/>
      <c r="AM930" s="88"/>
    </row>
    <row r="931" ht="15.75" customHeight="1">
      <c r="V931" s="86"/>
      <c r="W931" s="86"/>
      <c r="X931" s="87"/>
      <c r="AA931" s="87"/>
      <c r="AD931" s="86"/>
      <c r="AF931" s="86"/>
      <c r="AM931" s="88"/>
    </row>
    <row r="932" ht="15.75" customHeight="1">
      <c r="V932" s="86"/>
      <c r="W932" s="86"/>
      <c r="X932" s="87"/>
      <c r="AA932" s="87"/>
      <c r="AD932" s="86"/>
      <c r="AF932" s="86"/>
      <c r="AM932" s="88"/>
    </row>
    <row r="933" ht="15.75" customHeight="1">
      <c r="V933" s="86"/>
      <c r="W933" s="86"/>
      <c r="X933" s="87"/>
      <c r="AA933" s="87"/>
      <c r="AD933" s="86"/>
      <c r="AF933" s="86"/>
      <c r="AM933" s="88"/>
    </row>
    <row r="934" ht="15.75" customHeight="1">
      <c r="V934" s="86"/>
      <c r="W934" s="86"/>
      <c r="X934" s="87"/>
      <c r="AA934" s="87"/>
      <c r="AD934" s="86"/>
      <c r="AF934" s="86"/>
      <c r="AM934" s="88"/>
    </row>
    <row r="935" ht="15.75" customHeight="1">
      <c r="V935" s="86"/>
      <c r="W935" s="86"/>
      <c r="X935" s="87"/>
      <c r="AA935" s="87"/>
      <c r="AD935" s="86"/>
      <c r="AF935" s="86"/>
      <c r="AM935" s="88"/>
    </row>
    <row r="936" ht="15.75" customHeight="1">
      <c r="V936" s="86"/>
      <c r="W936" s="86"/>
      <c r="X936" s="87"/>
      <c r="AA936" s="87"/>
      <c r="AD936" s="86"/>
      <c r="AF936" s="86"/>
      <c r="AM936" s="88"/>
    </row>
    <row r="937" ht="15.75" customHeight="1">
      <c r="V937" s="86"/>
      <c r="W937" s="86"/>
      <c r="X937" s="87"/>
      <c r="AA937" s="87"/>
      <c r="AD937" s="86"/>
      <c r="AF937" s="86"/>
      <c r="AM937" s="88"/>
    </row>
    <row r="938" ht="15.75" customHeight="1">
      <c r="V938" s="86"/>
      <c r="W938" s="86"/>
      <c r="X938" s="87"/>
      <c r="AA938" s="87"/>
      <c r="AD938" s="86"/>
      <c r="AF938" s="86"/>
      <c r="AM938" s="88"/>
    </row>
    <row r="939" ht="15.75" customHeight="1">
      <c r="V939" s="86"/>
      <c r="W939" s="86"/>
      <c r="X939" s="87"/>
      <c r="AA939" s="87"/>
      <c r="AD939" s="86"/>
      <c r="AF939" s="86"/>
      <c r="AM939" s="88"/>
    </row>
    <row r="940" ht="15.75" customHeight="1">
      <c r="V940" s="86"/>
      <c r="W940" s="86"/>
      <c r="X940" s="87"/>
      <c r="AA940" s="87"/>
      <c r="AD940" s="86"/>
      <c r="AF940" s="86"/>
      <c r="AM940" s="88"/>
    </row>
    <row r="941" ht="15.75" customHeight="1">
      <c r="V941" s="86"/>
      <c r="W941" s="86"/>
      <c r="X941" s="87"/>
      <c r="AA941" s="87"/>
      <c r="AD941" s="86"/>
      <c r="AF941" s="86"/>
      <c r="AM941" s="88"/>
    </row>
    <row r="942" ht="15.75" customHeight="1">
      <c r="V942" s="86"/>
      <c r="W942" s="86"/>
      <c r="X942" s="87"/>
      <c r="AA942" s="87"/>
      <c r="AD942" s="86"/>
      <c r="AF942" s="86"/>
      <c r="AM942" s="88"/>
    </row>
    <row r="943" ht="15.75" customHeight="1">
      <c r="V943" s="86"/>
      <c r="W943" s="86"/>
      <c r="X943" s="87"/>
      <c r="AA943" s="87"/>
      <c r="AD943" s="86"/>
      <c r="AF943" s="86"/>
      <c r="AM943" s="88"/>
    </row>
    <row r="944" ht="15.75" customHeight="1">
      <c r="V944" s="86"/>
      <c r="W944" s="86"/>
      <c r="X944" s="87"/>
      <c r="AA944" s="87"/>
      <c r="AD944" s="86"/>
      <c r="AF944" s="86"/>
      <c r="AM944" s="88"/>
    </row>
    <row r="945" ht="15.75" customHeight="1">
      <c r="V945" s="86"/>
      <c r="W945" s="86"/>
      <c r="X945" s="87"/>
      <c r="AA945" s="87"/>
      <c r="AD945" s="86"/>
      <c r="AF945" s="86"/>
      <c r="AM945" s="88"/>
    </row>
    <row r="946" ht="15.75" customHeight="1">
      <c r="V946" s="86"/>
      <c r="W946" s="86"/>
      <c r="X946" s="87"/>
      <c r="AA946" s="87"/>
      <c r="AD946" s="86"/>
      <c r="AF946" s="86"/>
      <c r="AM946" s="88"/>
    </row>
    <row r="947" ht="15.75" customHeight="1">
      <c r="V947" s="86"/>
      <c r="W947" s="86"/>
      <c r="X947" s="87"/>
      <c r="AA947" s="87"/>
      <c r="AD947" s="86"/>
      <c r="AF947" s="86"/>
      <c r="AM947" s="88"/>
    </row>
    <row r="948" ht="15.75" customHeight="1">
      <c r="V948" s="86"/>
      <c r="W948" s="86"/>
      <c r="X948" s="87"/>
      <c r="AA948" s="87"/>
      <c r="AD948" s="86"/>
      <c r="AF948" s="86"/>
      <c r="AM948" s="88"/>
    </row>
    <row r="949" ht="15.75" customHeight="1">
      <c r="V949" s="86"/>
      <c r="W949" s="86"/>
      <c r="X949" s="87"/>
      <c r="AA949" s="87"/>
      <c r="AD949" s="86"/>
      <c r="AF949" s="86"/>
      <c r="AM949" s="88"/>
    </row>
    <row r="950" ht="15.75" customHeight="1">
      <c r="V950" s="86"/>
      <c r="W950" s="86"/>
      <c r="X950" s="87"/>
      <c r="AA950" s="87"/>
      <c r="AD950" s="86"/>
      <c r="AF950" s="86"/>
      <c r="AM950" s="88"/>
    </row>
    <row r="951" ht="15.75" customHeight="1">
      <c r="V951" s="86"/>
      <c r="W951" s="86"/>
      <c r="X951" s="87"/>
      <c r="AA951" s="87"/>
      <c r="AD951" s="86"/>
      <c r="AF951" s="86"/>
      <c r="AM951" s="88"/>
    </row>
    <row r="952" ht="15.75" customHeight="1">
      <c r="V952" s="86"/>
      <c r="W952" s="86"/>
      <c r="X952" s="87"/>
      <c r="AA952" s="87"/>
      <c r="AD952" s="86"/>
      <c r="AF952" s="86"/>
      <c r="AM952" s="88"/>
    </row>
    <row r="953" ht="15.75" customHeight="1">
      <c r="V953" s="86"/>
      <c r="W953" s="86"/>
      <c r="X953" s="87"/>
      <c r="AA953" s="87"/>
      <c r="AD953" s="86"/>
      <c r="AF953" s="86"/>
      <c r="AM953" s="88"/>
    </row>
    <row r="954" ht="15.75" customHeight="1">
      <c r="V954" s="86"/>
      <c r="W954" s="86"/>
      <c r="X954" s="87"/>
      <c r="AA954" s="87"/>
      <c r="AD954" s="86"/>
      <c r="AF954" s="86"/>
      <c r="AM954" s="88"/>
    </row>
    <row r="955" ht="15.75" customHeight="1">
      <c r="V955" s="86"/>
      <c r="W955" s="86"/>
      <c r="X955" s="87"/>
      <c r="AA955" s="87"/>
      <c r="AD955" s="86"/>
      <c r="AF955" s="86"/>
      <c r="AM955" s="88"/>
    </row>
    <row r="956" ht="15.75" customHeight="1">
      <c r="V956" s="86"/>
      <c r="W956" s="86"/>
      <c r="X956" s="87"/>
      <c r="AA956" s="87"/>
      <c r="AD956" s="86"/>
      <c r="AF956" s="86"/>
      <c r="AM956" s="88"/>
    </row>
    <row r="957" ht="15.75" customHeight="1">
      <c r="V957" s="86"/>
      <c r="W957" s="86"/>
      <c r="X957" s="87"/>
      <c r="AA957" s="87"/>
      <c r="AD957" s="86"/>
      <c r="AF957" s="86"/>
      <c r="AM957" s="88"/>
    </row>
    <row r="958" ht="15.75" customHeight="1">
      <c r="V958" s="86"/>
      <c r="W958" s="86"/>
      <c r="X958" s="87"/>
      <c r="AA958" s="87"/>
      <c r="AD958" s="86"/>
      <c r="AF958" s="86"/>
      <c r="AM958" s="88"/>
    </row>
    <row r="959" ht="15.75" customHeight="1">
      <c r="V959" s="86"/>
      <c r="W959" s="86"/>
      <c r="X959" s="87"/>
      <c r="AA959" s="87"/>
      <c r="AD959" s="86"/>
      <c r="AF959" s="86"/>
      <c r="AM959" s="88"/>
    </row>
    <row r="960" ht="15.75" customHeight="1">
      <c r="V960" s="86"/>
      <c r="W960" s="86"/>
      <c r="X960" s="87"/>
      <c r="AA960" s="87"/>
      <c r="AD960" s="86"/>
      <c r="AF960" s="86"/>
      <c r="AM960" s="88"/>
    </row>
    <row r="961" ht="15.75" customHeight="1">
      <c r="V961" s="86"/>
      <c r="W961" s="86"/>
      <c r="X961" s="87"/>
      <c r="AA961" s="87"/>
      <c r="AD961" s="86"/>
      <c r="AF961" s="86"/>
      <c r="AM961" s="88"/>
    </row>
    <row r="962" ht="15.75" customHeight="1">
      <c r="V962" s="86"/>
      <c r="W962" s="86"/>
      <c r="X962" s="87"/>
      <c r="AA962" s="87"/>
      <c r="AD962" s="86"/>
      <c r="AF962" s="86"/>
      <c r="AM962" s="88"/>
    </row>
    <row r="963" ht="15.75" customHeight="1">
      <c r="V963" s="86"/>
      <c r="W963" s="86"/>
      <c r="X963" s="87"/>
      <c r="AA963" s="87"/>
      <c r="AD963" s="86"/>
      <c r="AF963" s="86"/>
      <c r="AM963" s="88"/>
    </row>
    <row r="964" ht="15.75" customHeight="1">
      <c r="V964" s="86"/>
      <c r="W964" s="86"/>
      <c r="X964" s="87"/>
      <c r="AA964" s="87"/>
      <c r="AD964" s="86"/>
      <c r="AF964" s="86"/>
      <c r="AM964" s="88"/>
    </row>
    <row r="965" ht="15.75" customHeight="1">
      <c r="V965" s="86"/>
      <c r="W965" s="86"/>
      <c r="X965" s="87"/>
      <c r="AA965" s="87"/>
      <c r="AD965" s="86"/>
      <c r="AF965" s="86"/>
      <c r="AM965" s="88"/>
    </row>
    <row r="966" ht="15.75" customHeight="1">
      <c r="V966" s="86"/>
      <c r="W966" s="86"/>
      <c r="X966" s="87"/>
      <c r="AA966" s="87"/>
      <c r="AD966" s="86"/>
      <c r="AF966" s="86"/>
      <c r="AM966" s="88"/>
    </row>
    <row r="967" ht="15.75" customHeight="1">
      <c r="V967" s="86"/>
      <c r="W967" s="86"/>
      <c r="X967" s="87"/>
      <c r="AA967" s="87"/>
      <c r="AD967" s="86"/>
      <c r="AF967" s="86"/>
      <c r="AM967" s="88"/>
    </row>
    <row r="968" ht="15.75" customHeight="1">
      <c r="V968" s="86"/>
      <c r="W968" s="86"/>
      <c r="X968" s="87"/>
      <c r="AA968" s="87"/>
      <c r="AD968" s="86"/>
      <c r="AF968" s="86"/>
      <c r="AM968" s="88"/>
    </row>
    <row r="969" ht="15.75" customHeight="1">
      <c r="V969" s="86"/>
      <c r="W969" s="86"/>
      <c r="X969" s="87"/>
      <c r="AA969" s="87"/>
      <c r="AD969" s="86"/>
      <c r="AF969" s="86"/>
      <c r="AM969" s="88"/>
    </row>
    <row r="970" ht="15.75" customHeight="1">
      <c r="V970" s="86"/>
      <c r="W970" s="86"/>
      <c r="X970" s="87"/>
      <c r="AA970" s="87"/>
      <c r="AD970" s="86"/>
      <c r="AF970" s="86"/>
      <c r="AM970" s="88"/>
    </row>
    <row r="971" ht="15.75" customHeight="1">
      <c r="V971" s="86"/>
      <c r="W971" s="86"/>
      <c r="X971" s="87"/>
      <c r="AA971" s="87"/>
      <c r="AD971" s="86"/>
      <c r="AF971" s="86"/>
      <c r="AM971" s="88"/>
    </row>
    <row r="972" ht="15.75" customHeight="1">
      <c r="V972" s="86"/>
      <c r="W972" s="86"/>
      <c r="X972" s="87"/>
      <c r="AA972" s="87"/>
      <c r="AD972" s="86"/>
      <c r="AF972" s="86"/>
      <c r="AM972" s="88"/>
    </row>
    <row r="973" ht="15.75" customHeight="1">
      <c r="V973" s="86"/>
      <c r="W973" s="86"/>
      <c r="X973" s="87"/>
      <c r="AA973" s="87"/>
      <c r="AD973" s="86"/>
      <c r="AF973" s="86"/>
      <c r="AM973" s="88"/>
    </row>
    <row r="974" ht="15.75" customHeight="1">
      <c r="V974" s="86"/>
      <c r="W974" s="86"/>
      <c r="X974" s="87"/>
      <c r="AA974" s="87"/>
      <c r="AD974" s="86"/>
      <c r="AF974" s="86"/>
      <c r="AM974" s="88"/>
    </row>
    <row r="975" ht="15.75" customHeight="1">
      <c r="V975" s="86"/>
      <c r="W975" s="86"/>
      <c r="X975" s="87"/>
      <c r="AA975" s="87"/>
      <c r="AD975" s="86"/>
      <c r="AF975" s="86"/>
      <c r="AM975" s="88"/>
    </row>
    <row r="976" ht="15.75" customHeight="1">
      <c r="V976" s="86"/>
      <c r="W976" s="86"/>
      <c r="X976" s="87"/>
      <c r="AA976" s="87"/>
      <c r="AD976" s="86"/>
      <c r="AF976" s="86"/>
      <c r="AM976" s="88"/>
    </row>
    <row r="977" ht="15.75" customHeight="1">
      <c r="V977" s="86"/>
      <c r="W977" s="86"/>
      <c r="X977" s="87"/>
      <c r="AA977" s="87"/>
      <c r="AD977" s="86"/>
      <c r="AF977" s="86"/>
      <c r="AM977" s="88"/>
    </row>
    <row r="978" ht="15.75" customHeight="1">
      <c r="V978" s="86"/>
      <c r="W978" s="86"/>
      <c r="X978" s="87"/>
      <c r="AA978" s="87"/>
      <c r="AD978" s="86"/>
      <c r="AF978" s="86"/>
      <c r="AM978" s="88"/>
    </row>
    <row r="979" ht="15.75" customHeight="1">
      <c r="V979" s="86"/>
      <c r="W979" s="86"/>
      <c r="X979" s="87"/>
      <c r="AA979" s="87"/>
      <c r="AD979" s="86"/>
      <c r="AF979" s="86"/>
      <c r="AM979" s="88"/>
    </row>
    <row r="980" ht="15.75" customHeight="1">
      <c r="V980" s="86"/>
      <c r="W980" s="86"/>
      <c r="X980" s="87"/>
      <c r="AA980" s="87"/>
      <c r="AD980" s="86"/>
      <c r="AF980" s="86"/>
      <c r="AM980" s="88"/>
    </row>
    <row r="981" ht="15.75" customHeight="1">
      <c r="V981" s="86"/>
      <c r="W981" s="86"/>
      <c r="X981" s="87"/>
      <c r="AA981" s="87"/>
      <c r="AD981" s="86"/>
      <c r="AF981" s="86"/>
      <c r="AM981" s="88"/>
    </row>
    <row r="982" ht="15.75" customHeight="1">
      <c r="V982" s="86"/>
      <c r="W982" s="86"/>
      <c r="X982" s="87"/>
      <c r="AA982" s="87"/>
      <c r="AD982" s="86"/>
      <c r="AF982" s="86"/>
      <c r="AM982" s="88"/>
    </row>
    <row r="983" ht="15.75" customHeight="1">
      <c r="V983" s="86"/>
      <c r="W983" s="86"/>
      <c r="X983" s="87"/>
      <c r="AA983" s="87"/>
      <c r="AD983" s="86"/>
      <c r="AF983" s="86"/>
      <c r="AM983" s="88"/>
    </row>
    <row r="984" ht="15.75" customHeight="1">
      <c r="V984" s="86"/>
      <c r="W984" s="86"/>
      <c r="X984" s="87"/>
      <c r="AA984" s="87"/>
      <c r="AD984" s="86"/>
      <c r="AF984" s="86"/>
      <c r="AM984" s="88"/>
    </row>
    <row r="985" ht="15.75" customHeight="1">
      <c r="V985" s="86"/>
      <c r="W985" s="86"/>
      <c r="X985" s="87"/>
      <c r="AA985" s="87"/>
      <c r="AD985" s="86"/>
      <c r="AF985" s="86"/>
      <c r="AM985" s="88"/>
    </row>
    <row r="986" ht="15.75" customHeight="1">
      <c r="V986" s="86"/>
      <c r="W986" s="86"/>
      <c r="X986" s="87"/>
      <c r="AA986" s="87"/>
      <c r="AD986" s="86"/>
      <c r="AF986" s="86"/>
      <c r="AM986" s="88"/>
    </row>
    <row r="987" ht="15.75" customHeight="1">
      <c r="V987" s="86"/>
      <c r="W987" s="86"/>
      <c r="X987" s="87"/>
      <c r="AA987" s="87"/>
      <c r="AD987" s="86"/>
      <c r="AF987" s="86"/>
      <c r="AM987" s="88"/>
    </row>
    <row r="988" ht="15.75" customHeight="1">
      <c r="V988" s="86"/>
      <c r="W988" s="86"/>
      <c r="X988" s="87"/>
      <c r="AA988" s="87"/>
      <c r="AD988" s="86"/>
      <c r="AF988" s="86"/>
      <c r="AM988" s="88"/>
    </row>
    <row r="989" ht="15.75" customHeight="1">
      <c r="V989" s="86"/>
      <c r="W989" s="86"/>
      <c r="X989" s="87"/>
      <c r="AA989" s="87"/>
      <c r="AD989" s="86"/>
      <c r="AF989" s="86"/>
      <c r="AM989" s="88"/>
    </row>
    <row r="990" ht="15.75" customHeight="1">
      <c r="V990" s="86"/>
      <c r="W990" s="86"/>
      <c r="X990" s="87"/>
      <c r="AA990" s="87"/>
      <c r="AD990" s="86"/>
      <c r="AF990" s="86"/>
      <c r="AM990" s="88"/>
    </row>
    <row r="991" ht="15.75" customHeight="1">
      <c r="V991" s="86"/>
      <c r="W991" s="86"/>
      <c r="X991" s="87"/>
      <c r="AA991" s="87"/>
      <c r="AD991" s="86"/>
      <c r="AF991" s="86"/>
      <c r="AM991" s="88"/>
    </row>
    <row r="992" ht="15.75" customHeight="1">
      <c r="V992" s="86"/>
      <c r="W992" s="86"/>
      <c r="X992" s="87"/>
      <c r="AA992" s="87"/>
      <c r="AD992" s="86"/>
      <c r="AF992" s="86"/>
      <c r="AM992" s="88"/>
    </row>
    <row r="993" ht="15.75" customHeight="1">
      <c r="V993" s="86"/>
      <c r="W993" s="86"/>
      <c r="X993" s="87"/>
      <c r="AA993" s="87"/>
      <c r="AD993" s="86"/>
      <c r="AF993" s="86"/>
      <c r="AM993" s="88"/>
    </row>
    <row r="994" ht="15.75" customHeight="1">
      <c r="V994" s="86"/>
      <c r="W994" s="86"/>
      <c r="X994" s="87"/>
      <c r="AA994" s="87"/>
      <c r="AD994" s="86"/>
      <c r="AF994" s="86"/>
      <c r="AM994" s="88"/>
    </row>
    <row r="995" ht="15.75" customHeight="1">
      <c r="V995" s="86"/>
      <c r="W995" s="86"/>
      <c r="X995" s="87"/>
      <c r="AA995" s="87"/>
      <c r="AD995" s="86"/>
      <c r="AF995" s="86"/>
      <c r="AM995" s="88"/>
    </row>
    <row r="996" ht="15.75" customHeight="1">
      <c r="V996" s="86"/>
      <c r="W996" s="86"/>
      <c r="X996" s="87"/>
      <c r="AA996" s="87"/>
      <c r="AD996" s="86"/>
      <c r="AF996" s="86"/>
      <c r="AM996" s="88"/>
    </row>
    <row r="997" ht="15.75" customHeight="1">
      <c r="V997" s="86"/>
      <c r="W997" s="86"/>
      <c r="X997" s="87"/>
      <c r="AA997" s="87"/>
      <c r="AD997" s="86"/>
      <c r="AF997" s="86"/>
      <c r="AM997" s="88"/>
    </row>
    <row r="998" ht="15.75" customHeight="1">
      <c r="V998" s="86"/>
      <c r="W998" s="86"/>
      <c r="X998" s="87"/>
      <c r="AA998" s="87"/>
      <c r="AD998" s="86"/>
      <c r="AF998" s="86"/>
      <c r="AM998" s="88"/>
    </row>
    <row r="999" ht="15.75" customHeight="1">
      <c r="V999" s="86"/>
      <c r="W999" s="86"/>
      <c r="X999" s="87"/>
      <c r="AA999" s="87"/>
      <c r="AD999" s="86"/>
      <c r="AF999" s="86"/>
      <c r="AM999" s="88"/>
    </row>
    <row r="1000" ht="15.75" customHeight="1">
      <c r="V1000" s="86"/>
      <c r="W1000" s="86"/>
      <c r="X1000" s="87"/>
      <c r="AA1000" s="87"/>
      <c r="AD1000" s="86"/>
      <c r="AF1000" s="86"/>
      <c r="AM1000" s="88"/>
    </row>
    <row r="1001" ht="15.75" customHeight="1">
      <c r="V1001" s="86"/>
      <c r="W1001" s="86"/>
      <c r="X1001" s="87"/>
      <c r="AA1001" s="87"/>
      <c r="AD1001" s="86"/>
      <c r="AF1001" s="86"/>
      <c r="AM1001" s="88"/>
    </row>
  </sheetData>
  <mergeCells count="1">
    <mergeCell ref="AM1:AP1"/>
  </mergeCells>
  <conditionalFormatting sqref="B3:K123 L3:L124 M3:S123 T3:T125 U3:X123 Y3:Z124 AA3:AB123 AC3:AC124 AD3:AJ123 AK3:AK124 AL3:AL123 AM3:AM9 AN3:AN123 AO3:AP124 AM13:AM14 AM17:AM18 AM20:AM22 AM25:AM33 AM37:AM38 AM41:AM43 AM46:AM48 AM50:AM63 AM67:AM68 AM71:AM74 AM78:AM81 AM84:AM87 AM89 AM91:AM99 AM102:AM106 AM108 AM110:AM111 AM113:AM117 AM119:AM121 AM123">
    <cfRule type="expression" dxfId="0" priority="1">
      <formula>$B3="Y"</formula>
    </cfRule>
  </conditionalFormatting>
  <dataValidations>
    <dataValidation type="decimal" allowBlank="1" showErrorMessage="1" sqref="AM3 X44:X48 AM85 AM111 AM114 AM119:AM120">
      <formula1>0.0</formula1>
      <formula2>150000.0</formula2>
    </dataValidation>
  </dataValidations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29"/>
    <col customWidth="1" hidden="1" min="2" max="3" width="8.71"/>
    <col customWidth="1" hidden="1" min="4" max="4" width="19.14"/>
    <col customWidth="1" min="5" max="5" width="10.57"/>
    <col customWidth="1" min="6" max="6" width="65.0"/>
    <col customWidth="1" min="7" max="7" width="16.43"/>
    <col customWidth="1" min="8" max="8" width="6.86"/>
    <col customWidth="1" min="9" max="11" width="8.29"/>
    <col customWidth="1" min="12" max="12" width="15.29"/>
    <col customWidth="1" min="13" max="13" width="19.0"/>
    <col customWidth="1" min="14" max="14" width="13.71"/>
    <col customWidth="1" min="15" max="15" width="8.86"/>
    <col customWidth="1" min="16" max="16" width="16.29"/>
    <col customWidth="1" min="17" max="17" width="14.57"/>
    <col customWidth="1" min="18" max="18" width="9.86"/>
    <col customWidth="1" min="19" max="19" width="14.0"/>
    <col customWidth="1" min="20" max="20" width="15.29"/>
    <col customWidth="1" min="21" max="21" width="12.86"/>
    <col customWidth="1" min="22" max="22" width="13.86"/>
    <col customWidth="1" min="23" max="26" width="10.86"/>
    <col customWidth="1" min="27" max="27" width="18.57"/>
    <col customWidth="1" min="28" max="28" width="17.57"/>
    <col customWidth="1" min="29" max="29" width="14.29"/>
    <col customWidth="1" min="30" max="30" width="19.43"/>
    <col customWidth="1" min="31" max="31" width="16.29"/>
    <col customWidth="1" min="32" max="32" width="16.14"/>
    <col customWidth="1" min="33" max="33" width="20.57"/>
    <col customWidth="1" min="34" max="34" width="10.0"/>
    <col customWidth="1" min="35" max="35" width="9.86"/>
    <col customWidth="1" min="37" max="37" width="10.29"/>
    <col customWidth="1" min="38" max="38" width="35.71"/>
    <col customWidth="1" min="39" max="39" width="16.0"/>
    <col customWidth="1" min="40" max="41" width="8.71"/>
    <col customWidth="1" min="42" max="42" width="10.57"/>
    <col customWidth="1" min="43" max="43" width="11.29"/>
    <col customWidth="1" min="44" max="44" width="8.43"/>
    <col customWidth="1" min="45" max="45" width="13.14"/>
    <col customWidth="1" min="46" max="52" width="4.43"/>
  </cols>
  <sheetData>
    <row r="1" ht="51.75" customHeight="1">
      <c r="A1" s="174"/>
      <c r="B1" s="19" t="s">
        <v>10</v>
      </c>
      <c r="C1" s="19" t="s">
        <v>11</v>
      </c>
      <c r="D1" s="19" t="s">
        <v>12</v>
      </c>
      <c r="E1" s="114" t="s">
        <v>13</v>
      </c>
      <c r="F1" s="114" t="s">
        <v>14</v>
      </c>
      <c r="G1" s="114" t="s">
        <v>15</v>
      </c>
      <c r="H1" s="115" t="s">
        <v>16</v>
      </c>
      <c r="I1" s="115" t="s">
        <v>17</v>
      </c>
      <c r="J1" s="115" t="s">
        <v>18</v>
      </c>
      <c r="K1" s="115" t="s">
        <v>19</v>
      </c>
      <c r="L1" s="116" t="s">
        <v>20</v>
      </c>
      <c r="M1" s="118" t="s">
        <v>21</v>
      </c>
      <c r="N1" s="118" t="s">
        <v>22</v>
      </c>
      <c r="O1" s="118" t="s">
        <v>23</v>
      </c>
      <c r="P1" s="118" t="s">
        <v>24</v>
      </c>
      <c r="Q1" s="119" t="s">
        <v>3</v>
      </c>
      <c r="R1" s="120" t="s">
        <v>26</v>
      </c>
      <c r="S1" s="121" t="s">
        <v>27</v>
      </c>
      <c r="T1" s="122" t="s">
        <v>28</v>
      </c>
      <c r="U1" s="123" t="s">
        <v>29</v>
      </c>
      <c r="V1" s="124" t="s">
        <v>30</v>
      </c>
      <c r="W1" s="125" t="s">
        <v>196</v>
      </c>
      <c r="X1" s="126" t="s">
        <v>32</v>
      </c>
      <c r="Y1" s="127" t="s">
        <v>33</v>
      </c>
      <c r="Z1" s="127" t="s">
        <v>34</v>
      </c>
      <c r="AA1" s="124" t="s">
        <v>35</v>
      </c>
      <c r="AB1" s="128" t="s">
        <v>36</v>
      </c>
      <c r="AC1" s="129" t="s">
        <v>5</v>
      </c>
      <c r="AD1" s="130" t="s">
        <v>37</v>
      </c>
      <c r="AE1" s="131" t="s">
        <v>38</v>
      </c>
      <c r="AF1" s="130" t="s">
        <v>39</v>
      </c>
      <c r="AG1" s="132" t="s">
        <v>40</v>
      </c>
      <c r="AH1" s="132" t="s">
        <v>41</v>
      </c>
      <c r="AI1" s="133" t="s">
        <v>42</v>
      </c>
      <c r="AJ1" s="134" t="s">
        <v>43</v>
      </c>
      <c r="AK1" s="135" t="s">
        <v>44</v>
      </c>
      <c r="AL1" s="175" t="s">
        <v>197</v>
      </c>
      <c r="AM1" s="176" t="s">
        <v>9</v>
      </c>
      <c r="AN1" s="177" t="s">
        <v>45</v>
      </c>
      <c r="AO1" s="178" t="s">
        <v>46</v>
      </c>
      <c r="AP1" s="179" t="s">
        <v>47</v>
      </c>
      <c r="AQ1" s="180" t="s">
        <v>48</v>
      </c>
      <c r="AR1" s="57"/>
      <c r="AS1" s="57"/>
      <c r="AT1" s="57"/>
      <c r="AU1" s="57"/>
      <c r="AV1" s="57"/>
      <c r="AW1" s="57"/>
      <c r="AX1" s="57"/>
      <c r="AY1" s="57"/>
      <c r="AZ1" s="57"/>
      <c r="BA1" s="57"/>
    </row>
    <row r="2" ht="14.25" customHeight="1">
      <c r="A2" s="181"/>
      <c r="B2" s="182"/>
      <c r="C2" s="182"/>
      <c r="D2" s="182"/>
      <c r="E2" s="183">
        <v>49.0</v>
      </c>
      <c r="F2" s="182" t="s">
        <v>98</v>
      </c>
      <c r="G2" s="182" t="s">
        <v>51</v>
      </c>
      <c r="H2" s="182">
        <v>15.0</v>
      </c>
      <c r="I2" s="182">
        <v>15.0</v>
      </c>
      <c r="J2" s="182">
        <v>15.0</v>
      </c>
      <c r="K2" s="182">
        <v>15.0</v>
      </c>
      <c r="L2" s="184">
        <f t="shared" ref="L2:L123" si="1">SUM(H2:K2)</f>
        <v>60</v>
      </c>
      <c r="M2" s="183">
        <v>5.0</v>
      </c>
      <c r="N2" s="185">
        <v>20.0</v>
      </c>
      <c r="O2" s="185">
        <v>34.67</v>
      </c>
      <c r="P2" s="185">
        <v>140.0</v>
      </c>
      <c r="Q2" s="186">
        <v>194.7</v>
      </c>
      <c r="R2" s="185">
        <v>108.0</v>
      </c>
      <c r="S2" s="182">
        <v>112.0</v>
      </c>
      <c r="T2" s="186">
        <f t="shared" ref="T2:T115" si="2">SUM(R2:S2)</f>
        <v>220</v>
      </c>
      <c r="U2" s="187">
        <v>45462.0</v>
      </c>
      <c r="V2" s="183">
        <v>50.0</v>
      </c>
      <c r="W2" s="183">
        <f t="shared" ref="W2:W14" si="3">IF(LEFT(G2,2)="10",10000,30000)</f>
        <v>10000</v>
      </c>
      <c r="X2" s="188">
        <v>9810.0</v>
      </c>
      <c r="Y2" s="185">
        <f t="shared" ref="Y2:Y123" si="4">IF(X2&gt;0,350-((350/(0.3*W2))*ABS(X2-W2)),0)</f>
        <v>327.8333333</v>
      </c>
      <c r="Z2" s="185">
        <f t="shared" ref="Z2:Z123" si="5">IF(Y2&lt;0,0,Y2)</f>
        <v>327.8333333</v>
      </c>
      <c r="AA2" s="189">
        <v>150.0</v>
      </c>
      <c r="AB2" s="182" t="s">
        <v>63</v>
      </c>
      <c r="AC2" s="186">
        <f t="shared" ref="AC2:AC123" si="6">SUM(Z2:AA2)</f>
        <v>477.8333333</v>
      </c>
      <c r="AD2" s="183">
        <v>45.0</v>
      </c>
      <c r="AE2" s="182">
        <v>50.0</v>
      </c>
      <c r="AF2" s="190">
        <f t="shared" ref="AF2:AF71" si="7">SUM(V2,AD2,AE2)</f>
        <v>145</v>
      </c>
      <c r="AG2" s="183"/>
      <c r="AH2" s="183"/>
      <c r="AI2" s="190">
        <f t="shared" ref="AI2:AI110" si="8">SUM(M2,AG2,AH2)</f>
        <v>5</v>
      </c>
      <c r="AJ2" s="191">
        <f t="shared" ref="AJ2:AJ123" si="9">SUM(L2,Q2,T2,AC2,AF2)-AI2</f>
        <v>1092.533333</v>
      </c>
      <c r="AK2" s="192">
        <f t="shared" ref="AK2:AK122" si="10">_xlfn.RANK.AVG(AJ2,$AJ$2:$AJ$123,0)</f>
        <v>2</v>
      </c>
      <c r="AL2" s="182"/>
      <c r="AM2" s="182"/>
      <c r="AN2" s="193">
        <v>10153.0</v>
      </c>
      <c r="AO2" s="182">
        <f t="shared" ref="AO2:AO53" si="11">ABS(X2-AN2)</f>
        <v>343</v>
      </c>
      <c r="AP2" s="194">
        <f t="shared" ref="AP2:AP53" si="12">ABS(AO2/AN2)</f>
        <v>0.03378311829</v>
      </c>
      <c r="AQ2" s="184">
        <f t="shared" ref="AQ2:AQ123" si="13">_xlfn.RANK.AVG(AP2,$AP$2:$AP$123,1)</f>
        <v>22</v>
      </c>
      <c r="AR2" s="195"/>
      <c r="AS2" s="195"/>
      <c r="AT2" s="195"/>
      <c r="AU2" s="195"/>
      <c r="AV2" s="195"/>
      <c r="AW2" s="195"/>
      <c r="AX2" s="195"/>
      <c r="AY2" s="195"/>
      <c r="AZ2" s="195"/>
      <c r="BA2" s="195"/>
      <c r="BB2" s="195"/>
      <c r="BC2" s="195"/>
      <c r="BD2" s="195"/>
      <c r="BE2" s="195"/>
      <c r="BF2" s="195"/>
      <c r="BG2" s="195"/>
      <c r="BH2" s="195"/>
      <c r="BI2" s="195"/>
      <c r="BJ2" s="195"/>
      <c r="BK2" s="195"/>
    </row>
    <row r="3" ht="14.25" customHeight="1">
      <c r="A3" s="181"/>
      <c r="B3" s="182"/>
      <c r="C3" s="182"/>
      <c r="D3" s="182" t="s">
        <v>49</v>
      </c>
      <c r="E3" s="183">
        <v>11.0</v>
      </c>
      <c r="F3" s="182" t="s">
        <v>58</v>
      </c>
      <c r="G3" s="182" t="s">
        <v>51</v>
      </c>
      <c r="H3" s="182">
        <v>15.0</v>
      </c>
      <c r="I3" s="182">
        <v>15.0</v>
      </c>
      <c r="J3" s="182">
        <v>15.0</v>
      </c>
      <c r="K3" s="182">
        <v>15.0</v>
      </c>
      <c r="L3" s="184">
        <f t="shared" si="1"/>
        <v>60</v>
      </c>
      <c r="M3" s="183">
        <v>0.0</v>
      </c>
      <c r="N3" s="185">
        <v>20.0</v>
      </c>
      <c r="O3" s="195">
        <v>38.33</v>
      </c>
      <c r="P3" s="185">
        <v>128.33</v>
      </c>
      <c r="Q3" s="186">
        <v>186.7</v>
      </c>
      <c r="R3" s="185">
        <v>111.0</v>
      </c>
      <c r="S3" s="182">
        <v>120.0</v>
      </c>
      <c r="T3" s="186">
        <f t="shared" si="2"/>
        <v>231</v>
      </c>
      <c r="U3" s="187">
        <v>45462.0</v>
      </c>
      <c r="V3" s="183">
        <v>50.0</v>
      </c>
      <c r="W3" s="183">
        <f t="shared" si="3"/>
        <v>10000</v>
      </c>
      <c r="X3" s="196">
        <v>10111.0</v>
      </c>
      <c r="Y3" s="185">
        <f t="shared" si="4"/>
        <v>337.05</v>
      </c>
      <c r="Z3" s="185">
        <f t="shared" si="5"/>
        <v>337.05</v>
      </c>
      <c r="AA3" s="189">
        <v>150.0</v>
      </c>
      <c r="AB3" s="197" t="s">
        <v>59</v>
      </c>
      <c r="AC3" s="186">
        <f t="shared" si="6"/>
        <v>487.05</v>
      </c>
      <c r="AD3" s="183">
        <v>15.0</v>
      </c>
      <c r="AE3" s="182">
        <v>50.0</v>
      </c>
      <c r="AF3" s="190">
        <f t="shared" si="7"/>
        <v>115</v>
      </c>
      <c r="AG3" s="183"/>
      <c r="AH3" s="183"/>
      <c r="AI3" s="190">
        <f t="shared" si="8"/>
        <v>0</v>
      </c>
      <c r="AJ3" s="191">
        <f t="shared" si="9"/>
        <v>1079.75</v>
      </c>
      <c r="AK3" s="192">
        <f t="shared" si="10"/>
        <v>5</v>
      </c>
      <c r="AL3" s="182"/>
      <c r="AM3" s="182"/>
      <c r="AN3" s="198">
        <v>10000.0</v>
      </c>
      <c r="AO3" s="182">
        <f t="shared" si="11"/>
        <v>111</v>
      </c>
      <c r="AP3" s="194">
        <f t="shared" si="12"/>
        <v>0.0111</v>
      </c>
      <c r="AQ3" s="184">
        <f t="shared" si="13"/>
        <v>9</v>
      </c>
      <c r="AR3" s="195"/>
      <c r="AS3" s="195"/>
      <c r="AT3" s="195"/>
      <c r="AU3" s="195"/>
      <c r="AV3" s="195"/>
      <c r="AW3" s="195"/>
      <c r="AX3" s="195"/>
      <c r="AY3" s="195"/>
      <c r="AZ3" s="195"/>
      <c r="BA3" s="195"/>
      <c r="BB3" s="195"/>
      <c r="BC3" s="195"/>
      <c r="BD3" s="195"/>
      <c r="BE3" s="195"/>
      <c r="BF3" s="195"/>
      <c r="BG3" s="195"/>
      <c r="BH3" s="195"/>
      <c r="BI3" s="195"/>
      <c r="BJ3" s="195"/>
      <c r="BK3" s="195"/>
    </row>
    <row r="4" ht="14.25" customHeight="1">
      <c r="A4" s="44"/>
      <c r="B4" s="45"/>
      <c r="C4" s="45"/>
      <c r="D4" s="45"/>
      <c r="E4" s="79">
        <v>109.0</v>
      </c>
      <c r="F4" s="45" t="s">
        <v>149</v>
      </c>
      <c r="G4" s="45" t="s">
        <v>51</v>
      </c>
      <c r="H4" s="45">
        <v>15.0</v>
      </c>
      <c r="I4" s="45">
        <v>15.0</v>
      </c>
      <c r="J4" s="45">
        <v>15.0</v>
      </c>
      <c r="K4" s="45">
        <v>15.0</v>
      </c>
      <c r="L4" s="47">
        <f t="shared" si="1"/>
        <v>60</v>
      </c>
      <c r="M4" s="79">
        <v>0.0</v>
      </c>
      <c r="N4" s="78">
        <v>20.0</v>
      </c>
      <c r="O4" s="78">
        <v>34.0</v>
      </c>
      <c r="P4" s="78">
        <v>100.5</v>
      </c>
      <c r="Q4" s="48">
        <v>154.5</v>
      </c>
      <c r="R4" s="78">
        <v>107.0</v>
      </c>
      <c r="S4" s="45">
        <v>109.0</v>
      </c>
      <c r="T4" s="48">
        <f t="shared" si="2"/>
        <v>216</v>
      </c>
      <c r="U4" s="141">
        <v>45462.0</v>
      </c>
      <c r="V4" s="79">
        <v>50.0</v>
      </c>
      <c r="W4" s="79">
        <f t="shared" si="3"/>
        <v>10000</v>
      </c>
      <c r="X4" s="145">
        <v>9964.0</v>
      </c>
      <c r="Y4" s="78">
        <f t="shared" si="4"/>
        <v>345.8</v>
      </c>
      <c r="Z4" s="78">
        <f t="shared" si="5"/>
        <v>345.8</v>
      </c>
      <c r="AA4" s="80">
        <v>150.0</v>
      </c>
      <c r="AB4" s="45" t="s">
        <v>52</v>
      </c>
      <c r="AC4" s="48">
        <f t="shared" si="6"/>
        <v>495.8</v>
      </c>
      <c r="AD4" s="79">
        <v>15.0</v>
      </c>
      <c r="AE4" s="45">
        <v>50.0</v>
      </c>
      <c r="AF4" s="46">
        <f t="shared" si="7"/>
        <v>115</v>
      </c>
      <c r="AG4" s="79"/>
      <c r="AH4" s="79"/>
      <c r="AI4" s="46">
        <f t="shared" si="8"/>
        <v>0</v>
      </c>
      <c r="AJ4" s="53">
        <f t="shared" si="9"/>
        <v>1041.3</v>
      </c>
      <c r="AK4" s="83">
        <f t="shared" si="10"/>
        <v>6</v>
      </c>
      <c r="AL4" s="45"/>
      <c r="AM4" s="45"/>
      <c r="AN4" s="144">
        <v>10000.0</v>
      </c>
      <c r="AO4" s="45">
        <f t="shared" si="11"/>
        <v>36</v>
      </c>
      <c r="AP4" s="85">
        <f t="shared" si="12"/>
        <v>0.0036</v>
      </c>
      <c r="AQ4" s="47">
        <f t="shared" si="13"/>
        <v>3</v>
      </c>
      <c r="AR4" s="57"/>
      <c r="AS4" s="57"/>
      <c r="AT4" s="57"/>
      <c r="AU4" s="57"/>
      <c r="AV4" s="57"/>
      <c r="AW4" s="57"/>
      <c r="AX4" s="57"/>
      <c r="AY4" s="57"/>
      <c r="AZ4" s="57"/>
      <c r="BA4" s="57"/>
      <c r="BB4" s="57"/>
      <c r="BC4" s="57"/>
      <c r="BD4" s="57"/>
      <c r="BE4" s="57"/>
      <c r="BF4" s="57"/>
      <c r="BG4" s="57"/>
      <c r="BH4" s="57"/>
      <c r="BI4" s="57"/>
      <c r="BJ4" s="57"/>
      <c r="BK4" s="57"/>
    </row>
    <row r="5" ht="14.25" customHeight="1">
      <c r="A5" s="44"/>
      <c r="B5" s="45"/>
      <c r="C5" s="45"/>
      <c r="D5" s="45" t="s">
        <v>49</v>
      </c>
      <c r="E5" s="79">
        <v>144.0</v>
      </c>
      <c r="F5" s="45" t="s">
        <v>184</v>
      </c>
      <c r="G5" s="45" t="s">
        <v>51</v>
      </c>
      <c r="H5" s="45">
        <v>15.0</v>
      </c>
      <c r="I5" s="45">
        <v>15.0</v>
      </c>
      <c r="J5" s="45">
        <v>15.0</v>
      </c>
      <c r="K5" s="45">
        <v>15.0</v>
      </c>
      <c r="L5" s="47">
        <f t="shared" si="1"/>
        <v>60</v>
      </c>
      <c r="M5" s="45">
        <v>0.0</v>
      </c>
      <c r="N5" s="78">
        <v>20.0</v>
      </c>
      <c r="O5" s="78">
        <v>35.67</v>
      </c>
      <c r="P5" s="57">
        <v>126.0</v>
      </c>
      <c r="Q5" s="48">
        <v>181.7</v>
      </c>
      <c r="R5" s="78">
        <v>118.0</v>
      </c>
      <c r="S5" s="45">
        <v>120.0</v>
      </c>
      <c r="T5" s="48">
        <f t="shared" si="2"/>
        <v>238</v>
      </c>
      <c r="U5" s="141">
        <v>45464.0</v>
      </c>
      <c r="V5" s="79">
        <v>0.0</v>
      </c>
      <c r="W5" s="79">
        <f t="shared" si="3"/>
        <v>10000</v>
      </c>
      <c r="X5" s="145">
        <v>9962.0</v>
      </c>
      <c r="Y5" s="78">
        <f t="shared" si="4"/>
        <v>345.5666667</v>
      </c>
      <c r="Z5" s="78">
        <f t="shared" si="5"/>
        <v>345.5666667</v>
      </c>
      <c r="AA5" s="80">
        <v>150.0</v>
      </c>
      <c r="AB5" s="45" t="s">
        <v>52</v>
      </c>
      <c r="AC5" s="48">
        <f t="shared" si="6"/>
        <v>495.5666667</v>
      </c>
      <c r="AD5" s="79">
        <v>15.0</v>
      </c>
      <c r="AE5" s="78">
        <v>50.0</v>
      </c>
      <c r="AF5" s="46">
        <f t="shared" si="7"/>
        <v>65</v>
      </c>
      <c r="AG5" s="79"/>
      <c r="AH5" s="79"/>
      <c r="AI5" s="46">
        <f t="shared" si="8"/>
        <v>0</v>
      </c>
      <c r="AJ5" s="53">
        <f t="shared" si="9"/>
        <v>1040.266667</v>
      </c>
      <c r="AK5" s="83">
        <f t="shared" si="10"/>
        <v>7</v>
      </c>
      <c r="AL5" s="45"/>
      <c r="AM5" s="45"/>
      <c r="AN5" s="147">
        <v>10013.0</v>
      </c>
      <c r="AO5" s="45">
        <f t="shared" si="11"/>
        <v>51</v>
      </c>
      <c r="AP5" s="85">
        <f t="shared" si="12"/>
        <v>0.005093378608</v>
      </c>
      <c r="AQ5" s="47">
        <f t="shared" si="13"/>
        <v>6</v>
      </c>
      <c r="AR5" s="57"/>
      <c r="AS5" s="57"/>
      <c r="AT5" s="57"/>
      <c r="AU5" s="57"/>
      <c r="AV5" s="57"/>
      <c r="AW5" s="57"/>
      <c r="AX5" s="57"/>
      <c r="AY5" s="57"/>
      <c r="AZ5" s="57"/>
      <c r="BA5" s="57"/>
      <c r="BB5" s="57"/>
      <c r="BC5" s="57"/>
      <c r="BD5" s="57"/>
      <c r="BE5" s="57"/>
      <c r="BF5" s="57"/>
      <c r="BG5" s="57"/>
      <c r="BH5" s="57"/>
      <c r="BI5" s="57"/>
      <c r="BJ5" s="57"/>
      <c r="BK5" s="57"/>
    </row>
    <row r="6" ht="12.75" customHeight="1">
      <c r="A6" s="44"/>
      <c r="B6" s="45"/>
      <c r="C6" s="45"/>
      <c r="D6" s="45" t="s">
        <v>49</v>
      </c>
      <c r="E6" s="79">
        <v>55.0</v>
      </c>
      <c r="F6" s="45" t="s">
        <v>101</v>
      </c>
      <c r="G6" s="45" t="s">
        <v>51</v>
      </c>
      <c r="H6" s="45">
        <v>15.0</v>
      </c>
      <c r="I6" s="45">
        <v>15.0</v>
      </c>
      <c r="J6" s="45">
        <v>15.0</v>
      </c>
      <c r="K6" s="45">
        <v>15.0</v>
      </c>
      <c r="L6" s="47">
        <f t="shared" si="1"/>
        <v>60</v>
      </c>
      <c r="M6" s="79">
        <v>0.0</v>
      </c>
      <c r="N6" s="78">
        <v>20.0</v>
      </c>
      <c r="O6" s="78">
        <v>36.0</v>
      </c>
      <c r="P6" s="78">
        <v>128.67</v>
      </c>
      <c r="Q6" s="48">
        <v>184.7</v>
      </c>
      <c r="R6" s="78">
        <v>85.0</v>
      </c>
      <c r="S6" s="45">
        <v>106.0</v>
      </c>
      <c r="T6" s="48">
        <f t="shared" si="2"/>
        <v>191</v>
      </c>
      <c r="U6" s="141">
        <v>45462.0</v>
      </c>
      <c r="V6" s="79">
        <v>50.0</v>
      </c>
      <c r="W6" s="79">
        <f t="shared" si="3"/>
        <v>10000</v>
      </c>
      <c r="X6" s="142">
        <v>10446.0</v>
      </c>
      <c r="Y6" s="78">
        <f t="shared" si="4"/>
        <v>297.9666667</v>
      </c>
      <c r="Z6" s="78">
        <f t="shared" si="5"/>
        <v>297.9666667</v>
      </c>
      <c r="AA6" s="80">
        <v>150.0</v>
      </c>
      <c r="AB6" s="45" t="s">
        <v>63</v>
      </c>
      <c r="AC6" s="48">
        <f t="shared" si="6"/>
        <v>447.9666667</v>
      </c>
      <c r="AD6" s="79">
        <v>30.0</v>
      </c>
      <c r="AE6" s="45">
        <v>50.0</v>
      </c>
      <c r="AF6" s="46">
        <f t="shared" si="7"/>
        <v>130</v>
      </c>
      <c r="AG6" s="79"/>
      <c r="AH6" s="79"/>
      <c r="AI6" s="46">
        <f t="shared" si="8"/>
        <v>0</v>
      </c>
      <c r="AJ6" s="53">
        <f t="shared" si="9"/>
        <v>1013.666667</v>
      </c>
      <c r="AK6" s="83">
        <f t="shared" si="10"/>
        <v>9</v>
      </c>
      <c r="AL6" s="45"/>
      <c r="AM6" s="45"/>
      <c r="AN6" s="144">
        <v>9922.0</v>
      </c>
      <c r="AO6" s="45">
        <f t="shared" si="11"/>
        <v>524</v>
      </c>
      <c r="AP6" s="85">
        <f t="shared" si="12"/>
        <v>0.05281193308</v>
      </c>
      <c r="AQ6" s="47">
        <f t="shared" si="13"/>
        <v>31</v>
      </c>
      <c r="AR6" s="57"/>
      <c r="AS6" s="57"/>
      <c r="AT6" s="57"/>
      <c r="AU6" s="57"/>
      <c r="AV6" s="57"/>
      <c r="AW6" s="57"/>
      <c r="AX6" s="57"/>
      <c r="AY6" s="57"/>
      <c r="AZ6" s="57"/>
      <c r="BA6" s="57"/>
      <c r="BB6" s="57"/>
      <c r="BC6" s="57"/>
      <c r="BD6" s="57"/>
      <c r="BE6" s="57"/>
      <c r="BF6" s="57"/>
      <c r="BG6" s="57"/>
      <c r="BH6" s="57"/>
      <c r="BI6" s="57"/>
      <c r="BJ6" s="57"/>
      <c r="BK6" s="57"/>
    </row>
    <row r="7" ht="14.25" customHeight="1">
      <c r="A7" s="44"/>
      <c r="B7" s="45"/>
      <c r="C7" s="45"/>
      <c r="D7" s="45"/>
      <c r="E7" s="79">
        <v>90.0</v>
      </c>
      <c r="F7" s="45" t="s">
        <v>132</v>
      </c>
      <c r="G7" s="45" t="s">
        <v>51</v>
      </c>
      <c r="H7" s="45">
        <v>15.0</v>
      </c>
      <c r="I7" s="45">
        <v>15.0</v>
      </c>
      <c r="J7" s="45">
        <v>15.0</v>
      </c>
      <c r="K7" s="45">
        <v>15.0</v>
      </c>
      <c r="L7" s="47">
        <f t="shared" si="1"/>
        <v>60</v>
      </c>
      <c r="M7" s="79">
        <v>0.0</v>
      </c>
      <c r="N7" s="78">
        <v>20.0</v>
      </c>
      <c r="O7" s="78">
        <v>39.67</v>
      </c>
      <c r="P7" s="78">
        <v>139.0</v>
      </c>
      <c r="Q7" s="48">
        <v>198.7</v>
      </c>
      <c r="R7" s="78">
        <v>115.0</v>
      </c>
      <c r="S7" s="45">
        <v>117.0</v>
      </c>
      <c r="T7" s="48">
        <f t="shared" si="2"/>
        <v>232</v>
      </c>
      <c r="U7" s="141">
        <v>45464.0</v>
      </c>
      <c r="V7" s="79">
        <v>0.0</v>
      </c>
      <c r="W7" s="79">
        <f t="shared" si="3"/>
        <v>10000</v>
      </c>
      <c r="X7" s="145">
        <v>10458.0</v>
      </c>
      <c r="Y7" s="78">
        <f t="shared" si="4"/>
        <v>296.5666667</v>
      </c>
      <c r="Z7" s="78">
        <f t="shared" si="5"/>
        <v>296.5666667</v>
      </c>
      <c r="AA7" s="80">
        <v>150.0</v>
      </c>
      <c r="AB7" s="45" t="s">
        <v>52</v>
      </c>
      <c r="AC7" s="48">
        <f t="shared" si="6"/>
        <v>446.5666667</v>
      </c>
      <c r="AD7" s="79"/>
      <c r="AE7" s="45">
        <v>50.0</v>
      </c>
      <c r="AF7" s="46">
        <f t="shared" si="7"/>
        <v>50</v>
      </c>
      <c r="AG7" s="79"/>
      <c r="AH7" s="79"/>
      <c r="AI7" s="46">
        <f t="shared" si="8"/>
        <v>0</v>
      </c>
      <c r="AJ7" s="53">
        <f t="shared" si="9"/>
        <v>987.2666667</v>
      </c>
      <c r="AK7" s="83">
        <f t="shared" si="10"/>
        <v>10</v>
      </c>
      <c r="AL7" s="78"/>
      <c r="AM7" s="78"/>
      <c r="AN7" s="144">
        <v>10200.0</v>
      </c>
      <c r="AO7" s="45">
        <f t="shared" si="11"/>
        <v>258</v>
      </c>
      <c r="AP7" s="85">
        <f t="shared" si="12"/>
        <v>0.02529411765</v>
      </c>
      <c r="AQ7" s="47">
        <f t="shared" si="13"/>
        <v>17</v>
      </c>
      <c r="AR7" s="57"/>
      <c r="AS7" s="57"/>
      <c r="AT7" s="57"/>
      <c r="AU7" s="57"/>
      <c r="AV7" s="57"/>
      <c r="AW7" s="57"/>
      <c r="AX7" s="57"/>
      <c r="AY7" s="57"/>
      <c r="AZ7" s="57"/>
      <c r="BA7" s="57"/>
      <c r="BB7" s="57"/>
      <c r="BC7" s="57"/>
      <c r="BD7" s="57"/>
      <c r="BE7" s="57"/>
      <c r="BF7" s="57"/>
      <c r="BG7" s="57"/>
      <c r="BH7" s="57"/>
      <c r="BI7" s="57"/>
      <c r="BJ7" s="57"/>
      <c r="BK7" s="57"/>
    </row>
    <row r="8" ht="14.25" customHeight="1">
      <c r="A8" s="44"/>
      <c r="B8" s="45"/>
      <c r="C8" s="45"/>
      <c r="D8" s="45"/>
      <c r="E8" s="79">
        <v>132.0</v>
      </c>
      <c r="F8" s="45" t="s">
        <v>174</v>
      </c>
      <c r="G8" s="45" t="s">
        <v>51</v>
      </c>
      <c r="H8" s="45">
        <v>15.0</v>
      </c>
      <c r="I8" s="45">
        <v>0.0</v>
      </c>
      <c r="J8" s="45">
        <v>15.0</v>
      </c>
      <c r="K8" s="45">
        <v>15.0</v>
      </c>
      <c r="L8" s="47">
        <f t="shared" si="1"/>
        <v>45</v>
      </c>
      <c r="M8" s="45">
        <v>5.0</v>
      </c>
      <c r="N8" s="45">
        <v>20.0</v>
      </c>
      <c r="O8" s="45">
        <v>38.33</v>
      </c>
      <c r="P8" s="45">
        <v>126.0</v>
      </c>
      <c r="Q8" s="48">
        <v>184.3</v>
      </c>
      <c r="R8" s="78">
        <v>114.0</v>
      </c>
      <c r="S8" s="45">
        <v>113.0</v>
      </c>
      <c r="T8" s="48">
        <f t="shared" si="2"/>
        <v>227</v>
      </c>
      <c r="U8" s="141">
        <v>45464.0</v>
      </c>
      <c r="V8" s="79">
        <v>0.0</v>
      </c>
      <c r="W8" s="79">
        <f t="shared" si="3"/>
        <v>10000</v>
      </c>
      <c r="X8" s="145">
        <v>10425.0</v>
      </c>
      <c r="Y8" s="78">
        <f t="shared" si="4"/>
        <v>300.4166667</v>
      </c>
      <c r="Z8" s="78">
        <f t="shared" si="5"/>
        <v>300.4166667</v>
      </c>
      <c r="AA8" s="80">
        <v>150.0</v>
      </c>
      <c r="AB8" s="45" t="s">
        <v>173</v>
      </c>
      <c r="AC8" s="48">
        <f t="shared" si="6"/>
        <v>450.4166667</v>
      </c>
      <c r="AD8" s="79">
        <v>15.0</v>
      </c>
      <c r="AE8" s="45">
        <v>50.0</v>
      </c>
      <c r="AF8" s="46">
        <f t="shared" si="7"/>
        <v>65</v>
      </c>
      <c r="AG8" s="45"/>
      <c r="AH8" s="45"/>
      <c r="AI8" s="46">
        <f t="shared" si="8"/>
        <v>5</v>
      </c>
      <c r="AJ8" s="53">
        <f t="shared" si="9"/>
        <v>966.7166667</v>
      </c>
      <c r="AK8" s="83">
        <f t="shared" si="10"/>
        <v>12</v>
      </c>
      <c r="AL8" s="45"/>
      <c r="AM8" s="45"/>
      <c r="AN8" s="147">
        <v>10488.0</v>
      </c>
      <c r="AO8" s="45">
        <f t="shared" si="11"/>
        <v>63</v>
      </c>
      <c r="AP8" s="85">
        <f t="shared" si="12"/>
        <v>0.006006864989</v>
      </c>
      <c r="AQ8" s="47">
        <f t="shared" si="13"/>
        <v>7</v>
      </c>
      <c r="AR8" s="57"/>
      <c r="AS8" s="57"/>
      <c r="AT8" s="57"/>
      <c r="AU8" s="57"/>
      <c r="AV8" s="57"/>
      <c r="AW8" s="57"/>
      <c r="AX8" s="57"/>
      <c r="AY8" s="57"/>
      <c r="AZ8" s="57"/>
      <c r="BA8" s="57"/>
      <c r="BB8" s="57"/>
      <c r="BC8" s="57"/>
      <c r="BD8" s="57"/>
      <c r="BE8" s="57"/>
      <c r="BF8" s="57"/>
      <c r="BG8" s="57"/>
      <c r="BH8" s="57"/>
      <c r="BI8" s="57"/>
      <c r="BJ8" s="57"/>
      <c r="BK8" s="57"/>
    </row>
    <row r="9" ht="14.25" customHeight="1">
      <c r="A9" s="44"/>
      <c r="B9" s="45"/>
      <c r="C9" s="45"/>
      <c r="D9" s="45"/>
      <c r="E9" s="79">
        <v>30.0</v>
      </c>
      <c r="F9" s="45" t="s">
        <v>82</v>
      </c>
      <c r="G9" s="45" t="s">
        <v>51</v>
      </c>
      <c r="H9" s="45">
        <v>15.0</v>
      </c>
      <c r="I9" s="45">
        <v>15.0</v>
      </c>
      <c r="J9" s="45">
        <v>15.0</v>
      </c>
      <c r="K9" s="45">
        <v>15.0</v>
      </c>
      <c r="L9" s="47">
        <f t="shared" si="1"/>
        <v>60</v>
      </c>
      <c r="M9" s="79">
        <v>30.0</v>
      </c>
      <c r="N9" s="78">
        <v>19.33</v>
      </c>
      <c r="O9" s="78">
        <v>35.67</v>
      </c>
      <c r="P9" s="78">
        <v>130.0</v>
      </c>
      <c r="Q9" s="48">
        <v>185.0</v>
      </c>
      <c r="R9" s="78">
        <v>107.0</v>
      </c>
      <c r="S9" s="45">
        <v>109.0</v>
      </c>
      <c r="T9" s="48">
        <f t="shared" si="2"/>
        <v>216</v>
      </c>
      <c r="U9" s="141">
        <v>45462.0</v>
      </c>
      <c r="V9" s="79">
        <v>50.0</v>
      </c>
      <c r="W9" s="79">
        <f t="shared" si="3"/>
        <v>10000</v>
      </c>
      <c r="X9" s="145">
        <v>9378.0</v>
      </c>
      <c r="Y9" s="78">
        <f t="shared" si="4"/>
        <v>277.4333333</v>
      </c>
      <c r="Z9" s="78">
        <f t="shared" si="5"/>
        <v>277.4333333</v>
      </c>
      <c r="AA9" s="80">
        <v>150.0</v>
      </c>
      <c r="AB9" s="45" t="s">
        <v>63</v>
      </c>
      <c r="AC9" s="48">
        <f t="shared" si="6"/>
        <v>427.4333333</v>
      </c>
      <c r="AD9" s="79"/>
      <c r="AE9" s="45">
        <v>50.0</v>
      </c>
      <c r="AF9" s="46">
        <f t="shared" si="7"/>
        <v>100</v>
      </c>
      <c r="AG9" s="79"/>
      <c r="AH9" s="79">
        <v>20.0</v>
      </c>
      <c r="AI9" s="46">
        <f t="shared" si="8"/>
        <v>50</v>
      </c>
      <c r="AJ9" s="53">
        <f t="shared" si="9"/>
        <v>938.4333333</v>
      </c>
      <c r="AK9" s="83">
        <f t="shared" si="10"/>
        <v>15</v>
      </c>
      <c r="AL9" s="45"/>
      <c r="AM9" s="45"/>
      <c r="AN9" s="144">
        <v>10333.0</v>
      </c>
      <c r="AO9" s="45">
        <f t="shared" si="11"/>
        <v>955</v>
      </c>
      <c r="AP9" s="85">
        <f t="shared" si="12"/>
        <v>0.0924223362</v>
      </c>
      <c r="AQ9" s="47">
        <f t="shared" si="13"/>
        <v>42</v>
      </c>
      <c r="AR9" s="57"/>
      <c r="AS9" s="57"/>
      <c r="AT9" s="57"/>
      <c r="AU9" s="57"/>
      <c r="AV9" s="57"/>
      <c r="AW9" s="57"/>
      <c r="AX9" s="57"/>
      <c r="AY9" s="57"/>
      <c r="AZ9" s="57"/>
      <c r="BA9" s="57"/>
      <c r="BB9" s="57"/>
      <c r="BC9" s="57"/>
      <c r="BD9" s="57"/>
      <c r="BE9" s="57"/>
      <c r="BF9" s="57"/>
      <c r="BG9" s="57"/>
      <c r="BH9" s="57"/>
      <c r="BI9" s="57"/>
      <c r="BJ9" s="57"/>
      <c r="BK9" s="57"/>
    </row>
    <row r="10" ht="14.25" customHeight="1">
      <c r="A10" s="44"/>
      <c r="B10" s="45"/>
      <c r="C10" s="45"/>
      <c r="D10" s="45"/>
      <c r="E10" s="79">
        <v>134.0</v>
      </c>
      <c r="F10" s="45" t="s">
        <v>176</v>
      </c>
      <c r="G10" s="45" t="s">
        <v>51</v>
      </c>
      <c r="H10" s="45">
        <v>15.0</v>
      </c>
      <c r="I10" s="45">
        <v>15.0</v>
      </c>
      <c r="J10" s="45">
        <v>15.0</v>
      </c>
      <c r="K10" s="45">
        <v>15.0</v>
      </c>
      <c r="L10" s="47">
        <f t="shared" si="1"/>
        <v>60</v>
      </c>
      <c r="M10" s="45">
        <v>0.0</v>
      </c>
      <c r="N10" s="45">
        <v>20.0</v>
      </c>
      <c r="O10" s="45">
        <v>30.0</v>
      </c>
      <c r="P10" s="45">
        <v>95.0</v>
      </c>
      <c r="Q10" s="48">
        <v>145.0</v>
      </c>
      <c r="R10" s="78">
        <v>118.0</v>
      </c>
      <c r="S10" s="45">
        <v>98.0</v>
      </c>
      <c r="T10" s="48">
        <f t="shared" si="2"/>
        <v>216</v>
      </c>
      <c r="U10" s="141">
        <v>45464.0</v>
      </c>
      <c r="V10" s="79">
        <v>0.0</v>
      </c>
      <c r="W10" s="79">
        <f t="shared" si="3"/>
        <v>10000</v>
      </c>
      <c r="X10" s="145">
        <v>9334.0</v>
      </c>
      <c r="Y10" s="78">
        <f t="shared" si="4"/>
        <v>272.3</v>
      </c>
      <c r="Z10" s="78">
        <f t="shared" si="5"/>
        <v>272.3</v>
      </c>
      <c r="AA10" s="80">
        <v>150.0</v>
      </c>
      <c r="AB10" s="45" t="s">
        <v>52</v>
      </c>
      <c r="AC10" s="48">
        <f t="shared" si="6"/>
        <v>422.3</v>
      </c>
      <c r="AD10" s="79">
        <v>30.0</v>
      </c>
      <c r="AE10" s="45">
        <v>50.0</v>
      </c>
      <c r="AF10" s="46">
        <f t="shared" si="7"/>
        <v>80</v>
      </c>
      <c r="AG10" s="45"/>
      <c r="AH10" s="45"/>
      <c r="AI10" s="46">
        <f t="shared" si="8"/>
        <v>0</v>
      </c>
      <c r="AJ10" s="53">
        <f t="shared" si="9"/>
        <v>923.3</v>
      </c>
      <c r="AK10" s="83">
        <f t="shared" si="10"/>
        <v>18</v>
      </c>
      <c r="AL10" s="45"/>
      <c r="AM10" s="45"/>
      <c r="AN10" s="144">
        <v>10082.0</v>
      </c>
      <c r="AO10" s="45">
        <f t="shared" si="11"/>
        <v>748</v>
      </c>
      <c r="AP10" s="85">
        <f t="shared" si="12"/>
        <v>0.07419162865</v>
      </c>
      <c r="AQ10" s="47">
        <f t="shared" si="13"/>
        <v>39</v>
      </c>
      <c r="AR10" s="57"/>
      <c r="AS10" s="57"/>
      <c r="AT10" s="57"/>
      <c r="AU10" s="57"/>
      <c r="AV10" s="57"/>
      <c r="AW10" s="57"/>
      <c r="AX10" s="57"/>
      <c r="AY10" s="57"/>
      <c r="AZ10" s="57"/>
      <c r="BA10" s="57"/>
      <c r="BB10" s="57"/>
      <c r="BC10" s="57"/>
      <c r="BD10" s="57"/>
      <c r="BE10" s="57"/>
      <c r="BF10" s="57"/>
      <c r="BG10" s="57"/>
      <c r="BH10" s="57"/>
      <c r="BI10" s="57"/>
      <c r="BJ10" s="57"/>
      <c r="BK10" s="57"/>
    </row>
    <row r="11" ht="14.25" customHeight="1">
      <c r="A11" s="44"/>
      <c r="B11" s="45"/>
      <c r="C11" s="45"/>
      <c r="D11" s="45"/>
      <c r="E11" s="79">
        <v>117.0</v>
      </c>
      <c r="F11" s="45" t="s">
        <v>157</v>
      </c>
      <c r="G11" s="45" t="s">
        <v>51</v>
      </c>
      <c r="H11" s="45">
        <v>15.0</v>
      </c>
      <c r="I11" s="45">
        <v>15.0</v>
      </c>
      <c r="J11" s="45">
        <v>15.0</v>
      </c>
      <c r="K11" s="45">
        <v>15.0</v>
      </c>
      <c r="L11" s="47">
        <f t="shared" si="1"/>
        <v>60</v>
      </c>
      <c r="M11" s="79">
        <v>20.0</v>
      </c>
      <c r="N11" s="78">
        <v>13.0</v>
      </c>
      <c r="O11" s="57">
        <v>34.0</v>
      </c>
      <c r="P11" s="78">
        <v>126.33</v>
      </c>
      <c r="Q11" s="48">
        <v>173.3</v>
      </c>
      <c r="R11" s="78">
        <v>105.0</v>
      </c>
      <c r="S11" s="45">
        <v>115.0</v>
      </c>
      <c r="T11" s="48">
        <f t="shared" si="2"/>
        <v>220</v>
      </c>
      <c r="U11" s="141">
        <v>45462.0</v>
      </c>
      <c r="V11" s="79">
        <v>50.0</v>
      </c>
      <c r="W11" s="79">
        <f t="shared" si="3"/>
        <v>10000</v>
      </c>
      <c r="X11" s="142">
        <v>9053.0</v>
      </c>
      <c r="Y11" s="78">
        <f t="shared" si="4"/>
        <v>239.5166667</v>
      </c>
      <c r="Z11" s="78">
        <f t="shared" si="5"/>
        <v>239.5166667</v>
      </c>
      <c r="AA11" s="80">
        <v>150.0</v>
      </c>
      <c r="AB11" s="45" t="s">
        <v>63</v>
      </c>
      <c r="AC11" s="48">
        <f t="shared" si="6"/>
        <v>389.5166667</v>
      </c>
      <c r="AD11" s="79"/>
      <c r="AE11" s="45">
        <v>50.0</v>
      </c>
      <c r="AF11" s="46">
        <f t="shared" si="7"/>
        <v>100</v>
      </c>
      <c r="AG11" s="79"/>
      <c r="AH11" s="79"/>
      <c r="AI11" s="46">
        <f t="shared" si="8"/>
        <v>20</v>
      </c>
      <c r="AJ11" s="53">
        <f t="shared" si="9"/>
        <v>922.8166667</v>
      </c>
      <c r="AK11" s="83">
        <f t="shared" si="10"/>
        <v>19</v>
      </c>
      <c r="AL11" s="45"/>
      <c r="AM11" s="45"/>
      <c r="AN11" s="144">
        <v>10000.0</v>
      </c>
      <c r="AO11" s="45">
        <f t="shared" si="11"/>
        <v>947</v>
      </c>
      <c r="AP11" s="85">
        <f t="shared" si="12"/>
        <v>0.0947</v>
      </c>
      <c r="AQ11" s="47">
        <f t="shared" si="13"/>
        <v>45</v>
      </c>
      <c r="AR11" s="57"/>
      <c r="AS11" s="57"/>
      <c r="AT11" s="57"/>
      <c r="AU11" s="57"/>
      <c r="AV11" s="57"/>
      <c r="AW11" s="57"/>
      <c r="AX11" s="57"/>
      <c r="AY11" s="57"/>
      <c r="AZ11" s="57"/>
      <c r="BA11" s="57"/>
      <c r="BB11" s="57"/>
      <c r="BC11" s="57"/>
      <c r="BD11" s="57"/>
      <c r="BE11" s="57"/>
      <c r="BF11" s="57"/>
      <c r="BG11" s="57"/>
      <c r="BH11" s="57"/>
      <c r="BI11" s="57"/>
      <c r="BJ11" s="57"/>
      <c r="BK11" s="57"/>
    </row>
    <row r="12" ht="14.25" customHeight="1">
      <c r="A12" s="44"/>
      <c r="B12" s="45"/>
      <c r="C12" s="45"/>
      <c r="D12" s="45" t="s">
        <v>49</v>
      </c>
      <c r="E12" s="79">
        <v>43.0</v>
      </c>
      <c r="F12" s="45" t="s">
        <v>90</v>
      </c>
      <c r="G12" s="45" t="s">
        <v>51</v>
      </c>
      <c r="H12" s="45">
        <v>15.0</v>
      </c>
      <c r="I12" s="45">
        <v>15.0</v>
      </c>
      <c r="J12" s="45">
        <v>15.0</v>
      </c>
      <c r="K12" s="45">
        <v>15.0</v>
      </c>
      <c r="L12" s="47">
        <f t="shared" si="1"/>
        <v>60</v>
      </c>
      <c r="M12" s="79">
        <v>0.0</v>
      </c>
      <c r="N12" s="78">
        <v>10.0</v>
      </c>
      <c r="O12" s="78">
        <v>32.5</v>
      </c>
      <c r="P12" s="78">
        <v>114.0</v>
      </c>
      <c r="Q12" s="48">
        <v>156.5</v>
      </c>
      <c r="R12" s="78">
        <v>92.0</v>
      </c>
      <c r="S12" s="45">
        <v>96.0</v>
      </c>
      <c r="T12" s="48">
        <f t="shared" si="2"/>
        <v>188</v>
      </c>
      <c r="U12" s="141">
        <v>45465.0</v>
      </c>
      <c r="V12" s="79">
        <v>0.0</v>
      </c>
      <c r="W12" s="79">
        <f t="shared" si="3"/>
        <v>10000</v>
      </c>
      <c r="X12" s="145">
        <v>10375.0</v>
      </c>
      <c r="Y12" s="78">
        <f t="shared" si="4"/>
        <v>306.25</v>
      </c>
      <c r="Z12" s="78">
        <f t="shared" si="5"/>
        <v>306.25</v>
      </c>
      <c r="AA12" s="80">
        <v>150.0</v>
      </c>
      <c r="AB12" s="45" t="s">
        <v>52</v>
      </c>
      <c r="AC12" s="48">
        <f t="shared" si="6"/>
        <v>456.25</v>
      </c>
      <c r="AD12" s="79"/>
      <c r="AE12" s="45">
        <v>50.0</v>
      </c>
      <c r="AF12" s="46">
        <f t="shared" si="7"/>
        <v>50</v>
      </c>
      <c r="AG12" s="79"/>
      <c r="AH12" s="79"/>
      <c r="AI12" s="46">
        <f t="shared" si="8"/>
        <v>0</v>
      </c>
      <c r="AJ12" s="53">
        <f t="shared" si="9"/>
        <v>910.75</v>
      </c>
      <c r="AK12" s="83">
        <f t="shared" si="10"/>
        <v>20</v>
      </c>
      <c r="AL12" s="45"/>
      <c r="AM12" s="45"/>
      <c r="AN12" s="143">
        <v>10042.0</v>
      </c>
      <c r="AO12" s="45">
        <f t="shared" si="11"/>
        <v>333</v>
      </c>
      <c r="AP12" s="85">
        <f t="shared" si="12"/>
        <v>0.03316072496</v>
      </c>
      <c r="AQ12" s="47">
        <f t="shared" si="13"/>
        <v>21</v>
      </c>
      <c r="AR12" s="57"/>
      <c r="AS12" s="57"/>
      <c r="AT12" s="57"/>
      <c r="AU12" s="57"/>
      <c r="AV12" s="57"/>
      <c r="AW12" s="57"/>
      <c r="AX12" s="57"/>
      <c r="AY12" s="57"/>
      <c r="AZ12" s="57"/>
      <c r="BA12" s="57"/>
      <c r="BB12" s="57"/>
      <c r="BC12" s="57"/>
      <c r="BD12" s="57"/>
      <c r="BE12" s="57"/>
      <c r="BF12" s="57"/>
      <c r="BG12" s="57"/>
      <c r="BH12" s="57"/>
      <c r="BI12" s="57"/>
      <c r="BJ12" s="57"/>
      <c r="BK12" s="57"/>
    </row>
    <row r="13" ht="14.25" customHeight="1">
      <c r="A13" s="44"/>
      <c r="B13" s="45"/>
      <c r="C13" s="45"/>
      <c r="D13" s="45"/>
      <c r="E13" s="79">
        <v>127.0</v>
      </c>
      <c r="F13" s="45" t="s">
        <v>168</v>
      </c>
      <c r="G13" s="45" t="s">
        <v>51</v>
      </c>
      <c r="H13" s="45">
        <v>15.0</v>
      </c>
      <c r="I13" s="45">
        <v>15.0</v>
      </c>
      <c r="J13" s="45">
        <v>15.0</v>
      </c>
      <c r="K13" s="45">
        <v>15.0</v>
      </c>
      <c r="L13" s="47">
        <f t="shared" si="1"/>
        <v>60</v>
      </c>
      <c r="M13" s="45">
        <v>30.0</v>
      </c>
      <c r="N13" s="45">
        <v>0.0</v>
      </c>
      <c r="O13" s="45">
        <v>26.67</v>
      </c>
      <c r="P13" s="45">
        <v>71.67</v>
      </c>
      <c r="Q13" s="48">
        <v>98.3</v>
      </c>
      <c r="R13" s="78">
        <v>81.0</v>
      </c>
      <c r="S13" s="45">
        <v>182.0</v>
      </c>
      <c r="T13" s="48">
        <f t="shared" si="2"/>
        <v>263</v>
      </c>
      <c r="U13" s="141">
        <v>45462.0</v>
      </c>
      <c r="V13" s="79">
        <v>50.0</v>
      </c>
      <c r="W13" s="79">
        <f t="shared" si="3"/>
        <v>10000</v>
      </c>
      <c r="X13" s="142">
        <v>9300.0</v>
      </c>
      <c r="Y13" s="78">
        <f t="shared" si="4"/>
        <v>268.3333333</v>
      </c>
      <c r="Z13" s="78">
        <f t="shared" si="5"/>
        <v>268.3333333</v>
      </c>
      <c r="AA13" s="80">
        <v>150.0</v>
      </c>
      <c r="AB13" s="45" t="s">
        <v>63</v>
      </c>
      <c r="AC13" s="48">
        <f t="shared" si="6"/>
        <v>418.3333333</v>
      </c>
      <c r="AD13" s="79"/>
      <c r="AE13" s="45">
        <v>50.0</v>
      </c>
      <c r="AF13" s="46">
        <f t="shared" si="7"/>
        <v>100</v>
      </c>
      <c r="AG13" s="45"/>
      <c r="AH13" s="45"/>
      <c r="AI13" s="46">
        <f t="shared" si="8"/>
        <v>30</v>
      </c>
      <c r="AJ13" s="53">
        <f t="shared" si="9"/>
        <v>909.6333333</v>
      </c>
      <c r="AK13" s="83">
        <f t="shared" si="10"/>
        <v>21</v>
      </c>
      <c r="AL13" s="78"/>
      <c r="AM13" s="78"/>
      <c r="AN13" s="144">
        <v>10250.0</v>
      </c>
      <c r="AO13" s="45">
        <f t="shared" si="11"/>
        <v>950</v>
      </c>
      <c r="AP13" s="85">
        <f t="shared" si="12"/>
        <v>0.09268292683</v>
      </c>
      <c r="AQ13" s="47">
        <f t="shared" si="13"/>
        <v>43</v>
      </c>
      <c r="AR13" s="57"/>
      <c r="AS13" s="57"/>
      <c r="AT13" s="57"/>
      <c r="AU13" s="57"/>
      <c r="AV13" s="57"/>
      <c r="AW13" s="57"/>
      <c r="AX13" s="57"/>
      <c r="AY13" s="57"/>
      <c r="AZ13" s="57"/>
      <c r="BA13" s="57"/>
      <c r="BB13" s="57"/>
      <c r="BC13" s="57"/>
      <c r="BD13" s="57"/>
      <c r="BE13" s="57"/>
      <c r="BF13" s="57"/>
      <c r="BG13" s="57"/>
      <c r="BH13" s="57"/>
      <c r="BI13" s="57"/>
      <c r="BJ13" s="57"/>
      <c r="BK13" s="57"/>
    </row>
    <row r="14" ht="14.25" customHeight="1">
      <c r="A14" s="44"/>
      <c r="B14" s="45"/>
      <c r="C14" s="45"/>
      <c r="D14" s="45"/>
      <c r="E14" s="79">
        <v>54.0</v>
      </c>
      <c r="F14" s="45" t="s">
        <v>100</v>
      </c>
      <c r="G14" s="45" t="s">
        <v>51</v>
      </c>
      <c r="H14" s="45">
        <v>15.0</v>
      </c>
      <c r="I14" s="45">
        <v>15.0</v>
      </c>
      <c r="J14" s="45">
        <v>15.0</v>
      </c>
      <c r="K14" s="45">
        <v>15.0</v>
      </c>
      <c r="L14" s="47">
        <f t="shared" si="1"/>
        <v>60</v>
      </c>
      <c r="M14" s="79">
        <v>5.0</v>
      </c>
      <c r="N14" s="78">
        <v>20.0</v>
      </c>
      <c r="O14" s="78">
        <v>34.33</v>
      </c>
      <c r="P14" s="78">
        <v>84.67</v>
      </c>
      <c r="Q14" s="48">
        <v>139.0</v>
      </c>
      <c r="R14" s="78">
        <v>80.0</v>
      </c>
      <c r="S14" s="45">
        <v>100.0</v>
      </c>
      <c r="T14" s="48">
        <f t="shared" si="2"/>
        <v>180</v>
      </c>
      <c r="U14" s="141">
        <v>45463.0</v>
      </c>
      <c r="V14" s="79">
        <v>25.0</v>
      </c>
      <c r="W14" s="79">
        <f t="shared" si="3"/>
        <v>10000</v>
      </c>
      <c r="X14" s="142">
        <v>9833.0</v>
      </c>
      <c r="Y14" s="78">
        <f t="shared" si="4"/>
        <v>330.5166667</v>
      </c>
      <c r="Z14" s="78">
        <f t="shared" si="5"/>
        <v>330.5166667</v>
      </c>
      <c r="AA14" s="80">
        <v>150.0</v>
      </c>
      <c r="AB14" s="45" t="s">
        <v>63</v>
      </c>
      <c r="AC14" s="48">
        <f t="shared" si="6"/>
        <v>480.5166667</v>
      </c>
      <c r="AD14" s="79"/>
      <c r="AE14" s="45">
        <v>0.0</v>
      </c>
      <c r="AF14" s="46">
        <f t="shared" si="7"/>
        <v>25</v>
      </c>
      <c r="AG14" s="79"/>
      <c r="AH14" s="79"/>
      <c r="AI14" s="46">
        <f t="shared" si="8"/>
        <v>5</v>
      </c>
      <c r="AJ14" s="53">
        <f t="shared" si="9"/>
        <v>879.5166667</v>
      </c>
      <c r="AK14" s="83">
        <f t="shared" si="10"/>
        <v>27</v>
      </c>
      <c r="AL14" s="45"/>
      <c r="AM14" s="45"/>
      <c r="AN14" s="144">
        <v>9242.0</v>
      </c>
      <c r="AO14" s="45">
        <f t="shared" si="11"/>
        <v>591</v>
      </c>
      <c r="AP14" s="85">
        <f t="shared" si="12"/>
        <v>0.06394719758</v>
      </c>
      <c r="AQ14" s="47">
        <f t="shared" si="13"/>
        <v>36</v>
      </c>
      <c r="AR14" s="57"/>
      <c r="AS14" s="57"/>
      <c r="AT14" s="57"/>
      <c r="AU14" s="57"/>
      <c r="AV14" s="57"/>
      <c r="AW14" s="57"/>
      <c r="AX14" s="57"/>
      <c r="AY14" s="57"/>
      <c r="AZ14" s="57"/>
      <c r="BA14" s="57"/>
      <c r="BB14" s="57"/>
      <c r="BC14" s="57"/>
      <c r="BD14" s="57"/>
      <c r="BE14" s="57"/>
      <c r="BF14" s="57"/>
      <c r="BG14" s="57"/>
      <c r="BH14" s="57"/>
      <c r="BI14" s="57"/>
      <c r="BJ14" s="57"/>
      <c r="BK14" s="57"/>
    </row>
    <row r="15" ht="14.25" customHeight="1">
      <c r="A15" s="44"/>
      <c r="B15" s="45"/>
      <c r="C15" s="45"/>
      <c r="D15" s="45"/>
      <c r="E15" s="79">
        <v>156.0</v>
      </c>
      <c r="F15" s="45" t="s">
        <v>193</v>
      </c>
      <c r="G15" s="45" t="s">
        <v>51</v>
      </c>
      <c r="H15" s="45">
        <v>15.0</v>
      </c>
      <c r="I15" s="45">
        <v>15.0</v>
      </c>
      <c r="J15" s="45">
        <v>15.0</v>
      </c>
      <c r="K15" s="45">
        <v>0.0</v>
      </c>
      <c r="L15" s="47">
        <f t="shared" si="1"/>
        <v>45</v>
      </c>
      <c r="M15" s="45">
        <v>5.0</v>
      </c>
      <c r="N15" s="78">
        <v>6.67</v>
      </c>
      <c r="O15" s="78">
        <v>24.0</v>
      </c>
      <c r="P15" s="78">
        <v>76.67</v>
      </c>
      <c r="Q15" s="48">
        <v>107.3</v>
      </c>
      <c r="R15" s="78">
        <v>110.0</v>
      </c>
      <c r="S15" s="45">
        <v>115.0</v>
      </c>
      <c r="T15" s="48">
        <f t="shared" si="2"/>
        <v>225</v>
      </c>
      <c r="U15" s="141">
        <v>45465.0</v>
      </c>
      <c r="V15" s="79">
        <v>0.0</v>
      </c>
      <c r="W15" s="79">
        <v>10000.0</v>
      </c>
      <c r="X15" s="145">
        <v>10372.0</v>
      </c>
      <c r="Y15" s="78">
        <f t="shared" si="4"/>
        <v>306.6</v>
      </c>
      <c r="Z15" s="78">
        <f t="shared" si="5"/>
        <v>306.6</v>
      </c>
      <c r="AA15" s="80">
        <v>150.0</v>
      </c>
      <c r="AB15" s="45" t="s">
        <v>63</v>
      </c>
      <c r="AC15" s="48">
        <f t="shared" si="6"/>
        <v>456.6</v>
      </c>
      <c r="AD15" s="79"/>
      <c r="AE15" s="78">
        <v>50.0</v>
      </c>
      <c r="AF15" s="46">
        <f t="shared" si="7"/>
        <v>50</v>
      </c>
      <c r="AG15" s="79"/>
      <c r="AH15" s="79"/>
      <c r="AI15" s="46">
        <f t="shared" si="8"/>
        <v>5</v>
      </c>
      <c r="AJ15" s="53">
        <f t="shared" si="9"/>
        <v>878.9</v>
      </c>
      <c r="AK15" s="83">
        <f t="shared" si="10"/>
        <v>28</v>
      </c>
      <c r="AL15" s="45"/>
      <c r="AM15" s="45"/>
      <c r="AN15" s="147">
        <v>10603.0</v>
      </c>
      <c r="AO15" s="45">
        <f t="shared" si="11"/>
        <v>231</v>
      </c>
      <c r="AP15" s="85">
        <f t="shared" si="12"/>
        <v>0.0217862869</v>
      </c>
      <c r="AQ15" s="47">
        <f t="shared" si="13"/>
        <v>15</v>
      </c>
      <c r="BB15" s="57"/>
      <c r="BC15" s="57"/>
      <c r="BD15" s="57"/>
      <c r="BE15" s="57"/>
      <c r="BF15" s="57"/>
      <c r="BG15" s="57"/>
      <c r="BH15" s="57"/>
      <c r="BI15" s="57"/>
      <c r="BJ15" s="57"/>
      <c r="BK15" s="57"/>
    </row>
    <row r="16" ht="14.25" customHeight="1">
      <c r="A16" s="44"/>
      <c r="B16" s="45"/>
      <c r="C16" s="45"/>
      <c r="D16" s="45"/>
      <c r="E16" s="79">
        <v>150.0</v>
      </c>
      <c r="F16" s="45" t="s">
        <v>189</v>
      </c>
      <c r="G16" s="45" t="s">
        <v>51</v>
      </c>
      <c r="H16" s="45">
        <v>15.0</v>
      </c>
      <c r="I16" s="45">
        <v>15.0</v>
      </c>
      <c r="J16" s="45">
        <v>15.0</v>
      </c>
      <c r="K16" s="45">
        <v>15.0</v>
      </c>
      <c r="L16" s="47">
        <f t="shared" si="1"/>
        <v>60</v>
      </c>
      <c r="M16" s="45">
        <v>20.0</v>
      </c>
      <c r="N16" s="78">
        <v>0.0</v>
      </c>
      <c r="O16" s="78">
        <v>18.0</v>
      </c>
      <c r="P16" s="78">
        <v>50.0</v>
      </c>
      <c r="Q16" s="48">
        <v>68.0</v>
      </c>
      <c r="R16" s="78">
        <v>66.0</v>
      </c>
      <c r="S16" s="45">
        <v>87.0</v>
      </c>
      <c r="T16" s="48">
        <f t="shared" si="2"/>
        <v>153</v>
      </c>
      <c r="U16" s="141">
        <v>45462.0</v>
      </c>
      <c r="V16" s="79">
        <v>50.0</v>
      </c>
      <c r="W16" s="79">
        <f t="shared" ref="W16:W44" si="14">IF(LEFT(G16,2)="10",10000,30000)</f>
        <v>10000</v>
      </c>
      <c r="X16" s="142">
        <v>10019.0</v>
      </c>
      <c r="Y16" s="78">
        <f t="shared" si="4"/>
        <v>347.7833333</v>
      </c>
      <c r="Z16" s="78">
        <f t="shared" si="5"/>
        <v>347.7833333</v>
      </c>
      <c r="AA16" s="80">
        <v>150.0</v>
      </c>
      <c r="AB16" s="45" t="s">
        <v>63</v>
      </c>
      <c r="AC16" s="48">
        <f t="shared" si="6"/>
        <v>497.7833333</v>
      </c>
      <c r="AD16" s="79"/>
      <c r="AE16" s="78">
        <v>50.0</v>
      </c>
      <c r="AF16" s="46">
        <f t="shared" si="7"/>
        <v>100</v>
      </c>
      <c r="AG16" s="79"/>
      <c r="AH16" s="79"/>
      <c r="AI16" s="46">
        <f t="shared" si="8"/>
        <v>20</v>
      </c>
      <c r="AJ16" s="53">
        <f t="shared" si="9"/>
        <v>858.7833333</v>
      </c>
      <c r="AK16" s="83">
        <f t="shared" si="10"/>
        <v>30</v>
      </c>
      <c r="AL16" s="45"/>
      <c r="AM16" s="45"/>
      <c r="AN16" s="143">
        <v>10000.0</v>
      </c>
      <c r="AO16" s="45">
        <f t="shared" si="11"/>
        <v>19</v>
      </c>
      <c r="AP16" s="85">
        <f t="shared" si="12"/>
        <v>0.0019</v>
      </c>
      <c r="AQ16" s="47">
        <f t="shared" si="13"/>
        <v>2</v>
      </c>
      <c r="AR16" s="57"/>
      <c r="AS16" s="57"/>
      <c r="AT16" s="57"/>
      <c r="AU16" s="57"/>
      <c r="AV16" s="57"/>
      <c r="AW16" s="57"/>
      <c r="AX16" s="57"/>
      <c r="AY16" s="57"/>
      <c r="AZ16" s="57"/>
      <c r="BA16" s="57"/>
      <c r="BB16" s="57"/>
      <c r="BC16" s="57"/>
      <c r="BD16" s="57"/>
      <c r="BE16" s="57"/>
      <c r="BF16" s="57"/>
      <c r="BG16" s="57"/>
      <c r="BH16" s="57"/>
      <c r="BI16" s="57"/>
      <c r="BJ16" s="57"/>
      <c r="BK16" s="57"/>
    </row>
    <row r="17" ht="14.25" customHeight="1">
      <c r="A17" s="44"/>
      <c r="B17" s="45"/>
      <c r="C17" s="45"/>
      <c r="D17" s="45"/>
      <c r="E17" s="79">
        <v>128.0</v>
      </c>
      <c r="F17" s="45" t="s">
        <v>169</v>
      </c>
      <c r="G17" s="45" t="s">
        <v>51</v>
      </c>
      <c r="H17" s="45">
        <v>15.0</v>
      </c>
      <c r="I17" s="45">
        <v>15.0</v>
      </c>
      <c r="J17" s="45">
        <v>15.0</v>
      </c>
      <c r="K17" s="45">
        <v>15.0</v>
      </c>
      <c r="L17" s="47">
        <f t="shared" si="1"/>
        <v>60</v>
      </c>
      <c r="M17" s="45">
        <v>0.0</v>
      </c>
      <c r="N17" s="45">
        <v>13.33</v>
      </c>
      <c r="O17" s="45">
        <v>27.67</v>
      </c>
      <c r="P17" s="45">
        <v>91.0</v>
      </c>
      <c r="Q17" s="48">
        <v>132.0</v>
      </c>
      <c r="R17" s="78">
        <v>105.0</v>
      </c>
      <c r="S17" s="45">
        <v>108.0</v>
      </c>
      <c r="T17" s="48">
        <f t="shared" si="2"/>
        <v>213</v>
      </c>
      <c r="U17" s="141">
        <v>45462.0</v>
      </c>
      <c r="V17" s="79">
        <v>50.0</v>
      </c>
      <c r="W17" s="79">
        <f t="shared" si="14"/>
        <v>10000</v>
      </c>
      <c r="X17" s="142">
        <v>9009.0</v>
      </c>
      <c r="Y17" s="78">
        <f t="shared" si="4"/>
        <v>234.3833333</v>
      </c>
      <c r="Z17" s="78">
        <f t="shared" si="5"/>
        <v>234.3833333</v>
      </c>
      <c r="AA17" s="80">
        <v>150.0</v>
      </c>
      <c r="AB17" s="45" t="s">
        <v>63</v>
      </c>
      <c r="AC17" s="48">
        <f t="shared" si="6"/>
        <v>384.3833333</v>
      </c>
      <c r="AD17" s="79">
        <v>15.0</v>
      </c>
      <c r="AE17" s="45">
        <v>0.0</v>
      </c>
      <c r="AF17" s="46">
        <f t="shared" si="7"/>
        <v>65</v>
      </c>
      <c r="AG17" s="45"/>
      <c r="AH17" s="45"/>
      <c r="AI17" s="46">
        <f t="shared" si="8"/>
        <v>0</v>
      </c>
      <c r="AJ17" s="53">
        <f t="shared" si="9"/>
        <v>854.3833333</v>
      </c>
      <c r="AK17" s="83">
        <f t="shared" si="10"/>
        <v>31</v>
      </c>
      <c r="AL17" s="45"/>
      <c r="AM17" s="45"/>
      <c r="AN17" s="144">
        <v>10320.0</v>
      </c>
      <c r="AO17" s="45">
        <f t="shared" si="11"/>
        <v>1311</v>
      </c>
      <c r="AP17" s="85">
        <f t="shared" si="12"/>
        <v>0.1270348837</v>
      </c>
      <c r="AQ17" s="47">
        <f t="shared" si="13"/>
        <v>52</v>
      </c>
      <c r="AR17" s="57"/>
      <c r="AS17" s="57"/>
      <c r="AT17" s="57"/>
      <c r="AU17" s="57"/>
      <c r="AV17" s="57"/>
      <c r="AW17" s="57"/>
      <c r="AX17" s="57"/>
      <c r="AY17" s="57"/>
      <c r="AZ17" s="57"/>
      <c r="BA17" s="57"/>
      <c r="BB17" s="57"/>
      <c r="BC17" s="57"/>
      <c r="BD17" s="57"/>
      <c r="BE17" s="57"/>
      <c r="BF17" s="57"/>
      <c r="BG17" s="57"/>
      <c r="BH17" s="57"/>
      <c r="BI17" s="57"/>
      <c r="BJ17" s="57"/>
      <c r="BK17" s="57"/>
    </row>
    <row r="18" ht="14.25" customHeight="1">
      <c r="A18" s="44"/>
      <c r="B18" s="45"/>
      <c r="C18" s="45"/>
      <c r="D18" s="45"/>
      <c r="E18" s="79">
        <v>101.0</v>
      </c>
      <c r="F18" s="45" t="s">
        <v>142</v>
      </c>
      <c r="G18" s="45" t="s">
        <v>51</v>
      </c>
      <c r="H18" s="45">
        <v>15.0</v>
      </c>
      <c r="I18" s="45">
        <v>15.0</v>
      </c>
      <c r="J18" s="45">
        <v>15.0</v>
      </c>
      <c r="K18" s="45">
        <v>15.0</v>
      </c>
      <c r="L18" s="47">
        <f t="shared" si="1"/>
        <v>60</v>
      </c>
      <c r="M18" s="79">
        <v>5.0</v>
      </c>
      <c r="N18" s="78">
        <v>20.0</v>
      </c>
      <c r="O18" s="78">
        <v>32.67</v>
      </c>
      <c r="P18" s="78">
        <v>107.67</v>
      </c>
      <c r="Q18" s="48">
        <v>160.3</v>
      </c>
      <c r="R18" s="78">
        <v>70.0</v>
      </c>
      <c r="S18" s="45">
        <v>94.0</v>
      </c>
      <c r="T18" s="48">
        <f t="shared" si="2"/>
        <v>164</v>
      </c>
      <c r="U18" s="141">
        <v>45463.0</v>
      </c>
      <c r="V18" s="79">
        <v>25.0</v>
      </c>
      <c r="W18" s="79">
        <f t="shared" si="14"/>
        <v>10000</v>
      </c>
      <c r="X18" s="142">
        <v>9386.0</v>
      </c>
      <c r="Y18" s="78">
        <f t="shared" si="4"/>
        <v>278.3666667</v>
      </c>
      <c r="Z18" s="78">
        <f t="shared" si="5"/>
        <v>278.3666667</v>
      </c>
      <c r="AA18" s="80">
        <v>150.0</v>
      </c>
      <c r="AB18" s="45" t="s">
        <v>52</v>
      </c>
      <c r="AC18" s="48">
        <f t="shared" si="6"/>
        <v>428.3666667</v>
      </c>
      <c r="AD18" s="79">
        <v>15.0</v>
      </c>
      <c r="AE18" s="45">
        <v>0.0</v>
      </c>
      <c r="AF18" s="46">
        <f t="shared" si="7"/>
        <v>40</v>
      </c>
      <c r="AG18" s="79"/>
      <c r="AH18" s="79"/>
      <c r="AI18" s="46">
        <f t="shared" si="8"/>
        <v>5</v>
      </c>
      <c r="AJ18" s="53">
        <f t="shared" si="9"/>
        <v>847.6666667</v>
      </c>
      <c r="AK18" s="83">
        <f t="shared" si="10"/>
        <v>32</v>
      </c>
      <c r="AL18" s="45"/>
      <c r="AM18" s="45"/>
      <c r="AN18" s="144">
        <v>9900.0</v>
      </c>
      <c r="AO18" s="45">
        <f t="shared" si="11"/>
        <v>514</v>
      </c>
      <c r="AP18" s="85">
        <f t="shared" si="12"/>
        <v>0.05191919192</v>
      </c>
      <c r="AQ18" s="47">
        <f t="shared" si="13"/>
        <v>30</v>
      </c>
      <c r="AR18" s="57"/>
      <c r="AS18" s="57"/>
      <c r="AT18" s="57"/>
      <c r="AU18" s="57"/>
      <c r="AV18" s="57"/>
      <c r="AW18" s="57"/>
      <c r="AX18" s="57"/>
      <c r="AY18" s="57"/>
      <c r="AZ18" s="57"/>
      <c r="BA18" s="57"/>
      <c r="BB18" s="57"/>
      <c r="BC18" s="57"/>
      <c r="BD18" s="57"/>
      <c r="BE18" s="57"/>
      <c r="BF18" s="57"/>
      <c r="BG18" s="57"/>
      <c r="BH18" s="57"/>
      <c r="BI18" s="57"/>
      <c r="BJ18" s="57"/>
      <c r="BK18" s="57"/>
    </row>
    <row r="19" ht="14.25" customHeight="1">
      <c r="A19" s="44"/>
      <c r="B19" s="45"/>
      <c r="C19" s="45"/>
      <c r="D19" s="45"/>
      <c r="E19" s="79">
        <v>103.0</v>
      </c>
      <c r="F19" s="45" t="s">
        <v>144</v>
      </c>
      <c r="G19" s="45" t="s">
        <v>51</v>
      </c>
      <c r="H19" s="45">
        <v>15.0</v>
      </c>
      <c r="I19" s="45">
        <v>15.0</v>
      </c>
      <c r="J19" s="45">
        <v>15.0</v>
      </c>
      <c r="K19" s="45">
        <v>15.0</v>
      </c>
      <c r="L19" s="47">
        <f t="shared" si="1"/>
        <v>60</v>
      </c>
      <c r="M19" s="79">
        <v>20.0</v>
      </c>
      <c r="N19" s="78">
        <v>20.0</v>
      </c>
      <c r="O19" s="78">
        <v>34.5</v>
      </c>
      <c r="P19" s="78">
        <v>106.5</v>
      </c>
      <c r="Q19" s="48">
        <v>161.0</v>
      </c>
      <c r="R19" s="78">
        <v>68.0</v>
      </c>
      <c r="S19" s="45">
        <v>81.0</v>
      </c>
      <c r="T19" s="48">
        <f t="shared" si="2"/>
        <v>149</v>
      </c>
      <c r="U19" s="141">
        <v>45464.0</v>
      </c>
      <c r="V19" s="79">
        <v>0.0</v>
      </c>
      <c r="W19" s="79">
        <f t="shared" si="14"/>
        <v>10000</v>
      </c>
      <c r="X19" s="145">
        <v>9462.0</v>
      </c>
      <c r="Y19" s="78">
        <f t="shared" si="4"/>
        <v>287.2333333</v>
      </c>
      <c r="Z19" s="78">
        <f t="shared" si="5"/>
        <v>287.2333333</v>
      </c>
      <c r="AA19" s="148">
        <v>150.0</v>
      </c>
      <c r="AB19" s="45" t="s">
        <v>63</v>
      </c>
      <c r="AC19" s="48">
        <f t="shared" si="6"/>
        <v>437.2333333</v>
      </c>
      <c r="AD19" s="79"/>
      <c r="AE19" s="45">
        <v>50.0</v>
      </c>
      <c r="AF19" s="46">
        <f t="shared" si="7"/>
        <v>50</v>
      </c>
      <c r="AG19" s="79"/>
      <c r="AH19" s="79"/>
      <c r="AI19" s="46">
        <f t="shared" si="8"/>
        <v>20</v>
      </c>
      <c r="AJ19" s="53">
        <f t="shared" si="9"/>
        <v>837.2333333</v>
      </c>
      <c r="AK19" s="83">
        <f t="shared" si="10"/>
        <v>34</v>
      </c>
      <c r="AL19" s="45"/>
      <c r="AM19" s="45"/>
      <c r="AN19" s="144">
        <v>9041.0</v>
      </c>
      <c r="AO19" s="45">
        <f t="shared" si="11"/>
        <v>421</v>
      </c>
      <c r="AP19" s="85">
        <f t="shared" si="12"/>
        <v>0.04656564539</v>
      </c>
      <c r="AQ19" s="47">
        <f t="shared" si="13"/>
        <v>25</v>
      </c>
      <c r="AR19" s="57"/>
      <c r="AS19" s="57"/>
      <c r="AT19" s="57"/>
      <c r="AU19" s="57"/>
      <c r="AV19" s="57"/>
      <c r="AW19" s="57"/>
      <c r="AX19" s="57"/>
      <c r="AY19" s="57"/>
      <c r="AZ19" s="57"/>
      <c r="BA19" s="57"/>
      <c r="BB19" s="57"/>
      <c r="BC19" s="57"/>
      <c r="BD19" s="57"/>
      <c r="BE19" s="57"/>
      <c r="BF19" s="57"/>
      <c r="BG19" s="57"/>
      <c r="BH19" s="57"/>
      <c r="BI19" s="57"/>
      <c r="BJ19" s="57"/>
      <c r="BK19" s="57"/>
    </row>
    <row r="20" ht="14.25" customHeight="1">
      <c r="A20" s="44"/>
      <c r="B20" s="45"/>
      <c r="C20" s="45"/>
      <c r="D20" s="45"/>
      <c r="E20" s="79">
        <v>44.0</v>
      </c>
      <c r="F20" s="45" t="s">
        <v>91</v>
      </c>
      <c r="G20" s="45" t="s">
        <v>51</v>
      </c>
      <c r="H20" s="45">
        <v>15.0</v>
      </c>
      <c r="I20" s="45">
        <v>15.0</v>
      </c>
      <c r="J20" s="45">
        <v>15.0</v>
      </c>
      <c r="K20" s="45">
        <v>15.0</v>
      </c>
      <c r="L20" s="47">
        <f t="shared" si="1"/>
        <v>60</v>
      </c>
      <c r="M20" s="79">
        <v>0.0</v>
      </c>
      <c r="N20" s="78">
        <v>10.0</v>
      </c>
      <c r="O20" s="78">
        <v>34.5</v>
      </c>
      <c r="P20" s="78">
        <v>122.5</v>
      </c>
      <c r="Q20" s="48">
        <v>167.0</v>
      </c>
      <c r="R20" s="78">
        <v>71.0</v>
      </c>
      <c r="S20" s="45">
        <v>81.0</v>
      </c>
      <c r="T20" s="48">
        <f t="shared" si="2"/>
        <v>152</v>
      </c>
      <c r="U20" s="141">
        <v>45465.0</v>
      </c>
      <c r="V20" s="79">
        <v>0.0</v>
      </c>
      <c r="W20" s="79">
        <f t="shared" si="14"/>
        <v>10000</v>
      </c>
      <c r="X20" s="145">
        <v>9210.0</v>
      </c>
      <c r="Y20" s="78">
        <f t="shared" si="4"/>
        <v>257.8333333</v>
      </c>
      <c r="Z20" s="78">
        <f t="shared" si="5"/>
        <v>257.8333333</v>
      </c>
      <c r="AA20" s="80">
        <v>150.0</v>
      </c>
      <c r="AB20" s="45" t="s">
        <v>63</v>
      </c>
      <c r="AC20" s="48">
        <f t="shared" si="6"/>
        <v>407.8333333</v>
      </c>
      <c r="AD20" s="79"/>
      <c r="AE20" s="45">
        <v>50.0</v>
      </c>
      <c r="AF20" s="46">
        <f t="shared" si="7"/>
        <v>50</v>
      </c>
      <c r="AG20" s="79"/>
      <c r="AH20" s="79"/>
      <c r="AI20" s="46">
        <f t="shared" si="8"/>
        <v>0</v>
      </c>
      <c r="AJ20" s="53">
        <f t="shared" si="9"/>
        <v>836.8333333</v>
      </c>
      <c r="AK20" s="83">
        <f t="shared" si="10"/>
        <v>35</v>
      </c>
      <c r="AL20" s="45"/>
      <c r="AM20" s="45"/>
      <c r="AN20" s="143">
        <v>10408.0</v>
      </c>
      <c r="AO20" s="45">
        <f t="shared" si="11"/>
        <v>1198</v>
      </c>
      <c r="AP20" s="85">
        <f t="shared" si="12"/>
        <v>0.1151037663</v>
      </c>
      <c r="AQ20" s="47">
        <f t="shared" si="13"/>
        <v>48</v>
      </c>
      <c r="AR20" s="57"/>
      <c r="AS20" s="57"/>
      <c r="AT20" s="57"/>
      <c r="AU20" s="57"/>
      <c r="AV20" s="57"/>
      <c r="AW20" s="57"/>
      <c r="AX20" s="57"/>
      <c r="AY20" s="57"/>
      <c r="AZ20" s="57"/>
      <c r="BA20" s="57"/>
      <c r="BB20" s="57"/>
      <c r="BC20" s="57"/>
      <c r="BD20" s="57"/>
      <c r="BE20" s="57"/>
      <c r="BF20" s="57"/>
      <c r="BG20" s="57"/>
      <c r="BH20" s="57"/>
      <c r="BI20" s="57"/>
      <c r="BJ20" s="57"/>
      <c r="BK20" s="57"/>
    </row>
    <row r="21" ht="14.25" customHeight="1">
      <c r="A21" s="44"/>
      <c r="B21" s="45"/>
      <c r="C21" s="45"/>
      <c r="D21" s="45" t="s">
        <v>49</v>
      </c>
      <c r="E21" s="79">
        <v>151.0</v>
      </c>
      <c r="F21" s="45" t="s">
        <v>190</v>
      </c>
      <c r="G21" s="45" t="s">
        <v>51</v>
      </c>
      <c r="H21" s="45">
        <v>15.0</v>
      </c>
      <c r="I21" s="45">
        <v>15.0</v>
      </c>
      <c r="J21" s="45">
        <v>15.0</v>
      </c>
      <c r="K21" s="45">
        <v>15.0</v>
      </c>
      <c r="L21" s="47">
        <f t="shared" si="1"/>
        <v>60</v>
      </c>
      <c r="M21" s="45">
        <v>5.0</v>
      </c>
      <c r="N21" s="78">
        <v>20.0</v>
      </c>
      <c r="O21" s="78">
        <v>31.0</v>
      </c>
      <c r="P21" s="78">
        <v>110.0</v>
      </c>
      <c r="Q21" s="48">
        <v>161.0</v>
      </c>
      <c r="R21" s="78">
        <v>110.0</v>
      </c>
      <c r="S21" s="45">
        <v>117.0</v>
      </c>
      <c r="T21" s="48">
        <f t="shared" si="2"/>
        <v>227</v>
      </c>
      <c r="U21" s="141">
        <v>45463.0</v>
      </c>
      <c r="V21" s="79">
        <v>25.0</v>
      </c>
      <c r="W21" s="79">
        <f t="shared" si="14"/>
        <v>10000</v>
      </c>
      <c r="X21" s="142">
        <v>10311.0</v>
      </c>
      <c r="Y21" s="78">
        <f t="shared" si="4"/>
        <v>313.7166667</v>
      </c>
      <c r="Z21" s="78">
        <f t="shared" si="5"/>
        <v>313.7166667</v>
      </c>
      <c r="AA21" s="80">
        <v>0.0</v>
      </c>
      <c r="AB21" s="45" t="s">
        <v>55</v>
      </c>
      <c r="AC21" s="48">
        <f t="shared" si="6"/>
        <v>313.7166667</v>
      </c>
      <c r="AD21" s="79"/>
      <c r="AE21" s="78">
        <v>50.0</v>
      </c>
      <c r="AF21" s="46">
        <f t="shared" si="7"/>
        <v>75</v>
      </c>
      <c r="AG21" s="79"/>
      <c r="AH21" s="79"/>
      <c r="AI21" s="46">
        <f t="shared" si="8"/>
        <v>5</v>
      </c>
      <c r="AJ21" s="53">
        <f t="shared" si="9"/>
        <v>831.7166667</v>
      </c>
      <c r="AK21" s="83">
        <f t="shared" si="10"/>
        <v>36</v>
      </c>
      <c r="AL21" s="45"/>
      <c r="AM21" s="45"/>
      <c r="AN21" s="143">
        <v>10350.0</v>
      </c>
      <c r="AO21" s="45">
        <f t="shared" si="11"/>
        <v>39</v>
      </c>
      <c r="AP21" s="85">
        <f t="shared" si="12"/>
        <v>0.003768115942</v>
      </c>
      <c r="AQ21" s="47">
        <f t="shared" si="13"/>
        <v>5</v>
      </c>
      <c r="AR21" s="57"/>
      <c r="AS21" s="57"/>
      <c r="AT21" s="57"/>
      <c r="AU21" s="57"/>
      <c r="AV21" s="57"/>
      <c r="AW21" s="57"/>
      <c r="AX21" s="57"/>
      <c r="AY21" s="57"/>
      <c r="AZ21" s="57"/>
      <c r="BA21" s="57"/>
      <c r="BB21" s="57"/>
      <c r="BC21" s="57"/>
      <c r="BD21" s="57"/>
      <c r="BE21" s="57"/>
      <c r="BF21" s="57"/>
      <c r="BG21" s="57"/>
      <c r="BH21" s="57"/>
      <c r="BI21" s="57"/>
      <c r="BJ21" s="57"/>
      <c r="BK21" s="57"/>
    </row>
    <row r="22" ht="14.25" customHeight="1">
      <c r="A22" s="44"/>
      <c r="B22" s="45"/>
      <c r="C22" s="45"/>
      <c r="D22" s="45" t="s">
        <v>49</v>
      </c>
      <c r="E22" s="79">
        <v>45.0</v>
      </c>
      <c r="F22" s="45" t="s">
        <v>92</v>
      </c>
      <c r="G22" s="45" t="s">
        <v>51</v>
      </c>
      <c r="H22" s="45">
        <v>15.0</v>
      </c>
      <c r="I22" s="45">
        <v>15.0</v>
      </c>
      <c r="J22" s="45">
        <v>15.0</v>
      </c>
      <c r="K22" s="45">
        <v>15.0</v>
      </c>
      <c r="L22" s="47">
        <f t="shared" si="1"/>
        <v>60</v>
      </c>
      <c r="M22" s="79">
        <v>0.0</v>
      </c>
      <c r="N22" s="78">
        <v>20.0</v>
      </c>
      <c r="O22" s="78">
        <v>32.5</v>
      </c>
      <c r="P22" s="78">
        <v>135.5</v>
      </c>
      <c r="Q22" s="48">
        <v>188.0</v>
      </c>
      <c r="R22" s="78">
        <v>107.0</v>
      </c>
      <c r="S22" s="45">
        <v>92.0</v>
      </c>
      <c r="T22" s="48">
        <f t="shared" si="2"/>
        <v>199</v>
      </c>
      <c r="U22" s="141">
        <v>45464.0</v>
      </c>
      <c r="V22" s="79">
        <v>0.0</v>
      </c>
      <c r="W22" s="79">
        <f t="shared" si="14"/>
        <v>10000</v>
      </c>
      <c r="X22" s="145">
        <v>8568.0</v>
      </c>
      <c r="Y22" s="78">
        <f t="shared" si="4"/>
        <v>182.9333333</v>
      </c>
      <c r="Z22" s="78">
        <f t="shared" si="5"/>
        <v>182.9333333</v>
      </c>
      <c r="AA22" s="80">
        <v>150.0</v>
      </c>
      <c r="AB22" s="45" t="s">
        <v>93</v>
      </c>
      <c r="AC22" s="48">
        <f t="shared" si="6"/>
        <v>332.9333333</v>
      </c>
      <c r="AD22" s="79"/>
      <c r="AE22" s="45">
        <v>50.0</v>
      </c>
      <c r="AF22" s="46">
        <f t="shared" si="7"/>
        <v>50</v>
      </c>
      <c r="AG22" s="79"/>
      <c r="AH22" s="79"/>
      <c r="AI22" s="46">
        <f t="shared" si="8"/>
        <v>0</v>
      </c>
      <c r="AJ22" s="53">
        <f t="shared" si="9"/>
        <v>829.9333333</v>
      </c>
      <c r="AK22" s="83">
        <f t="shared" si="10"/>
        <v>37</v>
      </c>
      <c r="AL22" s="45"/>
      <c r="AM22" s="45"/>
      <c r="AN22" s="143">
        <v>10070.0</v>
      </c>
      <c r="AO22" s="45">
        <f t="shared" si="11"/>
        <v>1502</v>
      </c>
      <c r="AP22" s="85">
        <f t="shared" si="12"/>
        <v>0.1491559086</v>
      </c>
      <c r="AQ22" s="47">
        <f t="shared" si="13"/>
        <v>61</v>
      </c>
      <c r="AR22" s="57"/>
      <c r="AS22" s="57"/>
      <c r="AT22" s="57"/>
      <c r="AU22" s="57"/>
      <c r="AV22" s="57"/>
      <c r="AW22" s="57"/>
      <c r="AX22" s="57"/>
      <c r="AY22" s="57"/>
      <c r="AZ22" s="57"/>
      <c r="BA22" s="57"/>
      <c r="BB22" s="57"/>
      <c r="BC22" s="57"/>
      <c r="BD22" s="57"/>
      <c r="BE22" s="57"/>
      <c r="BF22" s="57"/>
      <c r="BG22" s="57"/>
      <c r="BH22" s="57"/>
      <c r="BI22" s="57"/>
      <c r="BJ22" s="57"/>
      <c r="BK22" s="57"/>
    </row>
    <row r="23" ht="14.25" customHeight="1">
      <c r="A23" s="44"/>
      <c r="B23" s="45"/>
      <c r="C23" s="45"/>
      <c r="D23" s="45"/>
      <c r="E23" s="79">
        <v>104.0</v>
      </c>
      <c r="F23" s="45" t="s">
        <v>145</v>
      </c>
      <c r="G23" s="45" t="s">
        <v>51</v>
      </c>
      <c r="H23" s="45">
        <v>15.0</v>
      </c>
      <c r="I23" s="45">
        <v>15.0</v>
      </c>
      <c r="J23" s="45">
        <v>15.0</v>
      </c>
      <c r="K23" s="45">
        <v>15.0</v>
      </c>
      <c r="L23" s="47">
        <f t="shared" si="1"/>
        <v>60</v>
      </c>
      <c r="M23" s="79">
        <v>5.0</v>
      </c>
      <c r="N23" s="78">
        <v>20.0</v>
      </c>
      <c r="O23" s="78">
        <v>30.67</v>
      </c>
      <c r="P23" s="78">
        <v>118.67</v>
      </c>
      <c r="Q23" s="48">
        <v>169.3</v>
      </c>
      <c r="R23" s="78">
        <v>118.0</v>
      </c>
      <c r="S23" s="45">
        <v>118.0</v>
      </c>
      <c r="T23" s="48">
        <f t="shared" si="2"/>
        <v>236</v>
      </c>
      <c r="U23" s="141">
        <v>45465.0</v>
      </c>
      <c r="V23" s="79">
        <v>0.0</v>
      </c>
      <c r="W23" s="79">
        <f t="shared" si="14"/>
        <v>10000</v>
      </c>
      <c r="X23" s="145">
        <v>9929.0</v>
      </c>
      <c r="Y23" s="78">
        <f t="shared" si="4"/>
        <v>341.7166667</v>
      </c>
      <c r="Z23" s="78">
        <f t="shared" si="5"/>
        <v>341.7166667</v>
      </c>
      <c r="AA23" s="80">
        <v>0.0</v>
      </c>
      <c r="AB23" s="45" t="s">
        <v>55</v>
      </c>
      <c r="AC23" s="48">
        <f t="shared" si="6"/>
        <v>341.7166667</v>
      </c>
      <c r="AD23" s="79">
        <v>45.0</v>
      </c>
      <c r="AE23" s="45">
        <v>0.0</v>
      </c>
      <c r="AF23" s="46">
        <f t="shared" si="7"/>
        <v>45</v>
      </c>
      <c r="AG23" s="79"/>
      <c r="AH23" s="79">
        <v>20.0</v>
      </c>
      <c r="AI23" s="46">
        <f t="shared" si="8"/>
        <v>25</v>
      </c>
      <c r="AJ23" s="53">
        <f t="shared" si="9"/>
        <v>827.0166667</v>
      </c>
      <c r="AK23" s="83">
        <f t="shared" si="10"/>
        <v>38</v>
      </c>
      <c r="AL23" s="45"/>
      <c r="AM23" s="45"/>
      <c r="AN23" s="143">
        <v>10597.0</v>
      </c>
      <c r="AO23" s="45">
        <f t="shared" si="11"/>
        <v>668</v>
      </c>
      <c r="AP23" s="85">
        <f t="shared" si="12"/>
        <v>0.0630367085</v>
      </c>
      <c r="AQ23" s="47">
        <f t="shared" si="13"/>
        <v>34</v>
      </c>
      <c r="AR23" s="57"/>
      <c r="AS23" s="57"/>
      <c r="AT23" s="57"/>
      <c r="AU23" s="57"/>
      <c r="AV23" s="57"/>
      <c r="AW23" s="57"/>
      <c r="AX23" s="57"/>
      <c r="AY23" s="57"/>
      <c r="AZ23" s="57"/>
      <c r="BA23" s="57"/>
      <c r="BB23" s="57"/>
      <c r="BC23" s="57"/>
      <c r="BD23" s="57"/>
      <c r="BE23" s="57"/>
      <c r="BF23" s="57"/>
      <c r="BG23" s="57"/>
      <c r="BH23" s="57"/>
      <c r="BI23" s="57"/>
      <c r="BJ23" s="57"/>
      <c r="BK23" s="57"/>
    </row>
    <row r="24" ht="14.25" customHeight="1">
      <c r="A24" s="44"/>
      <c r="B24" s="45"/>
      <c r="C24" s="45"/>
      <c r="D24" s="45"/>
      <c r="E24" s="79">
        <v>91.0</v>
      </c>
      <c r="F24" s="45" t="s">
        <v>133</v>
      </c>
      <c r="G24" s="45" t="s">
        <v>51</v>
      </c>
      <c r="H24" s="45">
        <v>15.0</v>
      </c>
      <c r="I24" s="45">
        <v>15.0</v>
      </c>
      <c r="J24" s="45">
        <v>15.0</v>
      </c>
      <c r="K24" s="45">
        <v>15.0</v>
      </c>
      <c r="L24" s="47">
        <f t="shared" si="1"/>
        <v>60</v>
      </c>
      <c r="M24" s="79">
        <v>0.0</v>
      </c>
      <c r="N24" s="78">
        <v>20.0</v>
      </c>
      <c r="O24" s="78">
        <v>38.0</v>
      </c>
      <c r="P24" s="78">
        <v>129.0</v>
      </c>
      <c r="Q24" s="48">
        <v>187.0</v>
      </c>
      <c r="R24" s="78">
        <v>106.0</v>
      </c>
      <c r="S24" s="45">
        <v>115.0</v>
      </c>
      <c r="T24" s="48">
        <f t="shared" si="2"/>
        <v>221</v>
      </c>
      <c r="U24" s="141">
        <v>45462.0</v>
      </c>
      <c r="V24" s="79">
        <v>50.0</v>
      </c>
      <c r="W24" s="79">
        <f t="shared" si="14"/>
        <v>10000</v>
      </c>
      <c r="X24" s="142">
        <v>7674.0</v>
      </c>
      <c r="Y24" s="78">
        <f t="shared" si="4"/>
        <v>78.63333333</v>
      </c>
      <c r="Z24" s="78">
        <f t="shared" si="5"/>
        <v>78.63333333</v>
      </c>
      <c r="AA24" s="80">
        <v>150.0</v>
      </c>
      <c r="AB24" s="45" t="s">
        <v>63</v>
      </c>
      <c r="AC24" s="48">
        <f t="shared" si="6"/>
        <v>228.6333333</v>
      </c>
      <c r="AD24" s="79">
        <v>15.0</v>
      </c>
      <c r="AE24" s="45">
        <v>50.0</v>
      </c>
      <c r="AF24" s="46">
        <f t="shared" si="7"/>
        <v>115</v>
      </c>
      <c r="AG24" s="79"/>
      <c r="AH24" s="79"/>
      <c r="AI24" s="46">
        <f t="shared" si="8"/>
        <v>0</v>
      </c>
      <c r="AJ24" s="53">
        <f t="shared" si="9"/>
        <v>811.6333333</v>
      </c>
      <c r="AK24" s="83">
        <f t="shared" si="10"/>
        <v>39</v>
      </c>
      <c r="AL24" s="45"/>
      <c r="AM24" s="45"/>
      <c r="AN24" s="144">
        <v>9981.0</v>
      </c>
      <c r="AO24" s="45">
        <f t="shared" si="11"/>
        <v>2307</v>
      </c>
      <c r="AP24" s="85">
        <f t="shared" si="12"/>
        <v>0.2311391644</v>
      </c>
      <c r="AQ24" s="47">
        <f t="shared" si="13"/>
        <v>80</v>
      </c>
      <c r="AR24" s="57"/>
      <c r="AS24" s="57"/>
      <c r="AT24" s="57"/>
      <c r="AU24" s="57"/>
      <c r="AV24" s="57"/>
      <c r="AW24" s="57"/>
      <c r="AX24" s="57"/>
      <c r="AY24" s="57"/>
      <c r="AZ24" s="57"/>
      <c r="BA24" s="57"/>
      <c r="BB24" s="57"/>
      <c r="BC24" s="57"/>
      <c r="BD24" s="57"/>
      <c r="BE24" s="57"/>
      <c r="BF24" s="57"/>
      <c r="BG24" s="57"/>
      <c r="BH24" s="57"/>
      <c r="BI24" s="57"/>
      <c r="BJ24" s="57"/>
      <c r="BK24" s="57"/>
    </row>
    <row r="25" ht="14.25" customHeight="1">
      <c r="A25" s="44"/>
      <c r="B25" s="45"/>
      <c r="C25" s="45"/>
      <c r="D25" s="45"/>
      <c r="E25" s="79">
        <v>26.0</v>
      </c>
      <c r="F25" s="45" t="s">
        <v>76</v>
      </c>
      <c r="G25" s="45" t="s">
        <v>51</v>
      </c>
      <c r="H25" s="45">
        <v>15.0</v>
      </c>
      <c r="I25" s="45">
        <v>15.0</v>
      </c>
      <c r="J25" s="45">
        <v>15.0</v>
      </c>
      <c r="K25" s="45">
        <v>15.0</v>
      </c>
      <c r="L25" s="47">
        <f t="shared" si="1"/>
        <v>60</v>
      </c>
      <c r="M25" s="79">
        <v>5.0</v>
      </c>
      <c r="N25" s="78">
        <v>18.3</v>
      </c>
      <c r="O25" s="78">
        <v>31.67</v>
      </c>
      <c r="P25" s="78">
        <v>113.3</v>
      </c>
      <c r="Q25" s="48">
        <v>163.3</v>
      </c>
      <c r="R25" s="78">
        <v>77.0</v>
      </c>
      <c r="S25" s="45">
        <v>103.0</v>
      </c>
      <c r="T25" s="48">
        <f t="shared" si="2"/>
        <v>180</v>
      </c>
      <c r="U25" s="141">
        <v>45464.0</v>
      </c>
      <c r="V25" s="79">
        <v>0.0</v>
      </c>
      <c r="W25" s="79">
        <f t="shared" si="14"/>
        <v>10000</v>
      </c>
      <c r="X25" s="145">
        <v>8826.0</v>
      </c>
      <c r="Y25" s="78">
        <f t="shared" si="4"/>
        <v>213.0333333</v>
      </c>
      <c r="Z25" s="78">
        <f t="shared" si="5"/>
        <v>213.0333333</v>
      </c>
      <c r="AA25" s="80">
        <v>150.0</v>
      </c>
      <c r="AB25" s="45" t="s">
        <v>52</v>
      </c>
      <c r="AC25" s="48">
        <f t="shared" si="6"/>
        <v>363.0333333</v>
      </c>
      <c r="AD25" s="79"/>
      <c r="AE25" s="45">
        <v>50.0</v>
      </c>
      <c r="AF25" s="46">
        <f t="shared" si="7"/>
        <v>50</v>
      </c>
      <c r="AG25" s="79"/>
      <c r="AH25" s="79"/>
      <c r="AI25" s="46">
        <f t="shared" si="8"/>
        <v>5</v>
      </c>
      <c r="AJ25" s="53">
        <f t="shared" si="9"/>
        <v>811.3333333</v>
      </c>
      <c r="AK25" s="83">
        <f t="shared" si="10"/>
        <v>40</v>
      </c>
      <c r="AL25" s="45"/>
      <c r="AM25" s="45"/>
      <c r="AN25" s="144">
        <v>10092.0</v>
      </c>
      <c r="AO25" s="45">
        <f t="shared" si="11"/>
        <v>1266</v>
      </c>
      <c r="AP25" s="85">
        <f t="shared" si="12"/>
        <v>0.1254458977</v>
      </c>
      <c r="AQ25" s="47">
        <f t="shared" si="13"/>
        <v>51</v>
      </c>
      <c r="AR25" s="57"/>
      <c r="AS25" s="57"/>
      <c r="AT25" s="57"/>
      <c r="AU25" s="57"/>
      <c r="AV25" s="57"/>
      <c r="AW25" s="57"/>
      <c r="AX25" s="57"/>
      <c r="AY25" s="57"/>
      <c r="AZ25" s="57"/>
      <c r="BA25" s="57"/>
      <c r="BB25" s="57"/>
      <c r="BC25" s="57"/>
      <c r="BD25" s="57"/>
      <c r="BE25" s="57"/>
      <c r="BF25" s="57"/>
      <c r="BG25" s="57"/>
      <c r="BH25" s="57"/>
      <c r="BI25" s="57"/>
      <c r="BJ25" s="57"/>
      <c r="BK25" s="57"/>
    </row>
    <row r="26" ht="14.25" customHeight="1">
      <c r="A26" s="44"/>
      <c r="B26" s="45"/>
      <c r="C26" s="45"/>
      <c r="D26" s="45" t="s">
        <v>49</v>
      </c>
      <c r="E26" s="79">
        <v>147.0</v>
      </c>
      <c r="F26" s="45" t="s">
        <v>187</v>
      </c>
      <c r="G26" s="45" t="s">
        <v>51</v>
      </c>
      <c r="H26" s="45">
        <v>15.0</v>
      </c>
      <c r="I26" s="45">
        <v>15.0</v>
      </c>
      <c r="J26" s="45">
        <v>0.0</v>
      </c>
      <c r="K26" s="45">
        <v>15.0</v>
      </c>
      <c r="L26" s="47">
        <f t="shared" si="1"/>
        <v>45</v>
      </c>
      <c r="M26" s="45">
        <v>0.0</v>
      </c>
      <c r="N26" s="78">
        <v>13.33</v>
      </c>
      <c r="O26" s="78">
        <v>31.0</v>
      </c>
      <c r="P26" s="78">
        <v>102.33</v>
      </c>
      <c r="Q26" s="48">
        <v>146.7</v>
      </c>
      <c r="R26" s="78">
        <v>105.0</v>
      </c>
      <c r="S26" s="45">
        <v>108.0</v>
      </c>
      <c r="T26" s="48">
        <f t="shared" si="2"/>
        <v>213</v>
      </c>
      <c r="U26" s="141">
        <v>45462.0</v>
      </c>
      <c r="V26" s="79">
        <v>50.0</v>
      </c>
      <c r="W26" s="79">
        <f t="shared" si="14"/>
        <v>10000</v>
      </c>
      <c r="X26" s="142">
        <v>11847.0</v>
      </c>
      <c r="Y26" s="78">
        <f t="shared" si="4"/>
        <v>134.5166667</v>
      </c>
      <c r="Z26" s="78">
        <f t="shared" si="5"/>
        <v>134.5166667</v>
      </c>
      <c r="AA26" s="80">
        <v>150.0</v>
      </c>
      <c r="AB26" s="45" t="s">
        <v>63</v>
      </c>
      <c r="AC26" s="48">
        <f t="shared" si="6"/>
        <v>284.5166667</v>
      </c>
      <c r="AD26" s="79">
        <v>15.0</v>
      </c>
      <c r="AE26" s="78">
        <v>50.0</v>
      </c>
      <c r="AF26" s="46">
        <f t="shared" si="7"/>
        <v>115</v>
      </c>
      <c r="AG26" s="79"/>
      <c r="AH26" s="79"/>
      <c r="AI26" s="46">
        <f t="shared" si="8"/>
        <v>0</v>
      </c>
      <c r="AJ26" s="53">
        <f t="shared" si="9"/>
        <v>804.2166667</v>
      </c>
      <c r="AK26" s="83">
        <f t="shared" si="10"/>
        <v>43</v>
      </c>
      <c r="AL26" s="45"/>
      <c r="AM26" s="45"/>
      <c r="AN26" s="144">
        <v>10000.0</v>
      </c>
      <c r="AO26" s="45">
        <f t="shared" si="11"/>
        <v>1847</v>
      </c>
      <c r="AP26" s="85">
        <f t="shared" si="12"/>
        <v>0.1847</v>
      </c>
      <c r="AQ26" s="47">
        <f t="shared" si="13"/>
        <v>68</v>
      </c>
      <c r="AR26" s="57"/>
      <c r="AS26" s="57"/>
      <c r="AT26" s="57"/>
      <c r="AU26" s="57"/>
      <c r="AV26" s="57"/>
      <c r="AW26" s="57"/>
      <c r="AX26" s="57"/>
      <c r="AY26" s="57"/>
      <c r="AZ26" s="57"/>
      <c r="BA26" s="57"/>
      <c r="BB26" s="57"/>
      <c r="BC26" s="57"/>
      <c r="BD26" s="57"/>
      <c r="BE26" s="57"/>
      <c r="BF26" s="57"/>
      <c r="BG26" s="57"/>
      <c r="BH26" s="57"/>
      <c r="BI26" s="57"/>
      <c r="BJ26" s="57"/>
      <c r="BK26" s="57"/>
    </row>
    <row r="27" ht="14.25" customHeight="1">
      <c r="A27" s="44"/>
      <c r="B27" s="45"/>
      <c r="C27" s="45"/>
      <c r="D27" s="45"/>
      <c r="E27" s="79">
        <v>141.0</v>
      </c>
      <c r="F27" s="45" t="s">
        <v>181</v>
      </c>
      <c r="G27" s="45" t="s">
        <v>51</v>
      </c>
      <c r="H27" s="45">
        <v>15.0</v>
      </c>
      <c r="I27" s="45">
        <v>15.0</v>
      </c>
      <c r="J27" s="45">
        <v>15.0</v>
      </c>
      <c r="K27" s="45">
        <v>15.0</v>
      </c>
      <c r="L27" s="47">
        <f t="shared" si="1"/>
        <v>60</v>
      </c>
      <c r="M27" s="45">
        <v>0.0</v>
      </c>
      <c r="N27" s="57">
        <v>20.0</v>
      </c>
      <c r="O27" s="45">
        <v>33.33</v>
      </c>
      <c r="P27" s="45">
        <v>113.33</v>
      </c>
      <c r="Q27" s="48">
        <v>166.7</v>
      </c>
      <c r="R27" s="78">
        <v>113.0</v>
      </c>
      <c r="S27" s="45">
        <v>112.0</v>
      </c>
      <c r="T27" s="48">
        <f t="shared" si="2"/>
        <v>225</v>
      </c>
      <c r="U27" s="141">
        <v>45463.0</v>
      </c>
      <c r="V27" s="79">
        <v>25.0</v>
      </c>
      <c r="W27" s="79">
        <f t="shared" si="14"/>
        <v>10000</v>
      </c>
      <c r="X27" s="142">
        <v>9494.0</v>
      </c>
      <c r="Y27" s="78">
        <f t="shared" si="4"/>
        <v>290.9666667</v>
      </c>
      <c r="Z27" s="78">
        <f t="shared" si="5"/>
        <v>290.9666667</v>
      </c>
      <c r="AA27" s="80">
        <v>0.0</v>
      </c>
      <c r="AB27" s="45" t="s">
        <v>55</v>
      </c>
      <c r="AC27" s="48">
        <f t="shared" si="6"/>
        <v>290.9666667</v>
      </c>
      <c r="AD27" s="79">
        <v>30.0</v>
      </c>
      <c r="AE27" s="45">
        <v>0.0</v>
      </c>
      <c r="AF27" s="46">
        <f t="shared" si="7"/>
        <v>55</v>
      </c>
      <c r="AG27" s="45"/>
      <c r="AH27" s="45"/>
      <c r="AI27" s="46">
        <f t="shared" si="8"/>
        <v>0</v>
      </c>
      <c r="AJ27" s="53">
        <f t="shared" si="9"/>
        <v>797.6666667</v>
      </c>
      <c r="AK27" s="83">
        <f t="shared" si="10"/>
        <v>46</v>
      </c>
      <c r="AL27" s="45"/>
      <c r="AM27" s="45"/>
      <c r="AN27" s="144">
        <v>11211.0</v>
      </c>
      <c r="AO27" s="45">
        <f t="shared" si="11"/>
        <v>1717</v>
      </c>
      <c r="AP27" s="85">
        <f t="shared" si="12"/>
        <v>0.1531531532</v>
      </c>
      <c r="AQ27" s="47">
        <f t="shared" si="13"/>
        <v>62</v>
      </c>
      <c r="AR27" s="57"/>
      <c r="AS27" s="57"/>
      <c r="AT27" s="57"/>
      <c r="AU27" s="57"/>
      <c r="AV27" s="57"/>
      <c r="AW27" s="57"/>
      <c r="AX27" s="57"/>
      <c r="AY27" s="57"/>
      <c r="AZ27" s="57"/>
      <c r="BA27" s="57"/>
      <c r="BB27" s="57"/>
      <c r="BC27" s="57"/>
      <c r="BD27" s="57"/>
      <c r="BE27" s="57"/>
      <c r="BF27" s="57"/>
      <c r="BG27" s="57"/>
      <c r="BH27" s="57"/>
      <c r="BI27" s="57"/>
      <c r="BJ27" s="57"/>
      <c r="BK27" s="57"/>
    </row>
    <row r="28" ht="14.25" customHeight="1">
      <c r="A28" s="44"/>
      <c r="B28" s="45"/>
      <c r="C28" s="45"/>
      <c r="D28" s="45"/>
      <c r="E28" s="79">
        <v>21.0</v>
      </c>
      <c r="F28" s="45" t="s">
        <v>70</v>
      </c>
      <c r="G28" s="45" t="s">
        <v>51</v>
      </c>
      <c r="H28" s="45">
        <v>15.0</v>
      </c>
      <c r="I28" s="45">
        <v>0.0</v>
      </c>
      <c r="J28" s="45">
        <v>15.0</v>
      </c>
      <c r="K28" s="45">
        <v>15.0</v>
      </c>
      <c r="L28" s="47">
        <f t="shared" si="1"/>
        <v>45</v>
      </c>
      <c r="M28" s="79">
        <v>0.0</v>
      </c>
      <c r="N28" s="78">
        <v>20.0</v>
      </c>
      <c r="O28" s="78">
        <v>33.33</v>
      </c>
      <c r="P28" s="78">
        <v>114.67</v>
      </c>
      <c r="Q28" s="48">
        <v>168.0</v>
      </c>
      <c r="R28" s="78">
        <v>87.0</v>
      </c>
      <c r="S28" s="45">
        <v>98.0</v>
      </c>
      <c r="T28" s="48">
        <f t="shared" si="2"/>
        <v>185</v>
      </c>
      <c r="U28" s="141">
        <v>45463.0</v>
      </c>
      <c r="V28" s="79">
        <v>25.0</v>
      </c>
      <c r="W28" s="79">
        <f t="shared" si="14"/>
        <v>10000</v>
      </c>
      <c r="X28" s="142">
        <v>10271.0</v>
      </c>
      <c r="Y28" s="78">
        <f t="shared" si="4"/>
        <v>318.3833333</v>
      </c>
      <c r="Z28" s="78">
        <f t="shared" si="5"/>
        <v>318.3833333</v>
      </c>
      <c r="AA28" s="80">
        <v>0.0</v>
      </c>
      <c r="AB28" s="45" t="s">
        <v>71</v>
      </c>
      <c r="AC28" s="48">
        <f t="shared" si="6"/>
        <v>318.3833333</v>
      </c>
      <c r="AD28" s="79"/>
      <c r="AE28" s="45">
        <v>50.0</v>
      </c>
      <c r="AF28" s="46">
        <f t="shared" si="7"/>
        <v>75</v>
      </c>
      <c r="AG28" s="79"/>
      <c r="AH28" s="79"/>
      <c r="AI28" s="46">
        <f t="shared" si="8"/>
        <v>0</v>
      </c>
      <c r="AJ28" s="53">
        <f t="shared" si="9"/>
        <v>791.3833333</v>
      </c>
      <c r="AK28" s="83">
        <f t="shared" si="10"/>
        <v>47</v>
      </c>
      <c r="AL28" s="45"/>
      <c r="AM28" s="45"/>
      <c r="AN28" s="144">
        <v>9785.0</v>
      </c>
      <c r="AO28" s="45">
        <f t="shared" si="11"/>
        <v>486</v>
      </c>
      <c r="AP28" s="85">
        <f t="shared" si="12"/>
        <v>0.04966785897</v>
      </c>
      <c r="AQ28" s="47">
        <f t="shared" si="13"/>
        <v>28</v>
      </c>
      <c r="AR28" s="57"/>
      <c r="AS28" s="57"/>
      <c r="AT28" s="57"/>
      <c r="AU28" s="57"/>
      <c r="AV28" s="57"/>
      <c r="AW28" s="57"/>
      <c r="AX28" s="57"/>
      <c r="AY28" s="57"/>
      <c r="AZ28" s="57"/>
      <c r="BA28" s="57"/>
      <c r="BB28" s="57"/>
      <c r="BC28" s="57"/>
      <c r="BD28" s="57"/>
      <c r="BE28" s="57"/>
      <c r="BF28" s="57"/>
      <c r="BG28" s="57"/>
      <c r="BH28" s="57"/>
      <c r="BI28" s="57"/>
      <c r="BJ28" s="57"/>
      <c r="BK28" s="57"/>
    </row>
    <row r="29" ht="14.25" customHeight="1">
      <c r="A29" s="44"/>
      <c r="B29" s="45"/>
      <c r="C29" s="45"/>
      <c r="D29" s="45"/>
      <c r="E29" s="79">
        <v>95.0</v>
      </c>
      <c r="F29" s="45" t="s">
        <v>137</v>
      </c>
      <c r="G29" s="45" t="s">
        <v>51</v>
      </c>
      <c r="H29" s="45">
        <v>15.0</v>
      </c>
      <c r="I29" s="45">
        <v>15.0</v>
      </c>
      <c r="J29" s="45">
        <v>15.0</v>
      </c>
      <c r="K29" s="45">
        <v>15.0</v>
      </c>
      <c r="L29" s="47">
        <f t="shared" si="1"/>
        <v>60</v>
      </c>
      <c r="M29" s="79">
        <v>60.0</v>
      </c>
      <c r="N29" s="78">
        <v>13.33</v>
      </c>
      <c r="O29" s="78">
        <v>35.0</v>
      </c>
      <c r="P29" s="78">
        <v>89.33</v>
      </c>
      <c r="Q29" s="48">
        <v>137.7</v>
      </c>
      <c r="R29" s="78">
        <v>78.0</v>
      </c>
      <c r="S29" s="45">
        <v>96.0</v>
      </c>
      <c r="T29" s="48">
        <f t="shared" si="2"/>
        <v>174</v>
      </c>
      <c r="U29" s="141">
        <v>45464.0</v>
      </c>
      <c r="V29" s="79">
        <v>0.0</v>
      </c>
      <c r="W29" s="79">
        <f t="shared" si="14"/>
        <v>10000</v>
      </c>
      <c r="X29" s="145">
        <v>9100.0</v>
      </c>
      <c r="Y29" s="78">
        <f t="shared" si="4"/>
        <v>245</v>
      </c>
      <c r="Z29" s="78">
        <f t="shared" si="5"/>
        <v>245</v>
      </c>
      <c r="AA29" s="80">
        <v>150.0</v>
      </c>
      <c r="AB29" s="45" t="s">
        <v>52</v>
      </c>
      <c r="AC29" s="48">
        <f t="shared" si="6"/>
        <v>395</v>
      </c>
      <c r="AD29" s="79"/>
      <c r="AE29" s="45">
        <v>50.0</v>
      </c>
      <c r="AF29" s="46">
        <f t="shared" si="7"/>
        <v>50</v>
      </c>
      <c r="AG29" s="79"/>
      <c r="AH29" s="79"/>
      <c r="AI29" s="46">
        <f t="shared" si="8"/>
        <v>60</v>
      </c>
      <c r="AJ29" s="53">
        <f t="shared" si="9"/>
        <v>756.7</v>
      </c>
      <c r="AK29" s="83">
        <f t="shared" si="10"/>
        <v>50</v>
      </c>
      <c r="AL29" s="45"/>
      <c r="AM29" s="45"/>
      <c r="AN29" s="144">
        <v>10500.0</v>
      </c>
      <c r="AO29" s="45">
        <f t="shared" si="11"/>
        <v>1400</v>
      </c>
      <c r="AP29" s="85">
        <f t="shared" si="12"/>
        <v>0.1333333333</v>
      </c>
      <c r="AQ29" s="47">
        <f t="shared" si="13"/>
        <v>55</v>
      </c>
      <c r="AR29" s="57"/>
      <c r="AS29" s="57"/>
      <c r="AT29" s="57"/>
      <c r="AU29" s="57"/>
      <c r="AV29" s="57"/>
      <c r="AW29" s="57"/>
      <c r="AX29" s="57"/>
      <c r="AY29" s="57"/>
      <c r="AZ29" s="57"/>
      <c r="BA29" s="57"/>
      <c r="BB29" s="57"/>
      <c r="BC29" s="57"/>
      <c r="BD29" s="57"/>
      <c r="BE29" s="57"/>
      <c r="BF29" s="57"/>
      <c r="BG29" s="57"/>
      <c r="BH29" s="57"/>
      <c r="BI29" s="57"/>
      <c r="BJ29" s="57"/>
      <c r="BK29" s="57"/>
    </row>
    <row r="30" ht="14.25" customHeight="1">
      <c r="A30" s="44"/>
      <c r="B30" s="45"/>
      <c r="C30" s="45"/>
      <c r="D30" s="45"/>
      <c r="E30" s="79">
        <v>27.0</v>
      </c>
      <c r="F30" s="45" t="s">
        <v>77</v>
      </c>
      <c r="G30" s="45" t="s">
        <v>51</v>
      </c>
      <c r="H30" s="45">
        <v>15.0</v>
      </c>
      <c r="I30" s="45">
        <v>15.0</v>
      </c>
      <c r="J30" s="45">
        <v>15.0</v>
      </c>
      <c r="K30" s="45">
        <v>15.0</v>
      </c>
      <c r="L30" s="47">
        <f t="shared" si="1"/>
        <v>60</v>
      </c>
      <c r="M30" s="79">
        <v>5.0</v>
      </c>
      <c r="N30" s="78">
        <v>11.33</v>
      </c>
      <c r="O30" s="78">
        <v>28.67</v>
      </c>
      <c r="P30" s="78">
        <v>120.67</v>
      </c>
      <c r="Q30" s="48">
        <v>160.7</v>
      </c>
      <c r="R30" s="78">
        <v>96.0</v>
      </c>
      <c r="S30" s="45">
        <v>117.0</v>
      </c>
      <c r="T30" s="48">
        <f t="shared" si="2"/>
        <v>213</v>
      </c>
      <c r="U30" s="141">
        <v>45464.0</v>
      </c>
      <c r="V30" s="79">
        <v>0.0</v>
      </c>
      <c r="W30" s="79">
        <f t="shared" si="14"/>
        <v>10000</v>
      </c>
      <c r="X30" s="145">
        <v>10023.0</v>
      </c>
      <c r="Y30" s="78">
        <f t="shared" si="4"/>
        <v>347.3166667</v>
      </c>
      <c r="Z30" s="78">
        <f t="shared" si="5"/>
        <v>347.3166667</v>
      </c>
      <c r="AA30" s="80">
        <v>0.0</v>
      </c>
      <c r="AB30" s="151" t="s">
        <v>68</v>
      </c>
      <c r="AC30" s="48">
        <f t="shared" si="6"/>
        <v>347.3166667</v>
      </c>
      <c r="AD30" s="152"/>
      <c r="AE30" s="153"/>
      <c r="AF30" s="65">
        <f t="shared" si="7"/>
        <v>0</v>
      </c>
      <c r="AG30" s="154"/>
      <c r="AH30" s="152">
        <v>20.0</v>
      </c>
      <c r="AI30" s="46">
        <f t="shared" si="8"/>
        <v>25</v>
      </c>
      <c r="AJ30" s="68">
        <f t="shared" si="9"/>
        <v>756.0166667</v>
      </c>
      <c r="AK30" s="83">
        <f t="shared" si="10"/>
        <v>51</v>
      </c>
      <c r="AL30" s="45"/>
      <c r="AM30" s="45"/>
      <c r="AN30" s="147">
        <v>10060.0</v>
      </c>
      <c r="AO30" s="45">
        <f t="shared" si="11"/>
        <v>37</v>
      </c>
      <c r="AP30" s="85">
        <f t="shared" si="12"/>
        <v>0.003677932406</v>
      </c>
      <c r="AQ30" s="47">
        <f t="shared" si="13"/>
        <v>4</v>
      </c>
      <c r="AR30" s="57"/>
      <c r="AS30" s="57"/>
      <c r="AT30" s="57"/>
      <c r="AU30" s="57"/>
      <c r="AV30" s="57"/>
      <c r="AW30" s="57"/>
      <c r="AX30" s="57"/>
      <c r="AY30" s="57"/>
      <c r="AZ30" s="57"/>
      <c r="BA30" s="57"/>
      <c r="BB30" s="57"/>
      <c r="BC30" s="57"/>
      <c r="BD30" s="57"/>
      <c r="BE30" s="57"/>
      <c r="BF30" s="57"/>
      <c r="BG30" s="57"/>
      <c r="BH30" s="57"/>
      <c r="BI30" s="57"/>
      <c r="BJ30" s="57"/>
      <c r="BK30" s="57"/>
    </row>
    <row r="31" ht="14.25" customHeight="1">
      <c r="A31" s="44"/>
      <c r="B31" s="45"/>
      <c r="C31" s="45"/>
      <c r="D31" s="45"/>
      <c r="E31" s="79">
        <v>154.0</v>
      </c>
      <c r="F31" s="45" t="s">
        <v>192</v>
      </c>
      <c r="G31" s="45" t="s">
        <v>51</v>
      </c>
      <c r="H31" s="45">
        <v>15.0</v>
      </c>
      <c r="I31" s="45">
        <v>15.0</v>
      </c>
      <c r="J31" s="45">
        <v>15.0</v>
      </c>
      <c r="K31" s="45">
        <v>15.0</v>
      </c>
      <c r="L31" s="47">
        <f t="shared" si="1"/>
        <v>60</v>
      </c>
      <c r="M31" s="45">
        <v>20.0</v>
      </c>
      <c r="N31" s="78">
        <v>20.0</v>
      </c>
      <c r="O31" s="78">
        <v>32.33</v>
      </c>
      <c r="P31" s="78">
        <v>109.67</v>
      </c>
      <c r="Q31" s="48">
        <v>162.0</v>
      </c>
      <c r="R31" s="78">
        <v>84.0</v>
      </c>
      <c r="S31" s="45">
        <v>109.0</v>
      </c>
      <c r="T31" s="48">
        <f t="shared" si="2"/>
        <v>193</v>
      </c>
      <c r="U31" s="141">
        <v>45462.0</v>
      </c>
      <c r="V31" s="79">
        <v>50.0</v>
      </c>
      <c r="W31" s="79">
        <f t="shared" si="14"/>
        <v>10000</v>
      </c>
      <c r="X31" s="142">
        <v>7937.0</v>
      </c>
      <c r="Y31" s="78">
        <f t="shared" si="4"/>
        <v>109.3166667</v>
      </c>
      <c r="Z31" s="78">
        <f t="shared" si="5"/>
        <v>109.3166667</v>
      </c>
      <c r="AA31" s="80">
        <v>150.0</v>
      </c>
      <c r="AB31" s="45" t="s">
        <v>63</v>
      </c>
      <c r="AC31" s="48">
        <f t="shared" si="6"/>
        <v>259.3166667</v>
      </c>
      <c r="AD31" s="79"/>
      <c r="AE31" s="78">
        <v>50.0</v>
      </c>
      <c r="AF31" s="46">
        <f t="shared" si="7"/>
        <v>100</v>
      </c>
      <c r="AG31" s="79"/>
      <c r="AH31" s="79"/>
      <c r="AI31" s="46">
        <f t="shared" si="8"/>
        <v>20</v>
      </c>
      <c r="AJ31" s="53">
        <f t="shared" si="9"/>
        <v>754.3166667</v>
      </c>
      <c r="AK31" s="83">
        <f t="shared" si="10"/>
        <v>52</v>
      </c>
      <c r="AL31" s="45"/>
      <c r="AM31" s="45"/>
      <c r="AN31" s="170">
        <v>10240.0</v>
      </c>
      <c r="AO31" s="45">
        <f t="shared" si="11"/>
        <v>2303</v>
      </c>
      <c r="AP31" s="85">
        <f t="shared" si="12"/>
        <v>0.2249023438</v>
      </c>
      <c r="AQ31" s="47">
        <f t="shared" si="13"/>
        <v>77</v>
      </c>
      <c r="AR31" s="57"/>
      <c r="AS31" s="57"/>
      <c r="AT31" s="57"/>
      <c r="AU31" s="57"/>
      <c r="AV31" s="57"/>
      <c r="AW31" s="57"/>
      <c r="AX31" s="57"/>
      <c r="AY31" s="57"/>
      <c r="AZ31" s="57"/>
      <c r="BA31" s="57"/>
      <c r="BB31" s="57"/>
      <c r="BC31" s="57"/>
      <c r="BD31" s="57"/>
      <c r="BE31" s="57"/>
      <c r="BF31" s="57"/>
      <c r="BG31" s="57"/>
      <c r="BH31" s="57"/>
      <c r="BI31" s="57"/>
      <c r="BJ31" s="57"/>
      <c r="BK31" s="57"/>
    </row>
    <row r="32" ht="14.25" customHeight="1">
      <c r="A32" s="44"/>
      <c r="B32" s="45"/>
      <c r="C32" s="45"/>
      <c r="D32" s="45"/>
      <c r="E32" s="79">
        <v>100.0</v>
      </c>
      <c r="F32" s="45" t="s">
        <v>141</v>
      </c>
      <c r="G32" s="45" t="s">
        <v>51</v>
      </c>
      <c r="H32" s="45">
        <v>15.0</v>
      </c>
      <c r="I32" s="45">
        <v>15.0</v>
      </c>
      <c r="J32" s="45">
        <v>15.0</v>
      </c>
      <c r="K32" s="45">
        <v>0.0</v>
      </c>
      <c r="L32" s="47">
        <f t="shared" si="1"/>
        <v>45</v>
      </c>
      <c r="M32" s="79">
        <v>60.0</v>
      </c>
      <c r="N32" s="78">
        <v>20.0</v>
      </c>
      <c r="O32" s="78">
        <v>35.33</v>
      </c>
      <c r="P32" s="78">
        <v>118.33</v>
      </c>
      <c r="Q32" s="48">
        <v>173.7</v>
      </c>
      <c r="R32" s="78">
        <v>76.0</v>
      </c>
      <c r="S32" s="45">
        <v>98.0</v>
      </c>
      <c r="T32" s="48">
        <f t="shared" si="2"/>
        <v>174</v>
      </c>
      <c r="U32" s="141">
        <v>45464.0</v>
      </c>
      <c r="V32" s="79">
        <v>0.0</v>
      </c>
      <c r="W32" s="79">
        <f t="shared" si="14"/>
        <v>10000</v>
      </c>
      <c r="X32" s="145">
        <v>8790.0</v>
      </c>
      <c r="Y32" s="78">
        <f t="shared" si="4"/>
        <v>208.8333333</v>
      </c>
      <c r="Z32" s="78">
        <f t="shared" si="5"/>
        <v>208.8333333</v>
      </c>
      <c r="AA32" s="80">
        <v>150.0</v>
      </c>
      <c r="AB32" s="45" t="s">
        <v>52</v>
      </c>
      <c r="AC32" s="48">
        <f t="shared" si="6"/>
        <v>358.8333333</v>
      </c>
      <c r="AD32" s="79"/>
      <c r="AE32" s="45">
        <v>50.0</v>
      </c>
      <c r="AF32" s="46">
        <f t="shared" si="7"/>
        <v>50</v>
      </c>
      <c r="AG32" s="79"/>
      <c r="AH32" s="79"/>
      <c r="AI32" s="46">
        <f t="shared" si="8"/>
        <v>60</v>
      </c>
      <c r="AJ32" s="53">
        <f t="shared" si="9"/>
        <v>741.5333333</v>
      </c>
      <c r="AK32" s="83">
        <f t="shared" si="10"/>
        <v>53</v>
      </c>
      <c r="AL32" s="45"/>
      <c r="AM32" s="45"/>
      <c r="AN32" s="143">
        <v>9893.0</v>
      </c>
      <c r="AO32" s="45">
        <f t="shared" si="11"/>
        <v>1103</v>
      </c>
      <c r="AP32" s="85">
        <f t="shared" si="12"/>
        <v>0.1114929748</v>
      </c>
      <c r="AQ32" s="47">
        <f t="shared" si="13"/>
        <v>46</v>
      </c>
      <c r="AR32" s="57"/>
      <c r="AS32" s="57"/>
      <c r="AT32" s="57"/>
      <c r="AU32" s="57"/>
      <c r="AV32" s="57"/>
      <c r="AW32" s="57"/>
      <c r="AX32" s="57"/>
      <c r="AY32" s="57"/>
      <c r="AZ32" s="57"/>
      <c r="BA32" s="57"/>
      <c r="BB32" s="57"/>
      <c r="BC32" s="57"/>
      <c r="BD32" s="57"/>
      <c r="BE32" s="57"/>
      <c r="BF32" s="57"/>
      <c r="BG32" s="57"/>
      <c r="BH32" s="57"/>
      <c r="BI32" s="57"/>
      <c r="BJ32" s="57"/>
      <c r="BK32" s="57"/>
    </row>
    <row r="33" ht="14.25" customHeight="1">
      <c r="A33" s="44"/>
      <c r="B33" s="45"/>
      <c r="C33" s="45"/>
      <c r="D33" s="45"/>
      <c r="E33" s="79">
        <v>20.0</v>
      </c>
      <c r="F33" s="45" t="s">
        <v>69</v>
      </c>
      <c r="G33" s="45" t="s">
        <v>51</v>
      </c>
      <c r="H33" s="45">
        <v>15.0</v>
      </c>
      <c r="I33" s="45">
        <v>15.0</v>
      </c>
      <c r="J33" s="45">
        <v>15.0</v>
      </c>
      <c r="K33" s="45">
        <v>15.0</v>
      </c>
      <c r="L33" s="47">
        <f t="shared" si="1"/>
        <v>60</v>
      </c>
      <c r="M33" s="79">
        <v>0.0</v>
      </c>
      <c r="N33" s="78">
        <v>13.33</v>
      </c>
      <c r="O33" s="78">
        <v>36.33</v>
      </c>
      <c r="P33" s="78">
        <v>128.0</v>
      </c>
      <c r="Q33" s="48">
        <v>177.7</v>
      </c>
      <c r="R33" s="78">
        <v>99.0</v>
      </c>
      <c r="S33" s="45">
        <v>101.0</v>
      </c>
      <c r="T33" s="48">
        <f t="shared" si="2"/>
        <v>200</v>
      </c>
      <c r="U33" s="141">
        <v>45464.0</v>
      </c>
      <c r="V33" s="79">
        <v>0.0</v>
      </c>
      <c r="W33" s="79">
        <f t="shared" si="14"/>
        <v>10000</v>
      </c>
      <c r="X33" s="142">
        <v>8303.0</v>
      </c>
      <c r="Y33" s="78">
        <f t="shared" si="4"/>
        <v>152.0166667</v>
      </c>
      <c r="Z33" s="78">
        <f t="shared" si="5"/>
        <v>152.0166667</v>
      </c>
      <c r="AA33" s="80">
        <v>150.0</v>
      </c>
      <c r="AB33" s="45" t="s">
        <v>52</v>
      </c>
      <c r="AC33" s="48">
        <f t="shared" si="6"/>
        <v>302.0166667</v>
      </c>
      <c r="AD33" s="79"/>
      <c r="AE33" s="45">
        <v>0.0</v>
      </c>
      <c r="AF33" s="46">
        <f t="shared" si="7"/>
        <v>0</v>
      </c>
      <c r="AG33" s="79"/>
      <c r="AH33" s="79"/>
      <c r="AI33" s="46">
        <f t="shared" si="8"/>
        <v>0</v>
      </c>
      <c r="AJ33" s="53">
        <f t="shared" si="9"/>
        <v>739.7166667</v>
      </c>
      <c r="AK33" s="83">
        <f t="shared" si="10"/>
        <v>55</v>
      </c>
      <c r="AL33" s="45"/>
      <c r="AM33" s="45"/>
      <c r="AN33" s="143">
        <v>10007.0</v>
      </c>
      <c r="AO33" s="45">
        <f t="shared" si="11"/>
        <v>1704</v>
      </c>
      <c r="AP33" s="85">
        <f t="shared" si="12"/>
        <v>0.1702808034</v>
      </c>
      <c r="AQ33" s="47">
        <f t="shared" si="13"/>
        <v>65</v>
      </c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  <c r="BH33" s="57"/>
      <c r="BI33" s="57"/>
      <c r="BJ33" s="57"/>
      <c r="BK33" s="57"/>
    </row>
    <row r="34" ht="14.25" customHeight="1">
      <c r="A34" s="44"/>
      <c r="B34" s="45"/>
      <c r="C34" s="45"/>
      <c r="D34" s="45"/>
      <c r="E34" s="79">
        <v>12.0</v>
      </c>
      <c r="F34" s="45" t="s">
        <v>60</v>
      </c>
      <c r="G34" s="45" t="s">
        <v>51</v>
      </c>
      <c r="H34" s="45">
        <v>15.0</v>
      </c>
      <c r="I34" s="45">
        <v>15.0</v>
      </c>
      <c r="J34" s="45">
        <v>15.0</v>
      </c>
      <c r="K34" s="45">
        <v>15.0</v>
      </c>
      <c r="L34" s="47">
        <f t="shared" si="1"/>
        <v>60</v>
      </c>
      <c r="M34" s="79">
        <v>60.0</v>
      </c>
      <c r="N34" s="78">
        <v>20.0</v>
      </c>
      <c r="O34" s="78">
        <v>31.3</v>
      </c>
      <c r="P34" s="78">
        <v>69.0</v>
      </c>
      <c r="Q34" s="48">
        <v>120.3</v>
      </c>
      <c r="R34" s="78">
        <v>96.0</v>
      </c>
      <c r="S34" s="45">
        <v>105.0</v>
      </c>
      <c r="T34" s="48">
        <f t="shared" si="2"/>
        <v>201</v>
      </c>
      <c r="U34" s="141">
        <v>45464.0</v>
      </c>
      <c r="V34" s="79">
        <v>0.0</v>
      </c>
      <c r="W34" s="79">
        <f t="shared" si="14"/>
        <v>10000</v>
      </c>
      <c r="X34" s="142">
        <v>8562.0</v>
      </c>
      <c r="Y34" s="78">
        <f t="shared" si="4"/>
        <v>182.2333333</v>
      </c>
      <c r="Z34" s="78">
        <f t="shared" si="5"/>
        <v>182.2333333</v>
      </c>
      <c r="AA34" s="80">
        <v>150.0</v>
      </c>
      <c r="AB34" s="45" t="s">
        <v>59</v>
      </c>
      <c r="AC34" s="48">
        <f t="shared" si="6"/>
        <v>332.2333333</v>
      </c>
      <c r="AD34" s="79">
        <v>30.0</v>
      </c>
      <c r="AE34" s="45">
        <v>50.0</v>
      </c>
      <c r="AF34" s="46">
        <f t="shared" si="7"/>
        <v>80</v>
      </c>
      <c r="AG34" s="79"/>
      <c r="AH34" s="79"/>
      <c r="AI34" s="46">
        <f t="shared" si="8"/>
        <v>60</v>
      </c>
      <c r="AJ34" s="53">
        <f t="shared" si="9"/>
        <v>733.5333333</v>
      </c>
      <c r="AK34" s="83">
        <f t="shared" si="10"/>
        <v>56</v>
      </c>
      <c r="AL34" s="45"/>
      <c r="AM34" s="45"/>
      <c r="AN34" s="143">
        <v>9700.0</v>
      </c>
      <c r="AO34" s="45">
        <f t="shared" si="11"/>
        <v>1138</v>
      </c>
      <c r="AP34" s="85">
        <f t="shared" si="12"/>
        <v>0.1173195876</v>
      </c>
      <c r="AQ34" s="47">
        <f t="shared" si="13"/>
        <v>50</v>
      </c>
      <c r="AR34" s="57"/>
      <c r="AS34" s="57"/>
      <c r="AT34" s="57"/>
      <c r="AU34" s="57"/>
      <c r="AV34" s="57"/>
      <c r="AW34" s="57"/>
      <c r="AX34" s="57"/>
      <c r="AY34" s="57"/>
      <c r="AZ34" s="57"/>
      <c r="BA34" s="57"/>
      <c r="BB34" s="57"/>
      <c r="BC34" s="57"/>
      <c r="BD34" s="57"/>
      <c r="BE34" s="57"/>
      <c r="BF34" s="57"/>
      <c r="BG34" s="57"/>
      <c r="BH34" s="57"/>
      <c r="BI34" s="57"/>
      <c r="BJ34" s="57"/>
      <c r="BK34" s="57"/>
    </row>
    <row r="35" ht="14.25" customHeight="1">
      <c r="A35" s="44"/>
      <c r="B35" s="45"/>
      <c r="C35" s="45"/>
      <c r="D35" s="45"/>
      <c r="E35" s="79">
        <v>79.0</v>
      </c>
      <c r="F35" s="45" t="s">
        <v>126</v>
      </c>
      <c r="G35" s="45" t="s">
        <v>51</v>
      </c>
      <c r="H35" s="45">
        <v>15.0</v>
      </c>
      <c r="I35" s="45">
        <v>15.0</v>
      </c>
      <c r="J35" s="45">
        <v>15.0</v>
      </c>
      <c r="K35" s="45">
        <v>15.0</v>
      </c>
      <c r="L35" s="47">
        <f t="shared" si="1"/>
        <v>60</v>
      </c>
      <c r="M35" s="79">
        <v>25.0</v>
      </c>
      <c r="N35" s="78">
        <v>13.0</v>
      </c>
      <c r="O35" s="78">
        <v>32.0</v>
      </c>
      <c r="P35" s="78">
        <v>99.33</v>
      </c>
      <c r="Q35" s="48">
        <v>144.3</v>
      </c>
      <c r="R35" s="78">
        <v>70.0</v>
      </c>
      <c r="S35" s="45">
        <v>91.0</v>
      </c>
      <c r="T35" s="48">
        <f t="shared" si="2"/>
        <v>161</v>
      </c>
      <c r="U35" s="141">
        <v>45464.0</v>
      </c>
      <c r="V35" s="79">
        <v>0.0</v>
      </c>
      <c r="W35" s="79">
        <f t="shared" si="14"/>
        <v>10000</v>
      </c>
      <c r="X35" s="145">
        <v>8990.0</v>
      </c>
      <c r="Y35" s="78">
        <f t="shared" si="4"/>
        <v>232.1666667</v>
      </c>
      <c r="Z35" s="78">
        <f t="shared" si="5"/>
        <v>232.1666667</v>
      </c>
      <c r="AA35" s="80">
        <v>150.0</v>
      </c>
      <c r="AB35" s="45" t="s">
        <v>63</v>
      </c>
      <c r="AC35" s="48">
        <f t="shared" si="6"/>
        <v>382.1666667</v>
      </c>
      <c r="AD35" s="79"/>
      <c r="AE35" s="45">
        <v>0.0</v>
      </c>
      <c r="AF35" s="46">
        <f t="shared" si="7"/>
        <v>0</v>
      </c>
      <c r="AG35" s="79"/>
      <c r="AH35" s="79"/>
      <c r="AI35" s="46">
        <f t="shared" si="8"/>
        <v>25</v>
      </c>
      <c r="AJ35" s="53">
        <f t="shared" si="9"/>
        <v>722.4666667</v>
      </c>
      <c r="AK35" s="83">
        <f t="shared" si="10"/>
        <v>57</v>
      </c>
      <c r="AL35" s="45"/>
      <c r="AM35" s="45"/>
      <c r="AN35" s="147">
        <v>9600.0</v>
      </c>
      <c r="AO35" s="45">
        <f t="shared" si="11"/>
        <v>610</v>
      </c>
      <c r="AP35" s="85">
        <f t="shared" si="12"/>
        <v>0.06354166667</v>
      </c>
      <c r="AQ35" s="47">
        <f t="shared" si="13"/>
        <v>35</v>
      </c>
      <c r="AR35" s="57"/>
      <c r="AS35" s="57"/>
      <c r="AT35" s="57"/>
      <c r="AU35" s="57"/>
      <c r="AV35" s="57"/>
      <c r="AW35" s="57"/>
      <c r="AX35" s="57"/>
      <c r="AY35" s="57"/>
      <c r="AZ35" s="57"/>
      <c r="BA35" s="57"/>
      <c r="BB35" s="57"/>
      <c r="BC35" s="57"/>
      <c r="BD35" s="57"/>
      <c r="BE35" s="57"/>
      <c r="BF35" s="57"/>
      <c r="BG35" s="57"/>
      <c r="BH35" s="57"/>
      <c r="BI35" s="57"/>
      <c r="BJ35" s="57"/>
      <c r="BK35" s="57"/>
    </row>
    <row r="36" ht="14.25" customHeight="1">
      <c r="A36" s="44"/>
      <c r="B36" s="45"/>
      <c r="C36" s="45"/>
      <c r="D36" s="45"/>
      <c r="E36" s="79">
        <v>143.0</v>
      </c>
      <c r="F36" s="45" t="s">
        <v>183</v>
      </c>
      <c r="G36" s="45" t="s">
        <v>51</v>
      </c>
      <c r="H36" s="45">
        <v>15.0</v>
      </c>
      <c r="I36" s="45">
        <v>15.0</v>
      </c>
      <c r="J36" s="45">
        <v>15.0</v>
      </c>
      <c r="K36" s="45">
        <v>15.0</v>
      </c>
      <c r="L36" s="47">
        <f t="shared" si="1"/>
        <v>60</v>
      </c>
      <c r="M36" s="45">
        <v>0.0</v>
      </c>
      <c r="N36" s="45">
        <v>13.33</v>
      </c>
      <c r="O36" s="45">
        <v>32.0</v>
      </c>
      <c r="P36" s="78">
        <v>102.67</v>
      </c>
      <c r="Q36" s="48">
        <v>148.0</v>
      </c>
      <c r="R36" s="78">
        <v>109.0</v>
      </c>
      <c r="S36" s="45">
        <v>110.0</v>
      </c>
      <c r="T36" s="48">
        <f t="shared" si="2"/>
        <v>219</v>
      </c>
      <c r="U36" s="141">
        <v>45462.0</v>
      </c>
      <c r="V36" s="79">
        <v>50.0</v>
      </c>
      <c r="W36" s="79">
        <f t="shared" si="14"/>
        <v>10000</v>
      </c>
      <c r="X36" s="142">
        <v>11417.0</v>
      </c>
      <c r="Y36" s="78">
        <f t="shared" si="4"/>
        <v>184.6833333</v>
      </c>
      <c r="Z36" s="78">
        <f t="shared" si="5"/>
        <v>184.6833333</v>
      </c>
      <c r="AA36" s="80">
        <v>0.0</v>
      </c>
      <c r="AB36" s="45" t="s">
        <v>55</v>
      </c>
      <c r="AC36" s="48">
        <f t="shared" si="6"/>
        <v>184.6833333</v>
      </c>
      <c r="AD36" s="79"/>
      <c r="AE36" s="45">
        <v>50.0</v>
      </c>
      <c r="AF36" s="46">
        <f t="shared" si="7"/>
        <v>100</v>
      </c>
      <c r="AG36" s="45"/>
      <c r="AH36" s="45"/>
      <c r="AI36" s="46">
        <f t="shared" si="8"/>
        <v>0</v>
      </c>
      <c r="AJ36" s="53">
        <f t="shared" si="9"/>
        <v>711.6833333</v>
      </c>
      <c r="AK36" s="83">
        <f t="shared" si="10"/>
        <v>58</v>
      </c>
      <c r="AL36" s="45"/>
      <c r="AM36" s="45"/>
      <c r="AN36" s="143">
        <v>10000.0</v>
      </c>
      <c r="AO36" s="45">
        <f t="shared" si="11"/>
        <v>1417</v>
      </c>
      <c r="AP36" s="85">
        <f t="shared" si="12"/>
        <v>0.1417</v>
      </c>
      <c r="AQ36" s="47">
        <f t="shared" si="13"/>
        <v>58</v>
      </c>
      <c r="AR36" s="57"/>
      <c r="AS36" s="57"/>
      <c r="AT36" s="57"/>
      <c r="AU36" s="57"/>
      <c r="AV36" s="57"/>
      <c r="AW36" s="57"/>
      <c r="AX36" s="57"/>
      <c r="AY36" s="57"/>
      <c r="AZ36" s="57"/>
      <c r="BA36" s="57"/>
      <c r="BB36" s="57"/>
      <c r="BC36" s="57"/>
      <c r="BD36" s="57"/>
      <c r="BE36" s="57"/>
      <c r="BF36" s="57"/>
      <c r="BG36" s="57"/>
      <c r="BH36" s="57"/>
      <c r="BI36" s="57"/>
      <c r="BJ36" s="57"/>
      <c r="BK36" s="57"/>
    </row>
    <row r="37" ht="14.25" customHeight="1">
      <c r="A37" s="44"/>
      <c r="B37" s="45"/>
      <c r="C37" s="45"/>
      <c r="D37" s="45"/>
      <c r="E37" s="79">
        <v>142.0</v>
      </c>
      <c r="F37" s="45" t="s">
        <v>182</v>
      </c>
      <c r="G37" s="45" t="s">
        <v>51</v>
      </c>
      <c r="H37" s="45">
        <v>15.0</v>
      </c>
      <c r="I37" s="45">
        <v>15.0</v>
      </c>
      <c r="J37" s="45">
        <v>15.0</v>
      </c>
      <c r="K37" s="45">
        <v>15.0</v>
      </c>
      <c r="L37" s="47">
        <f t="shared" si="1"/>
        <v>60</v>
      </c>
      <c r="M37" s="45">
        <v>200.0</v>
      </c>
      <c r="N37" s="45">
        <v>20.0</v>
      </c>
      <c r="O37" s="45">
        <v>37.3</v>
      </c>
      <c r="P37" s="45">
        <v>125.0</v>
      </c>
      <c r="Q37" s="48">
        <v>182.3</v>
      </c>
      <c r="R37" s="78">
        <v>100.0</v>
      </c>
      <c r="S37" s="45">
        <v>101.0</v>
      </c>
      <c r="T37" s="48">
        <f t="shared" si="2"/>
        <v>201</v>
      </c>
      <c r="U37" s="141">
        <v>45464.0</v>
      </c>
      <c r="V37" s="79">
        <v>0.0</v>
      </c>
      <c r="W37" s="79">
        <f t="shared" si="14"/>
        <v>10000</v>
      </c>
      <c r="X37" s="145">
        <v>8785.0</v>
      </c>
      <c r="Y37" s="78">
        <f t="shared" si="4"/>
        <v>208.25</v>
      </c>
      <c r="Z37" s="78">
        <f t="shared" si="5"/>
        <v>208.25</v>
      </c>
      <c r="AA37" s="80">
        <v>150.0</v>
      </c>
      <c r="AB37" s="45" t="s">
        <v>63</v>
      </c>
      <c r="AC37" s="48">
        <f t="shared" si="6"/>
        <v>358.25</v>
      </c>
      <c r="AD37" s="79">
        <v>60.0</v>
      </c>
      <c r="AE37" s="45">
        <v>50.0</v>
      </c>
      <c r="AF37" s="46">
        <f t="shared" si="7"/>
        <v>110</v>
      </c>
      <c r="AG37" s="45"/>
      <c r="AH37" s="45"/>
      <c r="AI37" s="46">
        <f t="shared" si="8"/>
        <v>200</v>
      </c>
      <c r="AJ37" s="53">
        <f t="shared" si="9"/>
        <v>711.55</v>
      </c>
      <c r="AK37" s="83">
        <f t="shared" si="10"/>
        <v>59</v>
      </c>
      <c r="AL37" s="45"/>
      <c r="AM37" s="45"/>
      <c r="AN37" s="143">
        <v>10300.0</v>
      </c>
      <c r="AO37" s="45">
        <f t="shared" si="11"/>
        <v>1515</v>
      </c>
      <c r="AP37" s="85">
        <f t="shared" si="12"/>
        <v>0.1470873786</v>
      </c>
      <c r="AQ37" s="47">
        <f t="shared" si="13"/>
        <v>59</v>
      </c>
      <c r="AR37" s="57"/>
      <c r="AS37" s="57"/>
      <c r="AT37" s="57"/>
      <c r="AU37" s="57"/>
      <c r="AV37" s="57"/>
      <c r="AW37" s="57"/>
      <c r="AX37" s="57"/>
      <c r="AY37" s="57"/>
      <c r="AZ37" s="57"/>
      <c r="BA37" s="57"/>
      <c r="BB37" s="57"/>
      <c r="BC37" s="57"/>
      <c r="BD37" s="57"/>
      <c r="BE37" s="57"/>
      <c r="BF37" s="57"/>
      <c r="BG37" s="57"/>
      <c r="BH37" s="57"/>
      <c r="BI37" s="57"/>
      <c r="BJ37" s="57"/>
      <c r="BK37" s="57"/>
    </row>
    <row r="38" ht="14.25" customHeight="1">
      <c r="A38" s="44"/>
      <c r="B38" s="45"/>
      <c r="C38" s="45"/>
      <c r="D38" s="45"/>
      <c r="E38" s="79">
        <v>140.0</v>
      </c>
      <c r="F38" s="45" t="s">
        <v>180</v>
      </c>
      <c r="G38" s="45" t="s">
        <v>51</v>
      </c>
      <c r="H38" s="45">
        <v>15.0</v>
      </c>
      <c r="I38" s="45">
        <v>15.0</v>
      </c>
      <c r="J38" s="45">
        <v>15.0</v>
      </c>
      <c r="K38" s="45">
        <v>15.0</v>
      </c>
      <c r="L38" s="47">
        <f t="shared" si="1"/>
        <v>60</v>
      </c>
      <c r="M38" s="45">
        <v>5.0</v>
      </c>
      <c r="N38" s="45">
        <v>20.0</v>
      </c>
      <c r="O38" s="45">
        <v>32.67</v>
      </c>
      <c r="P38" s="45">
        <v>99.67</v>
      </c>
      <c r="Q38" s="48">
        <v>152.3</v>
      </c>
      <c r="R38" s="78">
        <v>82.0</v>
      </c>
      <c r="S38" s="45">
        <v>103.0</v>
      </c>
      <c r="T38" s="48">
        <f t="shared" si="2"/>
        <v>185</v>
      </c>
      <c r="U38" s="141">
        <v>45464.0</v>
      </c>
      <c r="V38" s="79">
        <v>0.0</v>
      </c>
      <c r="W38" s="79">
        <f t="shared" si="14"/>
        <v>10000</v>
      </c>
      <c r="X38" s="145">
        <v>8013.0</v>
      </c>
      <c r="Y38" s="78">
        <f t="shared" si="4"/>
        <v>118.1833333</v>
      </c>
      <c r="Z38" s="78">
        <f t="shared" si="5"/>
        <v>118.1833333</v>
      </c>
      <c r="AA38" s="80">
        <v>150.0</v>
      </c>
      <c r="AB38" s="45" t="s">
        <v>63</v>
      </c>
      <c r="AC38" s="48">
        <f t="shared" si="6"/>
        <v>268.1833333</v>
      </c>
      <c r="AD38" s="79"/>
      <c r="AE38" s="45">
        <v>50.0</v>
      </c>
      <c r="AF38" s="46">
        <f t="shared" si="7"/>
        <v>50</v>
      </c>
      <c r="AG38" s="45"/>
      <c r="AH38" s="45"/>
      <c r="AI38" s="46">
        <f t="shared" si="8"/>
        <v>5</v>
      </c>
      <c r="AJ38" s="53">
        <f t="shared" si="9"/>
        <v>710.4833333</v>
      </c>
      <c r="AK38" s="83">
        <f t="shared" si="10"/>
        <v>60</v>
      </c>
      <c r="AL38" s="45"/>
      <c r="AM38" s="45"/>
      <c r="AN38" s="147">
        <v>10262.0</v>
      </c>
      <c r="AO38" s="45">
        <f t="shared" si="11"/>
        <v>2249</v>
      </c>
      <c r="AP38" s="85">
        <f t="shared" si="12"/>
        <v>0.2191580589</v>
      </c>
      <c r="AQ38" s="47">
        <f t="shared" si="13"/>
        <v>75</v>
      </c>
      <c r="AR38" s="57"/>
      <c r="AS38" s="57"/>
      <c r="AT38" s="57"/>
      <c r="AU38" s="57"/>
      <c r="AV38" s="57"/>
      <c r="AW38" s="57"/>
      <c r="AX38" s="57"/>
      <c r="AY38" s="57"/>
      <c r="AZ38" s="57"/>
      <c r="BA38" s="57"/>
      <c r="BB38" s="57"/>
      <c r="BC38" s="57"/>
      <c r="BD38" s="57"/>
      <c r="BE38" s="57"/>
      <c r="BF38" s="57"/>
      <c r="BG38" s="57"/>
      <c r="BH38" s="57"/>
      <c r="BI38" s="57"/>
      <c r="BJ38" s="57"/>
      <c r="BK38" s="57"/>
    </row>
    <row r="39" ht="14.25" customHeight="1">
      <c r="A39" s="44"/>
      <c r="B39" s="45"/>
      <c r="C39" s="45"/>
      <c r="D39" s="45"/>
      <c r="E39" s="79">
        <v>50.0</v>
      </c>
      <c r="F39" s="45" t="s">
        <v>98</v>
      </c>
      <c r="G39" s="45" t="s">
        <v>51</v>
      </c>
      <c r="H39" s="45">
        <v>15.0</v>
      </c>
      <c r="I39" s="45">
        <v>15.0</v>
      </c>
      <c r="J39" s="45">
        <v>15.0</v>
      </c>
      <c r="K39" s="45">
        <v>15.0</v>
      </c>
      <c r="L39" s="47">
        <f t="shared" si="1"/>
        <v>60</v>
      </c>
      <c r="M39" s="79">
        <v>5.0</v>
      </c>
      <c r="N39" s="78">
        <v>20.0</v>
      </c>
      <c r="O39" s="78">
        <v>26.67</v>
      </c>
      <c r="P39" s="78">
        <v>103.0</v>
      </c>
      <c r="Q39" s="48">
        <v>149.7</v>
      </c>
      <c r="R39" s="78">
        <v>94.0</v>
      </c>
      <c r="S39" s="45">
        <v>101.0</v>
      </c>
      <c r="T39" s="48">
        <f t="shared" si="2"/>
        <v>195</v>
      </c>
      <c r="U39" s="141">
        <v>45464.0</v>
      </c>
      <c r="V39" s="79">
        <v>0.0</v>
      </c>
      <c r="W39" s="79">
        <f t="shared" si="14"/>
        <v>10000</v>
      </c>
      <c r="X39" s="145">
        <v>7787.0</v>
      </c>
      <c r="Y39" s="78">
        <f t="shared" si="4"/>
        <v>91.81666667</v>
      </c>
      <c r="Z39" s="78">
        <f t="shared" si="5"/>
        <v>91.81666667</v>
      </c>
      <c r="AA39" s="80">
        <v>150.0</v>
      </c>
      <c r="AB39" s="45" t="s">
        <v>52</v>
      </c>
      <c r="AC39" s="48">
        <f t="shared" si="6"/>
        <v>241.8166667</v>
      </c>
      <c r="AD39" s="79">
        <v>15.0</v>
      </c>
      <c r="AE39" s="45">
        <v>50.0</v>
      </c>
      <c r="AF39" s="46">
        <f t="shared" si="7"/>
        <v>65</v>
      </c>
      <c r="AG39" s="79"/>
      <c r="AH39" s="79"/>
      <c r="AI39" s="46">
        <f t="shared" si="8"/>
        <v>5</v>
      </c>
      <c r="AJ39" s="53">
        <f t="shared" si="9"/>
        <v>706.5166667</v>
      </c>
      <c r="AK39" s="83">
        <f t="shared" si="10"/>
        <v>61</v>
      </c>
      <c r="AL39" s="45"/>
      <c r="AM39" s="45"/>
      <c r="AN39" s="147">
        <v>9413.0</v>
      </c>
      <c r="AO39" s="45">
        <f t="shared" si="11"/>
        <v>1626</v>
      </c>
      <c r="AP39" s="85">
        <f t="shared" si="12"/>
        <v>0.1727398279</v>
      </c>
      <c r="AQ39" s="47">
        <f t="shared" si="13"/>
        <v>66</v>
      </c>
      <c r="AR39" s="57"/>
      <c r="AS39" s="57"/>
      <c r="AT39" s="57"/>
      <c r="AU39" s="57"/>
      <c r="AV39" s="57"/>
      <c r="AW39" s="57"/>
      <c r="AX39" s="57"/>
      <c r="AY39" s="57"/>
      <c r="AZ39" s="57"/>
      <c r="BA39" s="57"/>
      <c r="BB39" s="57"/>
      <c r="BC39" s="57"/>
      <c r="BD39" s="57"/>
      <c r="BE39" s="57"/>
      <c r="BF39" s="57"/>
      <c r="BG39" s="57"/>
      <c r="BH39" s="57"/>
      <c r="BI39" s="57"/>
      <c r="BJ39" s="57"/>
      <c r="BK39" s="57"/>
    </row>
    <row r="40" ht="14.25" customHeight="1">
      <c r="A40" s="44"/>
      <c r="B40" s="45"/>
      <c r="C40" s="45"/>
      <c r="D40" s="45"/>
      <c r="E40" s="79">
        <v>119.0</v>
      </c>
      <c r="F40" s="45" t="s">
        <v>159</v>
      </c>
      <c r="G40" s="45" t="s">
        <v>51</v>
      </c>
      <c r="H40" s="45">
        <v>15.0</v>
      </c>
      <c r="I40" s="45">
        <v>15.0</v>
      </c>
      <c r="J40" s="45">
        <v>15.0</v>
      </c>
      <c r="K40" s="45">
        <v>15.0</v>
      </c>
      <c r="L40" s="47">
        <f t="shared" si="1"/>
        <v>60</v>
      </c>
      <c r="M40" s="79">
        <v>0.0</v>
      </c>
      <c r="N40" s="78">
        <v>20.0</v>
      </c>
      <c r="O40" s="78">
        <v>33.33</v>
      </c>
      <c r="P40" s="78">
        <v>97.33</v>
      </c>
      <c r="Q40" s="48">
        <v>150.7</v>
      </c>
      <c r="R40" s="78">
        <v>49.0</v>
      </c>
      <c r="S40" s="45">
        <v>83.0</v>
      </c>
      <c r="T40" s="48">
        <f t="shared" si="2"/>
        <v>132</v>
      </c>
      <c r="U40" s="141">
        <v>45463.0</v>
      </c>
      <c r="V40" s="79">
        <v>25.0</v>
      </c>
      <c r="W40" s="79">
        <f t="shared" si="14"/>
        <v>10000</v>
      </c>
      <c r="X40" s="142">
        <v>10148.0</v>
      </c>
      <c r="Y40" s="78">
        <f t="shared" si="4"/>
        <v>332.7333333</v>
      </c>
      <c r="Z40" s="78">
        <f t="shared" si="5"/>
        <v>332.7333333</v>
      </c>
      <c r="AA40" s="80">
        <v>0.0</v>
      </c>
      <c r="AB40" s="45" t="s">
        <v>55</v>
      </c>
      <c r="AC40" s="48">
        <f t="shared" si="6"/>
        <v>332.7333333</v>
      </c>
      <c r="AD40" s="79"/>
      <c r="AE40" s="45">
        <v>0.0</v>
      </c>
      <c r="AF40" s="46">
        <f t="shared" si="7"/>
        <v>25</v>
      </c>
      <c r="AG40" s="79"/>
      <c r="AH40" s="79"/>
      <c r="AI40" s="46">
        <f t="shared" si="8"/>
        <v>0</v>
      </c>
      <c r="AJ40" s="53">
        <f t="shared" si="9"/>
        <v>700.4333333</v>
      </c>
      <c r="AK40" s="83">
        <f t="shared" si="10"/>
        <v>62</v>
      </c>
      <c r="AL40" s="45"/>
      <c r="AM40" s="45"/>
      <c r="AN40" s="143">
        <v>10150.0</v>
      </c>
      <c r="AO40" s="45">
        <f t="shared" si="11"/>
        <v>2</v>
      </c>
      <c r="AP40" s="85">
        <f t="shared" si="12"/>
        <v>0.000197044335</v>
      </c>
      <c r="AQ40" s="47">
        <f t="shared" si="13"/>
        <v>1</v>
      </c>
      <c r="AR40" s="57"/>
      <c r="AS40" s="57"/>
      <c r="AT40" s="57"/>
      <c r="AU40" s="57"/>
      <c r="AV40" s="57"/>
      <c r="AW40" s="57"/>
      <c r="AX40" s="57"/>
      <c r="AY40" s="57"/>
      <c r="AZ40" s="57"/>
      <c r="BA40" s="57"/>
      <c r="BB40" s="57"/>
      <c r="BC40" s="57"/>
      <c r="BD40" s="57"/>
      <c r="BE40" s="57"/>
      <c r="BF40" s="57"/>
      <c r="BG40" s="57"/>
      <c r="BH40" s="57"/>
      <c r="BI40" s="57"/>
      <c r="BJ40" s="57"/>
      <c r="BK40" s="57"/>
    </row>
    <row r="41" ht="14.25" customHeight="1">
      <c r="A41" s="44"/>
      <c r="B41" s="45"/>
      <c r="C41" s="45"/>
      <c r="D41" s="45"/>
      <c r="E41" s="79">
        <v>82.0</v>
      </c>
      <c r="F41" s="45" t="s">
        <v>128</v>
      </c>
      <c r="G41" s="45" t="s">
        <v>51</v>
      </c>
      <c r="H41" s="45">
        <v>15.0</v>
      </c>
      <c r="I41" s="45">
        <v>15.0</v>
      </c>
      <c r="J41" s="45">
        <v>15.0</v>
      </c>
      <c r="K41" s="45">
        <v>15.0</v>
      </c>
      <c r="L41" s="47">
        <f t="shared" si="1"/>
        <v>60</v>
      </c>
      <c r="M41" s="79">
        <v>5.0</v>
      </c>
      <c r="N41" s="78">
        <v>13.33</v>
      </c>
      <c r="O41" s="78">
        <v>39.67</v>
      </c>
      <c r="P41" s="78">
        <v>132.33</v>
      </c>
      <c r="Q41" s="48">
        <v>185.3</v>
      </c>
      <c r="R41" s="78">
        <v>91.0</v>
      </c>
      <c r="S41" s="45">
        <v>109.0</v>
      </c>
      <c r="T41" s="48">
        <f t="shared" si="2"/>
        <v>200</v>
      </c>
      <c r="U41" s="141">
        <v>45464.0</v>
      </c>
      <c r="V41" s="79">
        <v>0.0</v>
      </c>
      <c r="W41" s="79">
        <f t="shared" si="14"/>
        <v>10000</v>
      </c>
      <c r="X41" s="145">
        <v>8794.0</v>
      </c>
      <c r="Y41" s="78">
        <f t="shared" si="4"/>
        <v>209.3</v>
      </c>
      <c r="Z41" s="78">
        <f t="shared" si="5"/>
        <v>209.3</v>
      </c>
      <c r="AA41" s="80">
        <v>0.0</v>
      </c>
      <c r="AB41" s="45" t="s">
        <v>55</v>
      </c>
      <c r="AC41" s="48">
        <f t="shared" si="6"/>
        <v>209.3</v>
      </c>
      <c r="AD41" s="79"/>
      <c r="AE41" s="45">
        <v>50.0</v>
      </c>
      <c r="AF41" s="46">
        <f t="shared" si="7"/>
        <v>50</v>
      </c>
      <c r="AG41" s="79"/>
      <c r="AH41" s="79"/>
      <c r="AI41" s="46">
        <f t="shared" si="8"/>
        <v>5</v>
      </c>
      <c r="AJ41" s="53">
        <f t="shared" si="9"/>
        <v>699.6</v>
      </c>
      <c r="AK41" s="83">
        <f t="shared" si="10"/>
        <v>63</v>
      </c>
      <c r="AL41" s="45"/>
      <c r="AM41" s="45"/>
      <c r="AN41" s="147">
        <v>10148.0</v>
      </c>
      <c r="AO41" s="45">
        <f t="shared" si="11"/>
        <v>1354</v>
      </c>
      <c r="AP41" s="85">
        <f t="shared" si="12"/>
        <v>0.1334253055</v>
      </c>
      <c r="AQ41" s="47">
        <f t="shared" si="13"/>
        <v>56</v>
      </c>
      <c r="AR41" s="57"/>
      <c r="AS41" s="57"/>
      <c r="AT41" s="57"/>
      <c r="AU41" s="57"/>
      <c r="AV41" s="57"/>
      <c r="AW41" s="57"/>
      <c r="AX41" s="57"/>
      <c r="AY41" s="57"/>
      <c r="AZ41" s="57"/>
      <c r="BA41" s="57"/>
      <c r="BB41" s="57"/>
      <c r="BC41" s="57"/>
      <c r="BD41" s="57"/>
      <c r="BE41" s="57"/>
      <c r="BF41" s="57"/>
      <c r="BG41" s="57"/>
      <c r="BH41" s="57"/>
      <c r="BI41" s="57"/>
      <c r="BJ41" s="57"/>
      <c r="BK41" s="57"/>
    </row>
    <row r="42" ht="14.25" customHeight="1">
      <c r="A42" s="44"/>
      <c r="B42" s="45"/>
      <c r="C42" s="45"/>
      <c r="D42" s="45" t="s">
        <v>49</v>
      </c>
      <c r="E42" s="79">
        <v>116.0</v>
      </c>
      <c r="F42" s="45" t="s">
        <v>156</v>
      </c>
      <c r="G42" s="45" t="s">
        <v>51</v>
      </c>
      <c r="H42" s="45">
        <v>15.0</v>
      </c>
      <c r="I42" s="45">
        <v>15.0</v>
      </c>
      <c r="J42" s="45">
        <v>15.0</v>
      </c>
      <c r="K42" s="45">
        <v>15.0</v>
      </c>
      <c r="L42" s="47">
        <f t="shared" si="1"/>
        <v>60</v>
      </c>
      <c r="M42" s="79">
        <v>0.0</v>
      </c>
      <c r="N42" s="78">
        <v>20.0</v>
      </c>
      <c r="O42" s="78">
        <v>36.5</v>
      </c>
      <c r="P42" s="78">
        <v>135.5</v>
      </c>
      <c r="Q42" s="48">
        <v>192.0</v>
      </c>
      <c r="R42" s="78">
        <v>109.0</v>
      </c>
      <c r="S42" s="45">
        <v>116.0</v>
      </c>
      <c r="T42" s="48">
        <f t="shared" si="2"/>
        <v>225</v>
      </c>
      <c r="U42" s="141">
        <v>45462.0</v>
      </c>
      <c r="V42" s="79">
        <v>50.0</v>
      </c>
      <c r="W42" s="79">
        <f t="shared" si="14"/>
        <v>10000</v>
      </c>
      <c r="X42" s="142">
        <v>7977.0</v>
      </c>
      <c r="Y42" s="78">
        <f t="shared" si="4"/>
        <v>113.9833333</v>
      </c>
      <c r="Z42" s="78">
        <f t="shared" si="5"/>
        <v>113.9833333</v>
      </c>
      <c r="AA42" s="80">
        <v>0.0</v>
      </c>
      <c r="AB42" s="45" t="s">
        <v>55</v>
      </c>
      <c r="AC42" s="48">
        <f t="shared" si="6"/>
        <v>113.9833333</v>
      </c>
      <c r="AD42" s="79"/>
      <c r="AE42" s="45">
        <v>50.0</v>
      </c>
      <c r="AF42" s="46">
        <f t="shared" si="7"/>
        <v>100</v>
      </c>
      <c r="AG42" s="79"/>
      <c r="AH42" s="79"/>
      <c r="AI42" s="46">
        <f t="shared" si="8"/>
        <v>0</v>
      </c>
      <c r="AJ42" s="53">
        <f t="shared" si="9"/>
        <v>690.9833333</v>
      </c>
      <c r="AK42" s="83">
        <f t="shared" si="10"/>
        <v>64</v>
      </c>
      <c r="AL42" s="45"/>
      <c r="AM42" s="45"/>
      <c r="AN42" s="143">
        <v>10000.0</v>
      </c>
      <c r="AO42" s="45">
        <f t="shared" si="11"/>
        <v>2023</v>
      </c>
      <c r="AP42" s="85">
        <f t="shared" si="12"/>
        <v>0.2023</v>
      </c>
      <c r="AQ42" s="47">
        <f t="shared" si="13"/>
        <v>72</v>
      </c>
      <c r="AR42" s="57"/>
      <c r="AS42" s="57"/>
      <c r="AT42" s="57"/>
      <c r="AU42" s="57"/>
      <c r="AV42" s="57"/>
      <c r="AW42" s="57"/>
      <c r="AX42" s="57"/>
      <c r="AY42" s="57"/>
      <c r="AZ42" s="57"/>
      <c r="BA42" s="57"/>
      <c r="BB42" s="57"/>
      <c r="BC42" s="57"/>
      <c r="BD42" s="57"/>
      <c r="BE42" s="57"/>
      <c r="BF42" s="57"/>
      <c r="BG42" s="57"/>
      <c r="BH42" s="57"/>
      <c r="BI42" s="57"/>
      <c r="BJ42" s="57"/>
      <c r="BK42" s="57"/>
    </row>
    <row r="43" ht="14.25" customHeight="1">
      <c r="A43" s="44"/>
      <c r="B43" s="45"/>
      <c r="C43" s="45" t="s">
        <v>49</v>
      </c>
      <c r="D43" s="45"/>
      <c r="E43" s="79">
        <v>2.0</v>
      </c>
      <c r="F43" s="45" t="s">
        <v>50</v>
      </c>
      <c r="G43" s="45" t="s">
        <v>51</v>
      </c>
      <c r="H43" s="45">
        <v>15.0</v>
      </c>
      <c r="I43" s="45">
        <v>15.0</v>
      </c>
      <c r="J43" s="45">
        <v>15.0</v>
      </c>
      <c r="K43" s="45">
        <v>0.0</v>
      </c>
      <c r="L43" s="47">
        <f t="shared" si="1"/>
        <v>45</v>
      </c>
      <c r="M43" s="79">
        <v>205.0</v>
      </c>
      <c r="N43" s="78">
        <v>13.3</v>
      </c>
      <c r="O43" s="78">
        <v>29.0</v>
      </c>
      <c r="P43" s="78">
        <v>108.3</v>
      </c>
      <c r="Q43" s="48">
        <v>150.7</v>
      </c>
      <c r="R43" s="78">
        <v>118.0</v>
      </c>
      <c r="S43" s="45">
        <v>118.0</v>
      </c>
      <c r="T43" s="48">
        <f t="shared" si="2"/>
        <v>236</v>
      </c>
      <c r="U43" s="141">
        <v>45463.0</v>
      </c>
      <c r="V43" s="79">
        <v>25.0</v>
      </c>
      <c r="W43" s="79">
        <f t="shared" si="14"/>
        <v>10000</v>
      </c>
      <c r="X43" s="142">
        <v>8813.0</v>
      </c>
      <c r="Y43" s="78">
        <f t="shared" si="4"/>
        <v>211.5166667</v>
      </c>
      <c r="Z43" s="78">
        <f t="shared" si="5"/>
        <v>211.5166667</v>
      </c>
      <c r="AA43" s="80">
        <v>150.0</v>
      </c>
      <c r="AB43" s="45" t="s">
        <v>52</v>
      </c>
      <c r="AC43" s="48">
        <f t="shared" si="6"/>
        <v>361.5166667</v>
      </c>
      <c r="AD43" s="79">
        <v>15.0</v>
      </c>
      <c r="AE43" s="45">
        <v>50.0</v>
      </c>
      <c r="AF43" s="46">
        <f t="shared" si="7"/>
        <v>90</v>
      </c>
      <c r="AG43" s="79"/>
      <c r="AH43" s="79"/>
      <c r="AI43" s="46">
        <f t="shared" si="8"/>
        <v>205</v>
      </c>
      <c r="AJ43" s="53">
        <f t="shared" si="9"/>
        <v>678.2166667</v>
      </c>
      <c r="AK43" s="83">
        <f t="shared" si="10"/>
        <v>66</v>
      </c>
      <c r="AL43" s="45"/>
      <c r="AM43" s="45"/>
      <c r="AN43" s="143">
        <v>10190.0</v>
      </c>
      <c r="AO43" s="45">
        <f t="shared" si="11"/>
        <v>1377</v>
      </c>
      <c r="AP43" s="85">
        <f t="shared" si="12"/>
        <v>0.1351324828</v>
      </c>
      <c r="AQ43" s="47">
        <f t="shared" si="13"/>
        <v>57</v>
      </c>
      <c r="AR43" s="57"/>
      <c r="AS43" s="57"/>
      <c r="AT43" s="57"/>
      <c r="AU43" s="57"/>
      <c r="AV43" s="57"/>
      <c r="AW43" s="57"/>
      <c r="AX43" s="57"/>
      <c r="AY43" s="57"/>
      <c r="AZ43" s="57"/>
      <c r="BA43" s="57"/>
      <c r="BB43" s="57"/>
      <c r="BC43" s="57"/>
      <c r="BD43" s="57"/>
      <c r="BE43" s="57"/>
      <c r="BF43" s="57"/>
      <c r="BG43" s="57"/>
      <c r="BH43" s="57"/>
      <c r="BI43" s="57"/>
      <c r="BJ43" s="57"/>
      <c r="BK43" s="57"/>
    </row>
    <row r="44" ht="14.25" customHeight="1">
      <c r="A44" s="44"/>
      <c r="B44" s="45"/>
      <c r="C44" s="45"/>
      <c r="D44" s="45"/>
      <c r="E44" s="79">
        <v>113.0</v>
      </c>
      <c r="F44" s="45" t="s">
        <v>153</v>
      </c>
      <c r="G44" s="45" t="s">
        <v>51</v>
      </c>
      <c r="H44" s="45">
        <v>15.0</v>
      </c>
      <c r="I44" s="45">
        <v>0.0</v>
      </c>
      <c r="J44" s="45">
        <v>15.0</v>
      </c>
      <c r="K44" s="45">
        <v>15.0</v>
      </c>
      <c r="L44" s="47">
        <f t="shared" si="1"/>
        <v>45</v>
      </c>
      <c r="M44" s="79">
        <v>0.0</v>
      </c>
      <c r="N44" s="78">
        <v>20.0</v>
      </c>
      <c r="O44" s="78">
        <v>31.0</v>
      </c>
      <c r="P44" s="78">
        <v>126.0</v>
      </c>
      <c r="Q44" s="48">
        <v>177.0</v>
      </c>
      <c r="R44" s="78">
        <v>90.0</v>
      </c>
      <c r="S44" s="45">
        <v>100.0</v>
      </c>
      <c r="T44" s="48">
        <f t="shared" si="2"/>
        <v>190</v>
      </c>
      <c r="U44" s="141">
        <v>45464.0</v>
      </c>
      <c r="V44" s="79">
        <v>0.0</v>
      </c>
      <c r="W44" s="79">
        <f t="shared" si="14"/>
        <v>10000</v>
      </c>
      <c r="X44" s="145">
        <v>7526.0</v>
      </c>
      <c r="Y44" s="78">
        <f t="shared" si="4"/>
        <v>61.36666667</v>
      </c>
      <c r="Z44" s="78">
        <f t="shared" si="5"/>
        <v>61.36666667</v>
      </c>
      <c r="AA44" s="80">
        <v>150.0</v>
      </c>
      <c r="AB44" s="45" t="s">
        <v>63</v>
      </c>
      <c r="AC44" s="48">
        <f t="shared" si="6"/>
        <v>211.3666667</v>
      </c>
      <c r="AD44" s="79"/>
      <c r="AE44" s="45">
        <v>50.0</v>
      </c>
      <c r="AF44" s="46">
        <f t="shared" si="7"/>
        <v>50</v>
      </c>
      <c r="AG44" s="79"/>
      <c r="AH44" s="79"/>
      <c r="AI44" s="46">
        <f t="shared" si="8"/>
        <v>0</v>
      </c>
      <c r="AJ44" s="53">
        <f t="shared" si="9"/>
        <v>673.3666667</v>
      </c>
      <c r="AK44" s="83">
        <f t="shared" si="10"/>
        <v>68</v>
      </c>
      <c r="AL44" s="45"/>
      <c r="AM44" s="45"/>
      <c r="AN44" s="143">
        <v>10073.0</v>
      </c>
      <c r="AO44" s="45">
        <f t="shared" si="11"/>
        <v>2547</v>
      </c>
      <c r="AP44" s="85">
        <f t="shared" si="12"/>
        <v>0.2528541646</v>
      </c>
      <c r="AQ44" s="47">
        <f t="shared" si="13"/>
        <v>83</v>
      </c>
      <c r="AR44" s="57"/>
      <c r="AS44" s="57"/>
      <c r="AT44" s="57"/>
      <c r="AU44" s="57"/>
      <c r="AV44" s="57"/>
      <c r="AW44" s="57"/>
      <c r="AX44" s="57"/>
      <c r="AY44" s="57"/>
      <c r="AZ44" s="57"/>
      <c r="BA44" s="57"/>
      <c r="BB44" s="57"/>
      <c r="BC44" s="57"/>
      <c r="BD44" s="57"/>
      <c r="BE44" s="57"/>
      <c r="BF44" s="57"/>
      <c r="BG44" s="57"/>
      <c r="BH44" s="57"/>
      <c r="BI44" s="57"/>
      <c r="BJ44" s="57"/>
      <c r="BK44" s="57"/>
    </row>
    <row r="45" ht="14.25" customHeight="1">
      <c r="A45" s="44"/>
      <c r="B45" s="45"/>
      <c r="C45" s="45"/>
      <c r="D45" s="45"/>
      <c r="E45" s="79">
        <v>87.0</v>
      </c>
      <c r="F45" s="45" t="s">
        <v>130</v>
      </c>
      <c r="G45" s="45" t="s">
        <v>51</v>
      </c>
      <c r="H45" s="45">
        <v>15.0</v>
      </c>
      <c r="I45" s="45">
        <v>15.0</v>
      </c>
      <c r="J45" s="45">
        <v>15.0</v>
      </c>
      <c r="K45" s="45">
        <v>15.0</v>
      </c>
      <c r="L45" s="47">
        <f t="shared" si="1"/>
        <v>60</v>
      </c>
      <c r="M45" s="79">
        <v>0.0</v>
      </c>
      <c r="N45" s="78">
        <v>12.33</v>
      </c>
      <c r="O45" s="78">
        <v>36.67</v>
      </c>
      <c r="P45" s="78">
        <v>126.33</v>
      </c>
      <c r="Q45" s="48">
        <v>175.3</v>
      </c>
      <c r="R45" s="78">
        <v>87.0</v>
      </c>
      <c r="S45" s="45">
        <v>107.0</v>
      </c>
      <c r="T45" s="48">
        <f t="shared" si="2"/>
        <v>194</v>
      </c>
      <c r="U45" s="141">
        <v>45462.0</v>
      </c>
      <c r="V45" s="79">
        <v>50.0</v>
      </c>
      <c r="W45" s="79">
        <v>10000.0</v>
      </c>
      <c r="X45" s="142">
        <v>12842.0</v>
      </c>
      <c r="Y45" s="78">
        <f t="shared" si="4"/>
        <v>18.43333333</v>
      </c>
      <c r="Z45" s="78">
        <f t="shared" si="5"/>
        <v>18.43333333</v>
      </c>
      <c r="AA45" s="80">
        <v>150.0</v>
      </c>
      <c r="AB45" s="45" t="s">
        <v>63</v>
      </c>
      <c r="AC45" s="48">
        <f t="shared" si="6"/>
        <v>168.4333333</v>
      </c>
      <c r="AD45" s="79">
        <v>15.0</v>
      </c>
      <c r="AE45" s="45">
        <v>0.0</v>
      </c>
      <c r="AF45" s="46">
        <f t="shared" si="7"/>
        <v>65</v>
      </c>
      <c r="AG45" s="79"/>
      <c r="AH45" s="79"/>
      <c r="AI45" s="46">
        <f t="shared" si="8"/>
        <v>0</v>
      </c>
      <c r="AJ45" s="53">
        <f t="shared" si="9"/>
        <v>662.7333333</v>
      </c>
      <c r="AK45" s="83">
        <f t="shared" si="10"/>
        <v>69</v>
      </c>
      <c r="AL45" s="45"/>
      <c r="AM45" s="45"/>
      <c r="AN45" s="147">
        <v>10400.0</v>
      </c>
      <c r="AO45" s="45">
        <f t="shared" si="11"/>
        <v>2442</v>
      </c>
      <c r="AP45" s="85">
        <f t="shared" si="12"/>
        <v>0.2348076923</v>
      </c>
      <c r="AQ45" s="47">
        <f t="shared" si="13"/>
        <v>81</v>
      </c>
      <c r="AR45" s="57"/>
      <c r="AS45" s="57"/>
      <c r="AT45" s="57"/>
      <c r="AU45" s="57"/>
      <c r="AV45" s="57"/>
      <c r="AW45" s="57"/>
      <c r="AX45" s="57"/>
      <c r="AY45" s="57"/>
      <c r="AZ45" s="57"/>
      <c r="BA45" s="57"/>
      <c r="BB45" s="57"/>
      <c r="BC45" s="57"/>
      <c r="BD45" s="57"/>
      <c r="BE45" s="57"/>
      <c r="BF45" s="57"/>
      <c r="BG45" s="57"/>
      <c r="BH45" s="57"/>
      <c r="BI45" s="57"/>
      <c r="BJ45" s="57"/>
      <c r="BK45" s="57"/>
    </row>
    <row r="46" ht="14.25" customHeight="1">
      <c r="A46" s="44"/>
      <c r="B46" s="45"/>
      <c r="C46" s="45"/>
      <c r="D46" s="45"/>
      <c r="E46" s="79">
        <v>29.0</v>
      </c>
      <c r="F46" s="45" t="s">
        <v>81</v>
      </c>
      <c r="G46" s="45" t="s">
        <v>51</v>
      </c>
      <c r="H46" s="45">
        <v>15.0</v>
      </c>
      <c r="I46" s="45">
        <v>15.0</v>
      </c>
      <c r="J46" s="45">
        <v>15.0</v>
      </c>
      <c r="K46" s="45">
        <v>0.0</v>
      </c>
      <c r="L46" s="47">
        <f t="shared" si="1"/>
        <v>45</v>
      </c>
      <c r="M46" s="79">
        <v>0.0</v>
      </c>
      <c r="N46" s="78">
        <v>20.0</v>
      </c>
      <c r="O46" s="78">
        <v>36.67</v>
      </c>
      <c r="P46" s="78">
        <v>125.33</v>
      </c>
      <c r="Q46" s="48">
        <v>182.0</v>
      </c>
      <c r="R46" s="78">
        <v>94.0</v>
      </c>
      <c r="S46" s="45">
        <v>99.0</v>
      </c>
      <c r="T46" s="48">
        <f t="shared" si="2"/>
        <v>193</v>
      </c>
      <c r="U46" s="141">
        <v>45465.0</v>
      </c>
      <c r="V46" s="79">
        <v>0.0</v>
      </c>
      <c r="W46" s="79">
        <f t="shared" ref="W46:W50" si="15">IF(LEFT(G46,2)="10",10000,30000)</f>
        <v>10000</v>
      </c>
      <c r="X46" s="145">
        <v>11577.0</v>
      </c>
      <c r="Y46" s="78">
        <f t="shared" si="4"/>
        <v>166.0166667</v>
      </c>
      <c r="Z46" s="78">
        <f t="shared" si="5"/>
        <v>166.0166667</v>
      </c>
      <c r="AA46" s="80">
        <v>0.0</v>
      </c>
      <c r="AB46" s="45" t="s">
        <v>71</v>
      </c>
      <c r="AC46" s="48">
        <f t="shared" si="6"/>
        <v>166.0166667</v>
      </c>
      <c r="AD46" s="79"/>
      <c r="AE46" s="45">
        <v>50.0</v>
      </c>
      <c r="AF46" s="46">
        <f t="shared" si="7"/>
        <v>50</v>
      </c>
      <c r="AG46" s="79"/>
      <c r="AH46" s="79"/>
      <c r="AI46" s="46">
        <f t="shared" si="8"/>
        <v>0</v>
      </c>
      <c r="AJ46" s="53">
        <f t="shared" si="9"/>
        <v>636.0166667</v>
      </c>
      <c r="AK46" s="83">
        <f t="shared" si="10"/>
        <v>71</v>
      </c>
      <c r="AL46" s="45"/>
      <c r="AM46" s="45"/>
      <c r="AN46" s="143">
        <v>10649.0</v>
      </c>
      <c r="AO46" s="45">
        <f t="shared" si="11"/>
        <v>928</v>
      </c>
      <c r="AP46" s="85">
        <f t="shared" si="12"/>
        <v>0.0871443328</v>
      </c>
      <c r="AQ46" s="47">
        <f t="shared" si="13"/>
        <v>41</v>
      </c>
      <c r="AR46" s="57"/>
      <c r="AS46" s="57"/>
      <c r="AT46" s="57"/>
      <c r="AU46" s="57"/>
      <c r="AV46" s="57"/>
      <c r="AW46" s="57"/>
      <c r="AX46" s="57"/>
      <c r="AY46" s="57"/>
      <c r="AZ46" s="57"/>
      <c r="BA46" s="57"/>
      <c r="BB46" s="57"/>
      <c r="BC46" s="57"/>
      <c r="BD46" s="57"/>
      <c r="BE46" s="57"/>
      <c r="BF46" s="57"/>
      <c r="BG46" s="57"/>
      <c r="BH46" s="57"/>
      <c r="BI46" s="57"/>
      <c r="BJ46" s="57"/>
      <c r="BK46" s="57"/>
    </row>
    <row r="47" ht="14.25" customHeight="1">
      <c r="A47" s="44"/>
      <c r="B47" s="45"/>
      <c r="C47" s="45"/>
      <c r="D47" s="45"/>
      <c r="E47" s="79">
        <v>41.0</v>
      </c>
      <c r="F47" s="45" t="s">
        <v>89</v>
      </c>
      <c r="G47" s="45" t="s">
        <v>51</v>
      </c>
      <c r="H47" s="45">
        <v>15.0</v>
      </c>
      <c r="I47" s="45">
        <v>15.0</v>
      </c>
      <c r="J47" s="45">
        <v>15.0</v>
      </c>
      <c r="K47" s="45">
        <v>15.0</v>
      </c>
      <c r="L47" s="47">
        <f t="shared" si="1"/>
        <v>60</v>
      </c>
      <c r="M47" s="79">
        <v>40.0</v>
      </c>
      <c r="N47" s="78">
        <v>7.5</v>
      </c>
      <c r="O47" s="78">
        <v>32.0</v>
      </c>
      <c r="P47" s="78">
        <v>55.0</v>
      </c>
      <c r="Q47" s="48">
        <v>94.5</v>
      </c>
      <c r="R47" s="78">
        <v>60.0</v>
      </c>
      <c r="S47" s="45">
        <v>70.0</v>
      </c>
      <c r="T47" s="48">
        <f t="shared" si="2"/>
        <v>130</v>
      </c>
      <c r="U47" s="141">
        <v>45465.0</v>
      </c>
      <c r="V47" s="79">
        <v>0.0</v>
      </c>
      <c r="W47" s="79">
        <f t="shared" si="15"/>
        <v>10000</v>
      </c>
      <c r="X47" s="145">
        <v>9908.0</v>
      </c>
      <c r="Y47" s="78">
        <f t="shared" si="4"/>
        <v>339.2666667</v>
      </c>
      <c r="Z47" s="78">
        <f t="shared" si="5"/>
        <v>339.2666667</v>
      </c>
      <c r="AA47" s="80">
        <v>150.0</v>
      </c>
      <c r="AB47" s="45" t="s">
        <v>63</v>
      </c>
      <c r="AC47" s="48">
        <f t="shared" si="6"/>
        <v>489.2666667</v>
      </c>
      <c r="AD47" s="79"/>
      <c r="AE47" s="45"/>
      <c r="AF47" s="46">
        <f t="shared" si="7"/>
        <v>0</v>
      </c>
      <c r="AG47" s="79">
        <v>100.0</v>
      </c>
      <c r="AH47" s="79"/>
      <c r="AI47" s="46">
        <f t="shared" si="8"/>
        <v>140</v>
      </c>
      <c r="AJ47" s="53">
        <f t="shared" si="9"/>
        <v>633.7666667</v>
      </c>
      <c r="AK47" s="83">
        <f t="shared" si="10"/>
        <v>72</v>
      </c>
      <c r="AL47" s="45"/>
      <c r="AM47" s="45"/>
      <c r="AN47" s="147">
        <v>12050.0</v>
      </c>
      <c r="AO47" s="45">
        <f t="shared" si="11"/>
        <v>2142</v>
      </c>
      <c r="AP47" s="85">
        <f t="shared" si="12"/>
        <v>0.1777593361</v>
      </c>
      <c r="AQ47" s="47">
        <f t="shared" si="13"/>
        <v>67</v>
      </c>
      <c r="AR47" s="57"/>
      <c r="AS47" s="57"/>
      <c r="AT47" s="57"/>
      <c r="AU47" s="57"/>
      <c r="AV47" s="57"/>
      <c r="AW47" s="57"/>
      <c r="AX47" s="57"/>
      <c r="AY47" s="57"/>
      <c r="AZ47" s="57"/>
      <c r="BA47" s="57"/>
      <c r="BB47" s="57"/>
      <c r="BC47" s="57"/>
      <c r="BD47" s="57"/>
      <c r="BE47" s="57"/>
      <c r="BF47" s="57"/>
      <c r="BG47" s="57"/>
      <c r="BH47" s="57"/>
      <c r="BI47" s="57"/>
      <c r="BJ47" s="57"/>
      <c r="BK47" s="57"/>
    </row>
    <row r="48" ht="14.25" customHeight="1">
      <c r="A48" s="44"/>
      <c r="B48" s="45"/>
      <c r="C48" s="45"/>
      <c r="D48" s="45"/>
      <c r="E48" s="79">
        <v>38.0</v>
      </c>
      <c r="F48" s="45" t="s">
        <v>86</v>
      </c>
      <c r="G48" s="45" t="s">
        <v>51</v>
      </c>
      <c r="H48" s="45">
        <v>15.0</v>
      </c>
      <c r="I48" s="45">
        <v>15.0</v>
      </c>
      <c r="J48" s="45">
        <v>15.0</v>
      </c>
      <c r="K48" s="45">
        <v>15.0</v>
      </c>
      <c r="L48" s="47">
        <f t="shared" si="1"/>
        <v>60</v>
      </c>
      <c r="M48" s="79">
        <v>20.0</v>
      </c>
      <c r="N48" s="78">
        <v>20.0</v>
      </c>
      <c r="O48" s="78">
        <v>32.0</v>
      </c>
      <c r="P48" s="78">
        <v>93.0</v>
      </c>
      <c r="Q48" s="48">
        <v>145.0</v>
      </c>
      <c r="R48" s="78">
        <v>102.0</v>
      </c>
      <c r="S48" s="45">
        <v>110.0</v>
      </c>
      <c r="T48" s="48">
        <f t="shared" si="2"/>
        <v>212</v>
      </c>
      <c r="U48" s="141">
        <v>45465.0</v>
      </c>
      <c r="V48" s="79">
        <v>0.0</v>
      </c>
      <c r="W48" s="79">
        <f t="shared" si="15"/>
        <v>10000</v>
      </c>
      <c r="X48" s="145">
        <v>9865.0</v>
      </c>
      <c r="Y48" s="78">
        <f t="shared" si="4"/>
        <v>334.25</v>
      </c>
      <c r="Z48" s="78">
        <f t="shared" si="5"/>
        <v>334.25</v>
      </c>
      <c r="AA48" s="80">
        <v>0.0</v>
      </c>
      <c r="AB48" s="45" t="s">
        <v>55</v>
      </c>
      <c r="AC48" s="48">
        <f t="shared" si="6"/>
        <v>334.25</v>
      </c>
      <c r="AD48" s="79"/>
      <c r="AE48" s="45"/>
      <c r="AF48" s="46">
        <f t="shared" si="7"/>
        <v>0</v>
      </c>
      <c r="AG48" s="79">
        <v>100.0</v>
      </c>
      <c r="AH48" s="79"/>
      <c r="AI48" s="46">
        <f t="shared" si="8"/>
        <v>120</v>
      </c>
      <c r="AJ48" s="53">
        <f t="shared" si="9"/>
        <v>631.25</v>
      </c>
      <c r="AK48" s="83">
        <f t="shared" si="10"/>
        <v>73</v>
      </c>
      <c r="AL48" s="45"/>
      <c r="AM48" s="45"/>
      <c r="AN48" s="143">
        <v>11131.0</v>
      </c>
      <c r="AO48" s="45">
        <f t="shared" si="11"/>
        <v>1266</v>
      </c>
      <c r="AP48" s="85">
        <f t="shared" si="12"/>
        <v>0.1137364118</v>
      </c>
      <c r="AQ48" s="47">
        <f t="shared" si="13"/>
        <v>47</v>
      </c>
      <c r="AR48" s="57"/>
      <c r="AS48" s="57"/>
      <c r="AT48" s="57"/>
      <c r="AU48" s="57"/>
      <c r="AV48" s="57"/>
      <c r="AW48" s="57"/>
      <c r="AX48" s="57"/>
      <c r="AY48" s="57"/>
      <c r="AZ48" s="57"/>
      <c r="BA48" s="57"/>
      <c r="BB48" s="57"/>
      <c r="BC48" s="57"/>
      <c r="BD48" s="57"/>
      <c r="BE48" s="57"/>
      <c r="BF48" s="57"/>
      <c r="BG48" s="57"/>
      <c r="BH48" s="57"/>
      <c r="BI48" s="57"/>
      <c r="BJ48" s="57"/>
      <c r="BK48" s="57"/>
    </row>
    <row r="49" ht="14.25" customHeight="1">
      <c r="A49" s="44"/>
      <c r="B49" s="45"/>
      <c r="C49" s="45"/>
      <c r="D49" s="45"/>
      <c r="E49" s="79">
        <v>81.0</v>
      </c>
      <c r="F49" s="45" t="s">
        <v>127</v>
      </c>
      <c r="G49" s="45" t="s">
        <v>51</v>
      </c>
      <c r="H49" s="45">
        <v>15.0</v>
      </c>
      <c r="I49" s="45">
        <v>15.0</v>
      </c>
      <c r="J49" s="45">
        <v>15.0</v>
      </c>
      <c r="K49" s="45">
        <v>15.0</v>
      </c>
      <c r="L49" s="47">
        <f t="shared" si="1"/>
        <v>60</v>
      </c>
      <c r="M49" s="79">
        <v>20.0</v>
      </c>
      <c r="N49" s="78">
        <v>11.0</v>
      </c>
      <c r="O49" s="78">
        <v>33.67</v>
      </c>
      <c r="P49" s="78">
        <v>83.33</v>
      </c>
      <c r="Q49" s="48">
        <v>128.0</v>
      </c>
      <c r="R49" s="78">
        <v>75.0</v>
      </c>
      <c r="S49" s="45">
        <v>114.0</v>
      </c>
      <c r="T49" s="48">
        <f t="shared" si="2"/>
        <v>189</v>
      </c>
      <c r="U49" s="141">
        <v>45463.0</v>
      </c>
      <c r="V49" s="79">
        <v>25.0</v>
      </c>
      <c r="W49" s="79">
        <f t="shared" si="15"/>
        <v>10000</v>
      </c>
      <c r="X49" s="142">
        <v>8992.0</v>
      </c>
      <c r="Y49" s="78">
        <f t="shared" si="4"/>
        <v>232.4</v>
      </c>
      <c r="Z49" s="78">
        <f t="shared" si="5"/>
        <v>232.4</v>
      </c>
      <c r="AA49" s="80">
        <v>0.0</v>
      </c>
      <c r="AB49" s="45" t="s">
        <v>55</v>
      </c>
      <c r="AC49" s="48">
        <f t="shared" si="6"/>
        <v>232.4</v>
      </c>
      <c r="AD49" s="79"/>
      <c r="AE49" s="45"/>
      <c r="AF49" s="46">
        <f t="shared" si="7"/>
        <v>25</v>
      </c>
      <c r="AG49" s="79"/>
      <c r="AH49" s="79"/>
      <c r="AI49" s="46">
        <f t="shared" si="8"/>
        <v>20</v>
      </c>
      <c r="AJ49" s="53">
        <f t="shared" si="9"/>
        <v>614.4</v>
      </c>
      <c r="AK49" s="83">
        <f t="shared" si="10"/>
        <v>75</v>
      </c>
      <c r="AL49" s="45"/>
      <c r="AM49" s="45"/>
      <c r="AN49" s="147">
        <v>9250.0</v>
      </c>
      <c r="AO49" s="45">
        <f t="shared" si="11"/>
        <v>258</v>
      </c>
      <c r="AP49" s="85">
        <f t="shared" si="12"/>
        <v>0.02789189189</v>
      </c>
      <c r="AQ49" s="47">
        <f t="shared" si="13"/>
        <v>18</v>
      </c>
      <c r="AR49" s="57"/>
      <c r="AS49" s="57"/>
      <c r="AT49" s="57"/>
      <c r="AU49" s="57"/>
      <c r="AV49" s="57"/>
      <c r="AW49" s="57"/>
      <c r="AX49" s="57"/>
      <c r="AY49" s="57"/>
      <c r="AZ49" s="57"/>
      <c r="BA49" s="57"/>
      <c r="BB49" s="57"/>
      <c r="BC49" s="57"/>
      <c r="BD49" s="57"/>
      <c r="BE49" s="57"/>
      <c r="BF49" s="57"/>
      <c r="BG49" s="57"/>
      <c r="BH49" s="57"/>
      <c r="BI49" s="57"/>
      <c r="BJ49" s="57"/>
      <c r="BK49" s="57"/>
    </row>
    <row r="50" ht="14.25" customHeight="1">
      <c r="A50" s="44"/>
      <c r="B50" s="45"/>
      <c r="C50" s="45"/>
      <c r="D50" s="45"/>
      <c r="E50" s="79">
        <v>76.0</v>
      </c>
      <c r="F50" s="45" t="s">
        <v>123</v>
      </c>
      <c r="G50" s="45" t="s">
        <v>51</v>
      </c>
      <c r="H50" s="45">
        <v>15.0</v>
      </c>
      <c r="I50" s="45">
        <v>15.0</v>
      </c>
      <c r="J50" s="45">
        <v>15.0</v>
      </c>
      <c r="K50" s="45">
        <v>15.0</v>
      </c>
      <c r="L50" s="47">
        <f t="shared" si="1"/>
        <v>60</v>
      </c>
      <c r="M50" s="79">
        <v>0.0</v>
      </c>
      <c r="N50" s="78">
        <v>20.0</v>
      </c>
      <c r="O50" s="78">
        <v>35.67</v>
      </c>
      <c r="P50" s="78">
        <v>118.67</v>
      </c>
      <c r="Q50" s="48">
        <v>174.3</v>
      </c>
      <c r="R50" s="78">
        <v>110.0</v>
      </c>
      <c r="S50" s="45">
        <v>111.0</v>
      </c>
      <c r="T50" s="48">
        <f t="shared" si="2"/>
        <v>221</v>
      </c>
      <c r="U50" s="141">
        <v>45464.0</v>
      </c>
      <c r="V50" s="79">
        <v>0.0</v>
      </c>
      <c r="W50" s="79">
        <f t="shared" si="15"/>
        <v>10000</v>
      </c>
      <c r="X50" s="145">
        <v>12151.0</v>
      </c>
      <c r="Y50" s="78">
        <f t="shared" si="4"/>
        <v>99.05</v>
      </c>
      <c r="Z50" s="78">
        <f t="shared" si="5"/>
        <v>99.05</v>
      </c>
      <c r="AA50" s="80">
        <v>0.0</v>
      </c>
      <c r="AB50" s="45" t="s">
        <v>55</v>
      </c>
      <c r="AC50" s="48">
        <f t="shared" si="6"/>
        <v>99.05</v>
      </c>
      <c r="AD50" s="79"/>
      <c r="AE50" s="45">
        <v>50.0</v>
      </c>
      <c r="AF50" s="46">
        <f t="shared" si="7"/>
        <v>50</v>
      </c>
      <c r="AG50" s="79"/>
      <c r="AH50" s="79"/>
      <c r="AI50" s="46">
        <f t="shared" si="8"/>
        <v>0</v>
      </c>
      <c r="AJ50" s="53">
        <f t="shared" si="9"/>
        <v>604.35</v>
      </c>
      <c r="AK50" s="83">
        <f t="shared" si="10"/>
        <v>76</v>
      </c>
      <c r="AL50" s="45"/>
      <c r="AM50" s="45"/>
      <c r="AN50" s="143">
        <v>11700.0</v>
      </c>
      <c r="AO50" s="45">
        <f t="shared" si="11"/>
        <v>451</v>
      </c>
      <c r="AP50" s="85">
        <f t="shared" si="12"/>
        <v>0.03854700855</v>
      </c>
      <c r="AQ50" s="47">
        <f t="shared" si="13"/>
        <v>23</v>
      </c>
      <c r="AR50" s="57"/>
      <c r="AS50" s="57"/>
      <c r="AT50" s="57"/>
      <c r="AU50" s="57"/>
      <c r="AV50" s="57"/>
      <c r="AW50" s="57"/>
      <c r="AX50" s="57"/>
      <c r="AY50" s="57"/>
      <c r="AZ50" s="57"/>
      <c r="BA50" s="57"/>
      <c r="BB50" s="57"/>
      <c r="BC50" s="57"/>
      <c r="BD50" s="57"/>
      <c r="BE50" s="57"/>
      <c r="BF50" s="57"/>
      <c r="BG50" s="57"/>
      <c r="BH50" s="57"/>
      <c r="BI50" s="57"/>
      <c r="BJ50" s="57"/>
      <c r="BK50" s="57"/>
    </row>
    <row r="51" ht="14.25" customHeight="1">
      <c r="A51" s="44"/>
      <c r="B51" s="45"/>
      <c r="C51" s="45"/>
      <c r="D51" s="45"/>
      <c r="E51" s="79">
        <v>92.0</v>
      </c>
      <c r="F51" s="45" t="s">
        <v>134</v>
      </c>
      <c r="G51" s="45" t="s">
        <v>51</v>
      </c>
      <c r="H51" s="45">
        <v>15.0</v>
      </c>
      <c r="I51" s="45">
        <v>15.0</v>
      </c>
      <c r="J51" s="45">
        <v>15.0</v>
      </c>
      <c r="K51" s="45">
        <v>15.0</v>
      </c>
      <c r="L51" s="47">
        <f t="shared" si="1"/>
        <v>60</v>
      </c>
      <c r="M51" s="79">
        <v>0.0</v>
      </c>
      <c r="N51" s="78">
        <v>20.0</v>
      </c>
      <c r="O51" s="78">
        <v>37.0</v>
      </c>
      <c r="P51" s="78">
        <v>132.0</v>
      </c>
      <c r="Q51" s="48">
        <f>SUM(N51:P51)</f>
        <v>189</v>
      </c>
      <c r="R51" s="78">
        <v>82.0</v>
      </c>
      <c r="S51" s="45">
        <v>109.0</v>
      </c>
      <c r="T51" s="48">
        <f t="shared" si="2"/>
        <v>191</v>
      </c>
      <c r="U51" s="141">
        <v>45462.0</v>
      </c>
      <c r="V51" s="79">
        <v>50.0</v>
      </c>
      <c r="W51" s="79">
        <v>10000.0</v>
      </c>
      <c r="X51" s="142">
        <v>12805.0</v>
      </c>
      <c r="Y51" s="78">
        <f t="shared" si="4"/>
        <v>22.75</v>
      </c>
      <c r="Z51" s="78">
        <f t="shared" si="5"/>
        <v>22.75</v>
      </c>
      <c r="AA51" s="80">
        <v>0.0</v>
      </c>
      <c r="AB51" s="45" t="s">
        <v>55</v>
      </c>
      <c r="AC51" s="48">
        <f t="shared" si="6"/>
        <v>22.75</v>
      </c>
      <c r="AD51" s="79">
        <v>30.0</v>
      </c>
      <c r="AE51" s="45">
        <v>50.0</v>
      </c>
      <c r="AF51" s="46">
        <f t="shared" si="7"/>
        <v>130</v>
      </c>
      <c r="AG51" s="79"/>
      <c r="AH51" s="79"/>
      <c r="AI51" s="46">
        <f t="shared" si="8"/>
        <v>0</v>
      </c>
      <c r="AJ51" s="53">
        <f t="shared" si="9"/>
        <v>592.75</v>
      </c>
      <c r="AK51" s="83">
        <f t="shared" si="10"/>
        <v>77</v>
      </c>
      <c r="AL51" s="45"/>
      <c r="AM51" s="45"/>
      <c r="AN51" s="147">
        <v>10000.0</v>
      </c>
      <c r="AO51" s="45">
        <f t="shared" si="11"/>
        <v>2805</v>
      </c>
      <c r="AP51" s="85">
        <f t="shared" si="12"/>
        <v>0.2805</v>
      </c>
      <c r="AQ51" s="47">
        <f t="shared" si="13"/>
        <v>84</v>
      </c>
      <c r="AR51" s="57"/>
      <c r="AS51" s="57"/>
      <c r="AT51" s="57"/>
      <c r="AU51" s="57"/>
      <c r="AV51" s="57"/>
      <c r="AW51" s="57"/>
      <c r="AX51" s="57"/>
      <c r="AY51" s="57"/>
      <c r="AZ51" s="57"/>
      <c r="BA51" s="57"/>
      <c r="BB51" s="57"/>
      <c r="BC51" s="57"/>
      <c r="BD51" s="57"/>
      <c r="BE51" s="57"/>
      <c r="BF51" s="57"/>
      <c r="BG51" s="57"/>
      <c r="BH51" s="57"/>
      <c r="BI51" s="57"/>
      <c r="BJ51" s="57"/>
      <c r="BK51" s="57"/>
    </row>
    <row r="52" ht="14.25" customHeight="1">
      <c r="A52" s="44"/>
      <c r="B52" s="45"/>
      <c r="C52" s="45"/>
      <c r="D52" s="45" t="s">
        <v>49</v>
      </c>
      <c r="E52" s="79">
        <v>66.0</v>
      </c>
      <c r="F52" s="45" t="s">
        <v>111</v>
      </c>
      <c r="G52" s="45" t="s">
        <v>51</v>
      </c>
      <c r="H52" s="45">
        <v>15.0</v>
      </c>
      <c r="I52" s="45">
        <v>15.0</v>
      </c>
      <c r="J52" s="45">
        <v>15.0</v>
      </c>
      <c r="K52" s="45">
        <v>15.0</v>
      </c>
      <c r="L52" s="47">
        <f t="shared" si="1"/>
        <v>60</v>
      </c>
      <c r="M52" s="79">
        <v>0.0</v>
      </c>
      <c r="N52" s="78">
        <v>13.33</v>
      </c>
      <c r="O52" s="78">
        <v>31.0</v>
      </c>
      <c r="P52" s="57">
        <v>117.0</v>
      </c>
      <c r="Q52" s="48">
        <v>161.3</v>
      </c>
      <c r="R52" s="78">
        <v>104.0</v>
      </c>
      <c r="S52" s="45">
        <v>104.0</v>
      </c>
      <c r="T52" s="48">
        <f t="shared" si="2"/>
        <v>208</v>
      </c>
      <c r="U52" s="141">
        <v>45464.0</v>
      </c>
      <c r="V52" s="79">
        <v>0.0</v>
      </c>
      <c r="W52" s="79">
        <f t="shared" ref="W52:W122" si="16">IF(LEFT(G52,2)="10",10000,30000)</f>
        <v>10000</v>
      </c>
      <c r="X52" s="145">
        <v>7783.0</v>
      </c>
      <c r="Y52" s="78">
        <f t="shared" si="4"/>
        <v>91.35</v>
      </c>
      <c r="Z52" s="78">
        <f t="shared" si="5"/>
        <v>91.35</v>
      </c>
      <c r="AA52" s="80">
        <v>0.0</v>
      </c>
      <c r="AB52" s="45" t="s">
        <v>55</v>
      </c>
      <c r="AC52" s="48">
        <f t="shared" si="6"/>
        <v>91.35</v>
      </c>
      <c r="AD52" s="79"/>
      <c r="AE52" s="45">
        <v>50.0</v>
      </c>
      <c r="AF52" s="46">
        <f t="shared" si="7"/>
        <v>50</v>
      </c>
      <c r="AG52" s="79"/>
      <c r="AH52" s="79"/>
      <c r="AI52" s="46">
        <f t="shared" si="8"/>
        <v>0</v>
      </c>
      <c r="AJ52" s="53">
        <f t="shared" si="9"/>
        <v>570.65</v>
      </c>
      <c r="AK52" s="83">
        <f t="shared" si="10"/>
        <v>79</v>
      </c>
      <c r="AL52" s="45"/>
      <c r="AM52" s="45"/>
      <c r="AN52" s="143">
        <v>9810.0</v>
      </c>
      <c r="AO52" s="45">
        <f t="shared" si="11"/>
        <v>2027</v>
      </c>
      <c r="AP52" s="85">
        <f t="shared" si="12"/>
        <v>0.2066258919</v>
      </c>
      <c r="AQ52" s="47">
        <f t="shared" si="13"/>
        <v>74</v>
      </c>
      <c r="AR52" s="57"/>
      <c r="AS52" s="57"/>
      <c r="AT52" s="57"/>
      <c r="AU52" s="57"/>
      <c r="AV52" s="57"/>
      <c r="AW52" s="57"/>
      <c r="AX52" s="57"/>
      <c r="AY52" s="57"/>
      <c r="AZ52" s="57"/>
      <c r="BA52" s="57"/>
      <c r="BB52" s="57"/>
      <c r="BC52" s="57"/>
      <c r="BD52" s="57"/>
      <c r="BE52" s="57"/>
      <c r="BF52" s="57"/>
      <c r="BG52" s="57"/>
      <c r="BH52" s="57"/>
      <c r="BI52" s="57"/>
      <c r="BJ52" s="57"/>
      <c r="BK52" s="57"/>
    </row>
    <row r="53" ht="14.25" customHeight="1">
      <c r="A53" s="44"/>
      <c r="B53" s="45"/>
      <c r="C53" s="45" t="s">
        <v>49</v>
      </c>
      <c r="D53" s="45"/>
      <c r="E53" s="79">
        <v>146.0</v>
      </c>
      <c r="F53" s="45" t="s">
        <v>186</v>
      </c>
      <c r="G53" s="45" t="s">
        <v>51</v>
      </c>
      <c r="H53" s="45">
        <v>15.0</v>
      </c>
      <c r="I53" s="45">
        <v>15.0</v>
      </c>
      <c r="J53" s="45">
        <v>15.0</v>
      </c>
      <c r="K53" s="45">
        <v>15.0</v>
      </c>
      <c r="L53" s="47">
        <f t="shared" si="1"/>
        <v>60</v>
      </c>
      <c r="M53" s="45">
        <v>205.0</v>
      </c>
      <c r="N53" s="78">
        <v>20.0</v>
      </c>
      <c r="O53" s="78">
        <v>37.0</v>
      </c>
      <c r="P53" s="78">
        <v>84.0</v>
      </c>
      <c r="Q53" s="48">
        <v>141.0</v>
      </c>
      <c r="R53" s="78">
        <v>90.0</v>
      </c>
      <c r="S53" s="45">
        <v>101.0</v>
      </c>
      <c r="T53" s="48">
        <f t="shared" si="2"/>
        <v>191</v>
      </c>
      <c r="U53" s="141">
        <v>45463.0</v>
      </c>
      <c r="V53" s="79">
        <v>25.0</v>
      </c>
      <c r="W53" s="79">
        <f t="shared" si="16"/>
        <v>10000</v>
      </c>
      <c r="X53" s="142">
        <v>8708.0</v>
      </c>
      <c r="Y53" s="78">
        <f t="shared" si="4"/>
        <v>199.2666667</v>
      </c>
      <c r="Z53" s="78">
        <f t="shared" si="5"/>
        <v>199.2666667</v>
      </c>
      <c r="AA53" s="80">
        <v>150.0</v>
      </c>
      <c r="AB53" s="45" t="s">
        <v>63</v>
      </c>
      <c r="AC53" s="48">
        <f t="shared" si="6"/>
        <v>349.2666667</v>
      </c>
      <c r="AD53" s="79"/>
      <c r="AE53" s="78">
        <v>0.0</v>
      </c>
      <c r="AF53" s="46">
        <f t="shared" si="7"/>
        <v>25</v>
      </c>
      <c r="AG53" s="79"/>
      <c r="AH53" s="79"/>
      <c r="AI53" s="46">
        <f t="shared" si="8"/>
        <v>205</v>
      </c>
      <c r="AJ53" s="53">
        <f t="shared" si="9"/>
        <v>561.2666667</v>
      </c>
      <c r="AK53" s="83">
        <f t="shared" si="10"/>
        <v>80</v>
      </c>
      <c r="AL53" s="45"/>
      <c r="AM53" s="45"/>
      <c r="AN53" s="147">
        <v>10800.0</v>
      </c>
      <c r="AO53" s="45">
        <f t="shared" si="11"/>
        <v>2092</v>
      </c>
      <c r="AP53" s="85">
        <f t="shared" si="12"/>
        <v>0.1937037037</v>
      </c>
      <c r="AQ53" s="47">
        <f t="shared" si="13"/>
        <v>71</v>
      </c>
      <c r="AR53" s="57"/>
      <c r="AS53" s="57"/>
      <c r="AT53" s="57"/>
      <c r="AU53" s="57"/>
      <c r="AV53" s="57"/>
      <c r="AW53" s="57"/>
      <c r="AX53" s="57"/>
      <c r="AY53" s="57"/>
      <c r="AZ53" s="57"/>
      <c r="BA53" s="57"/>
      <c r="BB53" s="57"/>
      <c r="BC53" s="57"/>
      <c r="BD53" s="57"/>
      <c r="BE53" s="57"/>
      <c r="BF53" s="57"/>
      <c r="BG53" s="57"/>
      <c r="BH53" s="57"/>
      <c r="BI53" s="57"/>
      <c r="BJ53" s="57"/>
      <c r="BK53" s="57"/>
    </row>
    <row r="54" ht="14.25" customHeight="1">
      <c r="A54" s="44"/>
      <c r="B54" s="45"/>
      <c r="C54" s="45"/>
      <c r="D54" s="45"/>
      <c r="E54" s="79">
        <v>106.0</v>
      </c>
      <c r="F54" s="45" t="s">
        <v>146</v>
      </c>
      <c r="G54" s="45" t="s">
        <v>51</v>
      </c>
      <c r="H54" s="45">
        <v>15.0</v>
      </c>
      <c r="I54" s="45">
        <v>15.0</v>
      </c>
      <c r="J54" s="45">
        <v>15.0</v>
      </c>
      <c r="K54" s="45">
        <v>15.0</v>
      </c>
      <c r="L54" s="47">
        <f t="shared" si="1"/>
        <v>60</v>
      </c>
      <c r="M54" s="79">
        <v>40.0</v>
      </c>
      <c r="N54" s="78">
        <v>20.0</v>
      </c>
      <c r="O54" s="78">
        <v>36.67</v>
      </c>
      <c r="P54" s="78">
        <v>66.0</v>
      </c>
      <c r="Q54" s="48">
        <v>122.7</v>
      </c>
      <c r="R54" s="78">
        <v>0.0</v>
      </c>
      <c r="S54" s="45">
        <v>0.0</v>
      </c>
      <c r="T54" s="48">
        <f t="shared" si="2"/>
        <v>0</v>
      </c>
      <c r="U54" s="141">
        <v>45464.0</v>
      </c>
      <c r="V54" s="79">
        <v>0.0</v>
      </c>
      <c r="W54" s="79">
        <f t="shared" si="16"/>
        <v>10000</v>
      </c>
      <c r="X54" s="145">
        <v>9784.0</v>
      </c>
      <c r="Y54" s="78">
        <f t="shared" si="4"/>
        <v>324.8</v>
      </c>
      <c r="Z54" s="78">
        <f t="shared" si="5"/>
        <v>324.8</v>
      </c>
      <c r="AA54" s="80">
        <v>150.0</v>
      </c>
      <c r="AB54" s="45" t="s">
        <v>63</v>
      </c>
      <c r="AC54" s="48">
        <f t="shared" si="6"/>
        <v>474.8</v>
      </c>
      <c r="AD54" s="79"/>
      <c r="AE54" s="45">
        <v>0.0</v>
      </c>
      <c r="AF54" s="46">
        <f t="shared" si="7"/>
        <v>0</v>
      </c>
      <c r="AG54" s="79">
        <v>100.0</v>
      </c>
      <c r="AH54" s="79"/>
      <c r="AI54" s="46">
        <f t="shared" si="8"/>
        <v>140</v>
      </c>
      <c r="AJ54" s="53">
        <f t="shared" si="9"/>
        <v>517.5</v>
      </c>
      <c r="AK54" s="83">
        <f t="shared" si="10"/>
        <v>85</v>
      </c>
      <c r="AL54" s="45"/>
      <c r="AM54" s="45"/>
      <c r="AN54" s="143">
        <v>10000.0</v>
      </c>
      <c r="AO54" s="45">
        <f>ABS(X54-AN53)</f>
        <v>1016</v>
      </c>
      <c r="AP54" s="85">
        <f>ABS(AO54/AN53)</f>
        <v>0.09407407407</v>
      </c>
      <c r="AQ54" s="47">
        <f t="shared" si="13"/>
        <v>44</v>
      </c>
      <c r="AR54" s="57"/>
      <c r="AS54" s="57"/>
      <c r="AT54" s="57"/>
      <c r="AU54" s="57"/>
      <c r="AV54" s="57"/>
      <c r="AW54" s="57"/>
      <c r="AX54" s="57"/>
      <c r="AY54" s="57"/>
      <c r="AZ54" s="57"/>
      <c r="BA54" s="57"/>
      <c r="BB54" s="57"/>
      <c r="BC54" s="57"/>
      <c r="BD54" s="57"/>
      <c r="BE54" s="57"/>
      <c r="BF54" s="57"/>
      <c r="BG54" s="57"/>
      <c r="BH54" s="57"/>
      <c r="BI54" s="57"/>
      <c r="BJ54" s="57"/>
      <c r="BK54" s="57"/>
    </row>
    <row r="55" ht="14.25" customHeight="1">
      <c r="A55" s="44"/>
      <c r="B55" s="45"/>
      <c r="C55" s="45"/>
      <c r="D55" s="45"/>
      <c r="E55" s="79">
        <v>77.0</v>
      </c>
      <c r="F55" s="45" t="s">
        <v>124</v>
      </c>
      <c r="G55" s="45" t="s">
        <v>51</v>
      </c>
      <c r="H55" s="45">
        <v>15.0</v>
      </c>
      <c r="I55" s="45">
        <v>15.0</v>
      </c>
      <c r="J55" s="45">
        <v>15.0</v>
      </c>
      <c r="K55" s="45">
        <v>15.0</v>
      </c>
      <c r="L55" s="47">
        <f t="shared" si="1"/>
        <v>60</v>
      </c>
      <c r="M55" s="79">
        <v>40.0</v>
      </c>
      <c r="N55" s="78">
        <v>6.67</v>
      </c>
      <c r="O55" s="78">
        <v>26.33</v>
      </c>
      <c r="P55" s="78">
        <v>80.33</v>
      </c>
      <c r="Q55" s="48">
        <v>113.3</v>
      </c>
      <c r="R55" s="78">
        <v>81.0</v>
      </c>
      <c r="S55" s="45">
        <v>101.0</v>
      </c>
      <c r="T55" s="48">
        <f t="shared" si="2"/>
        <v>182</v>
      </c>
      <c r="U55" s="141">
        <v>45465.0</v>
      </c>
      <c r="V55" s="79">
        <v>0.0</v>
      </c>
      <c r="W55" s="79">
        <f t="shared" si="16"/>
        <v>10000</v>
      </c>
      <c r="X55" s="145">
        <v>6527.0</v>
      </c>
      <c r="Y55" s="78">
        <f t="shared" si="4"/>
        <v>-55.18333333</v>
      </c>
      <c r="Z55" s="78">
        <f t="shared" si="5"/>
        <v>0</v>
      </c>
      <c r="AA55" s="80">
        <v>150.0</v>
      </c>
      <c r="AB55" s="45" t="s">
        <v>63</v>
      </c>
      <c r="AC55" s="48">
        <f t="shared" si="6"/>
        <v>150</v>
      </c>
      <c r="AD55" s="79"/>
      <c r="AE55" s="45">
        <v>50.0</v>
      </c>
      <c r="AF55" s="46">
        <f t="shared" si="7"/>
        <v>50</v>
      </c>
      <c r="AG55" s="79"/>
      <c r="AH55" s="79"/>
      <c r="AI55" s="46">
        <f t="shared" si="8"/>
        <v>40</v>
      </c>
      <c r="AJ55" s="53">
        <f t="shared" si="9"/>
        <v>515.3</v>
      </c>
      <c r="AK55" s="83">
        <f t="shared" si="10"/>
        <v>86</v>
      </c>
      <c r="AL55" s="45"/>
      <c r="AM55" s="45"/>
      <c r="AN55" s="143">
        <v>8400.0</v>
      </c>
      <c r="AO55" s="45">
        <f t="shared" ref="AO55:AO80" si="17">ABS(X55-AN55)</f>
        <v>1873</v>
      </c>
      <c r="AP55" s="85">
        <f t="shared" ref="AP55:AP123" si="18">ABS(AO55/AN55)</f>
        <v>0.2229761905</v>
      </c>
      <c r="AQ55" s="47">
        <f t="shared" si="13"/>
        <v>76</v>
      </c>
      <c r="AR55" s="57"/>
      <c r="AS55" s="57"/>
      <c r="AT55" s="57"/>
      <c r="AU55" s="57"/>
      <c r="AV55" s="57"/>
      <c r="AW55" s="57"/>
      <c r="AX55" s="57"/>
      <c r="AY55" s="57"/>
      <c r="AZ55" s="57"/>
      <c r="BA55" s="57"/>
      <c r="BB55" s="57"/>
      <c r="BC55" s="57"/>
      <c r="BD55" s="57"/>
      <c r="BE55" s="57"/>
      <c r="BF55" s="57"/>
      <c r="BG55" s="57"/>
      <c r="BH55" s="57"/>
      <c r="BI55" s="57"/>
      <c r="BJ55" s="57"/>
      <c r="BK55" s="57"/>
    </row>
    <row r="56" ht="14.25" customHeight="1">
      <c r="A56" s="44"/>
      <c r="B56" s="45"/>
      <c r="C56" s="45"/>
      <c r="D56" s="45"/>
      <c r="E56" s="79">
        <v>64.0</v>
      </c>
      <c r="F56" s="45" t="s">
        <v>108</v>
      </c>
      <c r="G56" s="45" t="s">
        <v>51</v>
      </c>
      <c r="H56" s="45">
        <v>15.0</v>
      </c>
      <c r="I56" s="45">
        <v>0.0</v>
      </c>
      <c r="J56" s="45">
        <v>15.0</v>
      </c>
      <c r="K56" s="45">
        <v>15.0</v>
      </c>
      <c r="L56" s="47">
        <f t="shared" si="1"/>
        <v>45</v>
      </c>
      <c r="M56" s="79">
        <v>45.0</v>
      </c>
      <c r="N56" s="78">
        <v>11.67</v>
      </c>
      <c r="O56" s="78">
        <v>30.68</v>
      </c>
      <c r="P56" s="78">
        <v>108.67</v>
      </c>
      <c r="Q56" s="48">
        <v>151.0</v>
      </c>
      <c r="R56" s="78">
        <v>78.0</v>
      </c>
      <c r="S56" s="45">
        <v>78.0</v>
      </c>
      <c r="T56" s="48">
        <f t="shared" si="2"/>
        <v>156</v>
      </c>
      <c r="U56" s="141">
        <v>45464.0</v>
      </c>
      <c r="V56" s="79">
        <v>0.0</v>
      </c>
      <c r="W56" s="79">
        <f t="shared" si="16"/>
        <v>10000</v>
      </c>
      <c r="X56" s="145">
        <v>9320.0</v>
      </c>
      <c r="Y56" s="78">
        <f t="shared" si="4"/>
        <v>270.6666667</v>
      </c>
      <c r="Z56" s="78">
        <f t="shared" si="5"/>
        <v>270.6666667</v>
      </c>
      <c r="AA56" s="80">
        <v>0.0</v>
      </c>
      <c r="AB56" s="45" t="s">
        <v>55</v>
      </c>
      <c r="AC56" s="48">
        <f t="shared" si="6"/>
        <v>270.6666667</v>
      </c>
      <c r="AD56" s="79"/>
      <c r="AE56" s="45"/>
      <c r="AF56" s="46">
        <f t="shared" si="7"/>
        <v>0</v>
      </c>
      <c r="AG56" s="79">
        <v>100.0</v>
      </c>
      <c r="AH56" s="79"/>
      <c r="AI56" s="46">
        <f t="shared" si="8"/>
        <v>145</v>
      </c>
      <c r="AJ56" s="53">
        <f t="shared" si="9"/>
        <v>477.6666667</v>
      </c>
      <c r="AK56" s="83">
        <f t="shared" si="10"/>
        <v>92</v>
      </c>
      <c r="AL56" s="45"/>
      <c r="AM56" s="45"/>
      <c r="AN56" s="147">
        <v>9534.0</v>
      </c>
      <c r="AO56" s="45">
        <f t="shared" si="17"/>
        <v>214</v>
      </c>
      <c r="AP56" s="85">
        <f t="shared" si="18"/>
        <v>0.0224459828</v>
      </c>
      <c r="AQ56" s="47">
        <f t="shared" si="13"/>
        <v>16</v>
      </c>
      <c r="AR56" s="57"/>
      <c r="AS56" s="57"/>
      <c r="AT56" s="57"/>
      <c r="AU56" s="57"/>
      <c r="AV56" s="57"/>
      <c r="AW56" s="57"/>
      <c r="AX56" s="57"/>
      <c r="AY56" s="57"/>
      <c r="AZ56" s="57"/>
      <c r="BA56" s="57"/>
      <c r="BB56" s="57"/>
      <c r="BC56" s="57"/>
      <c r="BD56" s="57"/>
      <c r="BE56" s="57"/>
      <c r="BF56" s="57"/>
      <c r="BG56" s="57"/>
      <c r="BH56" s="57"/>
      <c r="BI56" s="57"/>
      <c r="BJ56" s="57"/>
      <c r="BK56" s="57"/>
    </row>
    <row r="57" ht="14.25" customHeight="1">
      <c r="A57" s="44"/>
      <c r="B57" s="45"/>
      <c r="C57" s="45"/>
      <c r="D57" s="45"/>
      <c r="E57" s="79">
        <v>130.0</v>
      </c>
      <c r="F57" s="45" t="s">
        <v>171</v>
      </c>
      <c r="G57" s="45" t="s">
        <v>51</v>
      </c>
      <c r="H57" s="45">
        <v>15.0</v>
      </c>
      <c r="I57" s="45">
        <v>15.0</v>
      </c>
      <c r="J57" s="45">
        <v>15.0</v>
      </c>
      <c r="K57" s="45">
        <v>15.0</v>
      </c>
      <c r="L57" s="47">
        <f t="shared" si="1"/>
        <v>60</v>
      </c>
      <c r="M57" s="45">
        <v>25.0</v>
      </c>
      <c r="N57" s="45">
        <v>10.33</v>
      </c>
      <c r="O57" s="45">
        <v>23.67</v>
      </c>
      <c r="P57" s="45">
        <v>84.0</v>
      </c>
      <c r="Q57" s="48">
        <v>118.0</v>
      </c>
      <c r="R57" s="78">
        <v>76.0</v>
      </c>
      <c r="S57" s="45">
        <v>89.0</v>
      </c>
      <c r="T57" s="48">
        <f t="shared" si="2"/>
        <v>165</v>
      </c>
      <c r="U57" s="141">
        <v>45463.0</v>
      </c>
      <c r="V57" s="79">
        <v>25.0</v>
      </c>
      <c r="W57" s="79">
        <f t="shared" si="16"/>
        <v>10000</v>
      </c>
      <c r="X57" s="142">
        <v>12489.0</v>
      </c>
      <c r="Y57" s="78">
        <f t="shared" si="4"/>
        <v>59.61666667</v>
      </c>
      <c r="Z57" s="78">
        <f t="shared" si="5"/>
        <v>59.61666667</v>
      </c>
      <c r="AA57" s="80">
        <v>150.0</v>
      </c>
      <c r="AB57" s="45" t="s">
        <v>63</v>
      </c>
      <c r="AC57" s="48">
        <f t="shared" si="6"/>
        <v>209.6166667</v>
      </c>
      <c r="AD57" s="79">
        <v>15.0</v>
      </c>
      <c r="AE57" s="45"/>
      <c r="AF57" s="46">
        <f t="shared" si="7"/>
        <v>40</v>
      </c>
      <c r="AG57" s="45">
        <v>100.0</v>
      </c>
      <c r="AH57" s="45"/>
      <c r="AI57" s="46">
        <f t="shared" si="8"/>
        <v>125</v>
      </c>
      <c r="AJ57" s="53">
        <f t="shared" si="9"/>
        <v>467.6166667</v>
      </c>
      <c r="AK57" s="83">
        <f t="shared" si="10"/>
        <v>93</v>
      </c>
      <c r="AL57" s="45"/>
      <c r="AM57" s="45"/>
      <c r="AN57" s="147">
        <v>10876.0</v>
      </c>
      <c r="AO57" s="45">
        <f t="shared" si="17"/>
        <v>1613</v>
      </c>
      <c r="AP57" s="85">
        <f t="shared" si="18"/>
        <v>0.1483082015</v>
      </c>
      <c r="AQ57" s="47">
        <f t="shared" si="13"/>
        <v>60</v>
      </c>
      <c r="AR57" s="57"/>
      <c r="AS57" s="57"/>
      <c r="AT57" s="57"/>
      <c r="AU57" s="57"/>
      <c r="AV57" s="57"/>
      <c r="AW57" s="57"/>
      <c r="AX57" s="57"/>
      <c r="AY57" s="57"/>
      <c r="AZ57" s="57"/>
      <c r="BA57" s="57"/>
      <c r="BB57" s="57"/>
      <c r="BC57" s="57"/>
      <c r="BD57" s="57"/>
      <c r="BE57" s="57"/>
      <c r="BF57" s="57"/>
      <c r="BG57" s="57"/>
      <c r="BH57" s="57"/>
      <c r="BI57" s="57"/>
      <c r="BJ57" s="57"/>
      <c r="BK57" s="57"/>
    </row>
    <row r="58" ht="14.25" customHeight="1">
      <c r="A58" s="44"/>
      <c r="B58" s="45"/>
      <c r="C58" s="45"/>
      <c r="D58" s="45"/>
      <c r="E58" s="79">
        <v>58.0</v>
      </c>
      <c r="F58" s="45" t="s">
        <v>103</v>
      </c>
      <c r="G58" s="45" t="s">
        <v>51</v>
      </c>
      <c r="H58" s="45">
        <v>15.0</v>
      </c>
      <c r="I58" s="45">
        <v>15.0</v>
      </c>
      <c r="J58" s="45">
        <v>15.0</v>
      </c>
      <c r="K58" s="45">
        <v>15.0</v>
      </c>
      <c r="L58" s="47">
        <f t="shared" si="1"/>
        <v>60</v>
      </c>
      <c r="M58" s="79">
        <v>25.0</v>
      </c>
      <c r="N58" s="78">
        <v>20.0</v>
      </c>
      <c r="O58" s="78">
        <v>32.0</v>
      </c>
      <c r="P58" s="78">
        <v>76.0</v>
      </c>
      <c r="Q58" s="48">
        <v>128.0</v>
      </c>
      <c r="R58" s="78">
        <v>87.0</v>
      </c>
      <c r="S58" s="45">
        <v>96.0</v>
      </c>
      <c r="T58" s="48">
        <f t="shared" si="2"/>
        <v>183</v>
      </c>
      <c r="U58" s="141">
        <v>45464.0</v>
      </c>
      <c r="V58" s="79">
        <v>0.0</v>
      </c>
      <c r="W58" s="79">
        <f t="shared" si="16"/>
        <v>10000</v>
      </c>
      <c r="X58" s="145">
        <v>8879.0</v>
      </c>
      <c r="Y58" s="78">
        <f t="shared" si="4"/>
        <v>219.2166667</v>
      </c>
      <c r="Z58" s="78">
        <f t="shared" si="5"/>
        <v>219.2166667</v>
      </c>
      <c r="AA58" s="80">
        <v>0.0</v>
      </c>
      <c r="AB58" s="45" t="s">
        <v>88</v>
      </c>
      <c r="AC58" s="48">
        <f t="shared" si="6"/>
        <v>219.2166667</v>
      </c>
      <c r="AD58" s="79"/>
      <c r="AE58" s="45">
        <v>0.0</v>
      </c>
      <c r="AF58" s="46">
        <f t="shared" si="7"/>
        <v>0</v>
      </c>
      <c r="AG58" s="79">
        <v>100.0</v>
      </c>
      <c r="AH58" s="79"/>
      <c r="AI58" s="46">
        <f t="shared" si="8"/>
        <v>125</v>
      </c>
      <c r="AJ58" s="53">
        <f t="shared" si="9"/>
        <v>465.2166667</v>
      </c>
      <c r="AK58" s="83">
        <f t="shared" si="10"/>
        <v>94</v>
      </c>
      <c r="AL58" s="45"/>
      <c r="AM58" s="45"/>
      <c r="AN58" s="147">
        <v>9350.0</v>
      </c>
      <c r="AO58" s="45">
        <f t="shared" si="17"/>
        <v>471</v>
      </c>
      <c r="AP58" s="85">
        <f t="shared" si="18"/>
        <v>0.05037433155</v>
      </c>
      <c r="AQ58" s="47">
        <f t="shared" si="13"/>
        <v>29</v>
      </c>
      <c r="AR58" s="57"/>
      <c r="AS58" s="57"/>
      <c r="AT58" s="57"/>
      <c r="AU58" s="57"/>
      <c r="AV58" s="57"/>
      <c r="AW58" s="57"/>
      <c r="AX58" s="57"/>
      <c r="AY58" s="57"/>
      <c r="AZ58" s="57"/>
      <c r="BA58" s="57"/>
      <c r="BB58" s="57"/>
      <c r="BC58" s="57"/>
      <c r="BD58" s="57"/>
      <c r="BE58" s="57"/>
      <c r="BF58" s="57"/>
      <c r="BG58" s="57"/>
      <c r="BH58" s="57"/>
      <c r="BI58" s="57"/>
      <c r="BJ58" s="57"/>
      <c r="BK58" s="57"/>
    </row>
    <row r="59" ht="14.25" customHeight="1">
      <c r="A59" s="44"/>
      <c r="B59" s="45"/>
      <c r="C59" s="45"/>
      <c r="D59" s="45"/>
      <c r="E59" s="79">
        <v>145.0</v>
      </c>
      <c r="F59" s="45" t="s">
        <v>185</v>
      </c>
      <c r="G59" s="45" t="s">
        <v>51</v>
      </c>
      <c r="H59" s="45">
        <v>15.0</v>
      </c>
      <c r="I59" s="45">
        <v>15.0</v>
      </c>
      <c r="J59" s="45">
        <v>15.0</v>
      </c>
      <c r="K59" s="45">
        <v>15.0</v>
      </c>
      <c r="L59" s="47">
        <f t="shared" si="1"/>
        <v>60</v>
      </c>
      <c r="M59" s="45">
        <v>0.0</v>
      </c>
      <c r="N59" s="78">
        <v>20.0</v>
      </c>
      <c r="O59" s="78">
        <v>32.33</v>
      </c>
      <c r="P59" s="78">
        <v>102.33</v>
      </c>
      <c r="Q59" s="48">
        <v>154.7</v>
      </c>
      <c r="R59" s="78">
        <v>107.0</v>
      </c>
      <c r="S59" s="45">
        <v>94.0</v>
      </c>
      <c r="T59" s="48">
        <f t="shared" si="2"/>
        <v>201</v>
      </c>
      <c r="U59" s="141">
        <v>45465.0</v>
      </c>
      <c r="V59" s="79">
        <v>0.0</v>
      </c>
      <c r="W59" s="79">
        <f t="shared" si="16"/>
        <v>10000</v>
      </c>
      <c r="X59" s="142">
        <v>6272.0</v>
      </c>
      <c r="Y59" s="78">
        <f t="shared" si="4"/>
        <v>-84.93333333</v>
      </c>
      <c r="Z59" s="78">
        <f t="shared" si="5"/>
        <v>0</v>
      </c>
      <c r="AA59" s="80">
        <v>0.0</v>
      </c>
      <c r="AB59" s="45" t="s">
        <v>55</v>
      </c>
      <c r="AC59" s="48">
        <f t="shared" si="6"/>
        <v>0</v>
      </c>
      <c r="AD59" s="79"/>
      <c r="AE59" s="78">
        <v>50.0</v>
      </c>
      <c r="AF59" s="46">
        <f t="shared" si="7"/>
        <v>50</v>
      </c>
      <c r="AG59" s="79"/>
      <c r="AH59" s="79">
        <v>20.0</v>
      </c>
      <c r="AI59" s="46">
        <f t="shared" si="8"/>
        <v>20</v>
      </c>
      <c r="AJ59" s="53">
        <f t="shared" si="9"/>
        <v>445.7</v>
      </c>
      <c r="AK59" s="83">
        <f t="shared" si="10"/>
        <v>97</v>
      </c>
      <c r="AL59" s="45"/>
      <c r="AM59" s="45"/>
      <c r="AN59" s="147">
        <v>9520.0</v>
      </c>
      <c r="AO59" s="45">
        <f t="shared" si="17"/>
        <v>3248</v>
      </c>
      <c r="AP59" s="85">
        <f t="shared" si="18"/>
        <v>0.3411764706</v>
      </c>
      <c r="AQ59" s="47">
        <f t="shared" si="13"/>
        <v>89</v>
      </c>
      <c r="AR59" s="57"/>
      <c r="AS59" s="57"/>
      <c r="AT59" s="57"/>
      <c r="AU59" s="57"/>
      <c r="AV59" s="57"/>
      <c r="AW59" s="57"/>
      <c r="AX59" s="57"/>
      <c r="AY59" s="57"/>
      <c r="AZ59" s="57"/>
      <c r="BA59" s="57"/>
      <c r="BB59" s="57"/>
      <c r="BC59" s="57"/>
      <c r="BD59" s="57"/>
      <c r="BE59" s="57"/>
      <c r="BF59" s="57"/>
      <c r="BG59" s="57"/>
      <c r="BH59" s="57"/>
      <c r="BI59" s="57"/>
      <c r="BJ59" s="57"/>
      <c r="BK59" s="57"/>
    </row>
    <row r="60" ht="14.25" customHeight="1">
      <c r="A60" s="44"/>
      <c r="B60" s="45"/>
      <c r="C60" s="45"/>
      <c r="D60" s="45" t="s">
        <v>49</v>
      </c>
      <c r="E60" s="79">
        <v>46.0</v>
      </c>
      <c r="F60" s="45" t="s">
        <v>94</v>
      </c>
      <c r="G60" s="45" t="s">
        <v>51</v>
      </c>
      <c r="H60" s="45">
        <v>15.0</v>
      </c>
      <c r="I60" s="45">
        <v>15.0</v>
      </c>
      <c r="J60" s="45">
        <v>15.0</v>
      </c>
      <c r="K60" s="45">
        <v>15.0</v>
      </c>
      <c r="L60" s="47">
        <f t="shared" si="1"/>
        <v>60</v>
      </c>
      <c r="M60" s="79">
        <v>5.0</v>
      </c>
      <c r="N60" s="78">
        <v>13.33</v>
      </c>
      <c r="O60" s="78">
        <v>23.67</v>
      </c>
      <c r="P60" s="78">
        <v>114.0</v>
      </c>
      <c r="Q60" s="48">
        <v>151.0</v>
      </c>
      <c r="R60" s="78">
        <v>95.0</v>
      </c>
      <c r="S60" s="45">
        <v>90.0</v>
      </c>
      <c r="T60" s="48">
        <f t="shared" si="2"/>
        <v>185</v>
      </c>
      <c r="U60" s="141">
        <v>45465.0</v>
      </c>
      <c r="V60" s="79">
        <v>0.0</v>
      </c>
      <c r="W60" s="79">
        <f t="shared" si="16"/>
        <v>10000</v>
      </c>
      <c r="X60" s="145">
        <v>4511.0</v>
      </c>
      <c r="Y60" s="78">
        <f t="shared" si="4"/>
        <v>-290.3833333</v>
      </c>
      <c r="Z60" s="78">
        <f t="shared" si="5"/>
        <v>0</v>
      </c>
      <c r="AA60" s="80">
        <v>0.0</v>
      </c>
      <c r="AB60" s="45" t="s">
        <v>71</v>
      </c>
      <c r="AC60" s="48">
        <f t="shared" si="6"/>
        <v>0</v>
      </c>
      <c r="AD60" s="79"/>
      <c r="AE60" s="45">
        <v>50.0</v>
      </c>
      <c r="AF60" s="46">
        <f t="shared" si="7"/>
        <v>50</v>
      </c>
      <c r="AG60" s="79"/>
      <c r="AH60" s="79"/>
      <c r="AI60" s="46">
        <f t="shared" si="8"/>
        <v>5</v>
      </c>
      <c r="AJ60" s="53">
        <f t="shared" si="9"/>
        <v>441</v>
      </c>
      <c r="AK60" s="83">
        <f t="shared" si="10"/>
        <v>99</v>
      </c>
      <c r="AL60" s="45"/>
      <c r="AM60" s="45"/>
      <c r="AN60" s="147">
        <v>10318.0</v>
      </c>
      <c r="AO60" s="45">
        <f t="shared" si="17"/>
        <v>5807</v>
      </c>
      <c r="AP60" s="85">
        <f t="shared" si="18"/>
        <v>0.5628028688</v>
      </c>
      <c r="AQ60" s="47">
        <f t="shared" si="13"/>
        <v>92</v>
      </c>
      <c r="AR60" s="57"/>
      <c r="AS60" s="57"/>
      <c r="AT60" s="57"/>
      <c r="AU60" s="57"/>
      <c r="AV60" s="57"/>
      <c r="AW60" s="57"/>
      <c r="AX60" s="57"/>
      <c r="AY60" s="57"/>
      <c r="AZ60" s="57"/>
      <c r="BA60" s="57"/>
      <c r="BB60" s="57"/>
      <c r="BC60" s="57"/>
      <c r="BD60" s="57"/>
      <c r="BE60" s="57"/>
      <c r="BF60" s="57"/>
      <c r="BG60" s="57"/>
      <c r="BH60" s="57"/>
      <c r="BI60" s="57"/>
      <c r="BJ60" s="57"/>
      <c r="BK60" s="57"/>
    </row>
    <row r="61" ht="14.25" customHeight="1">
      <c r="A61" s="44"/>
      <c r="B61" s="45"/>
      <c r="C61" s="45"/>
      <c r="D61" s="45"/>
      <c r="E61" s="79">
        <v>86.0</v>
      </c>
      <c r="F61" s="45" t="s">
        <v>129</v>
      </c>
      <c r="G61" s="45" t="s">
        <v>51</v>
      </c>
      <c r="H61" s="45">
        <v>15.0</v>
      </c>
      <c r="I61" s="45">
        <v>15.0</v>
      </c>
      <c r="J61" s="45">
        <v>15.0</v>
      </c>
      <c r="K61" s="45">
        <v>15.0</v>
      </c>
      <c r="L61" s="47">
        <f t="shared" si="1"/>
        <v>60</v>
      </c>
      <c r="M61" s="79">
        <v>240.0</v>
      </c>
      <c r="N61" s="78">
        <v>5.0</v>
      </c>
      <c r="O61" s="78">
        <v>27.67</v>
      </c>
      <c r="P61" s="78">
        <v>75.67</v>
      </c>
      <c r="Q61" s="48">
        <v>108.3</v>
      </c>
      <c r="R61" s="78">
        <v>75.0</v>
      </c>
      <c r="S61" s="45">
        <v>111.0</v>
      </c>
      <c r="T61" s="48">
        <f t="shared" si="2"/>
        <v>186</v>
      </c>
      <c r="U61" s="141">
        <v>45464.0</v>
      </c>
      <c r="V61" s="79">
        <v>0.0</v>
      </c>
      <c r="W61" s="79">
        <f t="shared" si="16"/>
        <v>10000</v>
      </c>
      <c r="X61" s="145">
        <v>8453.0</v>
      </c>
      <c r="Y61" s="78">
        <f t="shared" si="4"/>
        <v>169.5166667</v>
      </c>
      <c r="Z61" s="78">
        <f t="shared" si="5"/>
        <v>169.5166667</v>
      </c>
      <c r="AA61" s="80">
        <v>150.0</v>
      </c>
      <c r="AB61" s="45" t="s">
        <v>63</v>
      </c>
      <c r="AC61" s="48">
        <f t="shared" si="6"/>
        <v>319.5166667</v>
      </c>
      <c r="AD61" s="79"/>
      <c r="AE61" s="45">
        <v>0.0</v>
      </c>
      <c r="AF61" s="46">
        <f t="shared" si="7"/>
        <v>0</v>
      </c>
      <c r="AG61" s="79"/>
      <c r="AH61" s="79"/>
      <c r="AI61" s="46">
        <f t="shared" si="8"/>
        <v>240</v>
      </c>
      <c r="AJ61" s="53">
        <f t="shared" si="9"/>
        <v>433.8166667</v>
      </c>
      <c r="AK61" s="83">
        <f t="shared" si="10"/>
        <v>100</v>
      </c>
      <c r="AL61" s="45"/>
      <c r="AM61" s="45"/>
      <c r="AN61" s="147">
        <v>10970.0</v>
      </c>
      <c r="AO61" s="45">
        <f t="shared" si="17"/>
        <v>2517</v>
      </c>
      <c r="AP61" s="85">
        <f t="shared" si="18"/>
        <v>0.229443938</v>
      </c>
      <c r="AQ61" s="47">
        <f t="shared" si="13"/>
        <v>79</v>
      </c>
      <c r="AR61" s="57"/>
      <c r="AS61" s="57"/>
      <c r="AT61" s="57"/>
      <c r="AU61" s="57"/>
      <c r="AV61" s="57"/>
      <c r="AW61" s="57"/>
      <c r="AX61" s="57"/>
      <c r="AY61" s="57"/>
      <c r="AZ61" s="57"/>
      <c r="BA61" s="57"/>
      <c r="BB61" s="57"/>
      <c r="BC61" s="57"/>
      <c r="BD61" s="57"/>
      <c r="BE61" s="57"/>
      <c r="BF61" s="57"/>
      <c r="BG61" s="57"/>
      <c r="BH61" s="57"/>
      <c r="BI61" s="57"/>
      <c r="BJ61" s="57"/>
      <c r="BK61" s="57"/>
    </row>
    <row r="62" ht="14.25" customHeight="1">
      <c r="A62" s="44"/>
      <c r="B62" s="45"/>
      <c r="C62" s="45"/>
      <c r="D62" s="45"/>
      <c r="E62" s="79">
        <v>8.0</v>
      </c>
      <c r="F62" s="45" t="s">
        <v>56</v>
      </c>
      <c r="G62" s="45" t="s">
        <v>51</v>
      </c>
      <c r="H62" s="45">
        <v>15.0</v>
      </c>
      <c r="I62" s="45">
        <v>15.0</v>
      </c>
      <c r="J62" s="45">
        <v>15.0</v>
      </c>
      <c r="K62" s="45">
        <v>15.0</v>
      </c>
      <c r="L62" s="47">
        <f t="shared" si="1"/>
        <v>60</v>
      </c>
      <c r="M62" s="79">
        <v>80.0</v>
      </c>
      <c r="N62" s="78">
        <v>6.67</v>
      </c>
      <c r="O62" s="78">
        <v>33.3</v>
      </c>
      <c r="P62" s="78">
        <v>90.33</v>
      </c>
      <c r="Q62" s="48">
        <v>130.3</v>
      </c>
      <c r="R62" s="78">
        <v>83.0</v>
      </c>
      <c r="S62" s="45">
        <v>101.0</v>
      </c>
      <c r="T62" s="48">
        <f t="shared" si="2"/>
        <v>184</v>
      </c>
      <c r="U62" s="141">
        <v>45463.0</v>
      </c>
      <c r="V62" s="79">
        <v>25.0</v>
      </c>
      <c r="W62" s="79">
        <f t="shared" si="16"/>
        <v>10000</v>
      </c>
      <c r="X62" s="145">
        <v>0.0</v>
      </c>
      <c r="Y62" s="78">
        <f t="shared" si="4"/>
        <v>0</v>
      </c>
      <c r="Z62" s="78">
        <f t="shared" si="5"/>
        <v>0</v>
      </c>
      <c r="AA62" s="80">
        <v>0.0</v>
      </c>
      <c r="AB62" s="172" t="s">
        <v>55</v>
      </c>
      <c r="AC62" s="48">
        <f t="shared" si="6"/>
        <v>0</v>
      </c>
      <c r="AD62" s="79">
        <v>30.0</v>
      </c>
      <c r="AE62" s="45">
        <v>50.0</v>
      </c>
      <c r="AF62" s="46">
        <f t="shared" si="7"/>
        <v>105</v>
      </c>
      <c r="AG62" s="79"/>
      <c r="AH62" s="79"/>
      <c r="AI62" s="46">
        <f t="shared" si="8"/>
        <v>80</v>
      </c>
      <c r="AJ62" s="53">
        <f t="shared" si="9"/>
        <v>399.3</v>
      </c>
      <c r="AK62" s="83">
        <f t="shared" si="10"/>
        <v>105</v>
      </c>
      <c r="AL62" s="45"/>
      <c r="AM62" s="45"/>
      <c r="AN62" s="143">
        <v>10500.0</v>
      </c>
      <c r="AO62" s="45">
        <f t="shared" si="17"/>
        <v>10500</v>
      </c>
      <c r="AP62" s="85">
        <f t="shared" si="18"/>
        <v>1</v>
      </c>
      <c r="AQ62" s="47">
        <f t="shared" si="13"/>
        <v>112</v>
      </c>
      <c r="AR62" s="57"/>
      <c r="AS62" s="57"/>
      <c r="AT62" s="57"/>
      <c r="AU62" s="57"/>
      <c r="AV62" s="57"/>
      <c r="AW62" s="57"/>
      <c r="AX62" s="57"/>
      <c r="AY62" s="57"/>
      <c r="AZ62" s="57"/>
      <c r="BA62" s="57"/>
      <c r="BB62" s="57"/>
      <c r="BC62" s="57"/>
      <c r="BD62" s="57"/>
      <c r="BE62" s="57"/>
      <c r="BF62" s="57"/>
      <c r="BG62" s="57"/>
      <c r="BH62" s="57"/>
      <c r="BI62" s="57"/>
      <c r="BJ62" s="57"/>
      <c r="BK62" s="57"/>
    </row>
    <row r="63" ht="14.25" customHeight="1">
      <c r="A63" s="44"/>
      <c r="B63" s="45"/>
      <c r="C63" s="45"/>
      <c r="D63" s="45"/>
      <c r="E63" s="79">
        <v>120.0</v>
      </c>
      <c r="F63" s="45" t="s">
        <v>160</v>
      </c>
      <c r="G63" s="45" t="s">
        <v>51</v>
      </c>
      <c r="H63" s="45">
        <v>15.0</v>
      </c>
      <c r="I63" s="45">
        <v>15.0</v>
      </c>
      <c r="J63" s="45">
        <v>15.0</v>
      </c>
      <c r="K63" s="45">
        <v>15.0</v>
      </c>
      <c r="L63" s="47">
        <f t="shared" si="1"/>
        <v>60</v>
      </c>
      <c r="M63" s="79">
        <v>40.0</v>
      </c>
      <c r="N63" s="78">
        <v>13.3</v>
      </c>
      <c r="O63" s="78">
        <v>56.33</v>
      </c>
      <c r="P63" s="78">
        <v>44.33</v>
      </c>
      <c r="Q63" s="48">
        <v>114.0</v>
      </c>
      <c r="R63" s="78">
        <v>77.0</v>
      </c>
      <c r="S63" s="45">
        <v>77.0</v>
      </c>
      <c r="T63" s="48">
        <f t="shared" si="2"/>
        <v>154</v>
      </c>
      <c r="U63" s="141">
        <v>45463.0</v>
      </c>
      <c r="V63" s="79">
        <v>25.0</v>
      </c>
      <c r="W63" s="79">
        <f t="shared" si="16"/>
        <v>10000</v>
      </c>
      <c r="X63" s="145"/>
      <c r="Y63" s="78">
        <f t="shared" si="4"/>
        <v>0</v>
      </c>
      <c r="Z63" s="78">
        <f t="shared" si="5"/>
        <v>0</v>
      </c>
      <c r="AA63" s="80"/>
      <c r="AB63" s="45"/>
      <c r="AC63" s="48">
        <f t="shared" si="6"/>
        <v>0</v>
      </c>
      <c r="AD63" s="79"/>
      <c r="AE63" s="45">
        <v>50.0</v>
      </c>
      <c r="AF63" s="46">
        <f t="shared" si="7"/>
        <v>75</v>
      </c>
      <c r="AG63" s="79"/>
      <c r="AH63" s="79"/>
      <c r="AI63" s="46">
        <f t="shared" si="8"/>
        <v>40</v>
      </c>
      <c r="AJ63" s="53">
        <f t="shared" si="9"/>
        <v>363</v>
      </c>
      <c r="AK63" s="83">
        <f t="shared" si="10"/>
        <v>107</v>
      </c>
      <c r="AL63" s="45"/>
      <c r="AM63" s="45"/>
      <c r="AN63" s="143">
        <v>10880.0</v>
      </c>
      <c r="AO63" s="45">
        <f t="shared" si="17"/>
        <v>10880</v>
      </c>
      <c r="AP63" s="85">
        <f t="shared" si="18"/>
        <v>1</v>
      </c>
      <c r="AQ63" s="47">
        <f t="shared" si="13"/>
        <v>112</v>
      </c>
      <c r="AR63" s="57"/>
      <c r="AS63" s="57"/>
      <c r="AT63" s="57"/>
      <c r="AU63" s="57"/>
      <c r="AV63" s="57"/>
      <c r="AW63" s="57"/>
      <c r="AX63" s="57"/>
      <c r="AY63" s="57"/>
      <c r="AZ63" s="57"/>
      <c r="BA63" s="57"/>
      <c r="BB63" s="57"/>
      <c r="BC63" s="57"/>
      <c r="BD63" s="57"/>
      <c r="BE63" s="57"/>
      <c r="BF63" s="57"/>
      <c r="BG63" s="57"/>
      <c r="BH63" s="57"/>
      <c r="BI63" s="57"/>
      <c r="BJ63" s="57"/>
      <c r="BK63" s="57"/>
    </row>
    <row r="64" ht="14.25" customHeight="1">
      <c r="A64" s="44"/>
      <c r="B64" s="45"/>
      <c r="C64" s="45"/>
      <c r="D64" s="45"/>
      <c r="E64" s="79">
        <v>4.0</v>
      </c>
      <c r="F64" s="45" t="s">
        <v>53</v>
      </c>
      <c r="G64" s="45" t="s">
        <v>51</v>
      </c>
      <c r="H64" s="45">
        <v>15.0</v>
      </c>
      <c r="I64" s="45">
        <v>15.0</v>
      </c>
      <c r="J64" s="45">
        <v>15.0</v>
      </c>
      <c r="K64" s="45">
        <v>15.0</v>
      </c>
      <c r="L64" s="47">
        <f t="shared" si="1"/>
        <v>60</v>
      </c>
      <c r="M64" s="79">
        <v>65.0</v>
      </c>
      <c r="N64" s="78">
        <v>20.0</v>
      </c>
      <c r="O64" s="78">
        <v>28.67</v>
      </c>
      <c r="P64" s="78">
        <v>73.67</v>
      </c>
      <c r="Q64" s="48">
        <v>122.3</v>
      </c>
      <c r="R64" s="78">
        <v>95.0</v>
      </c>
      <c r="S64" s="45">
        <v>117.0</v>
      </c>
      <c r="T64" s="48">
        <f t="shared" si="2"/>
        <v>212</v>
      </c>
      <c r="U64" s="141">
        <v>45465.0</v>
      </c>
      <c r="V64" s="79"/>
      <c r="W64" s="79">
        <f t="shared" si="16"/>
        <v>10000</v>
      </c>
      <c r="X64" s="145"/>
      <c r="Y64" s="78">
        <f t="shared" si="4"/>
        <v>0</v>
      </c>
      <c r="Z64" s="78">
        <f t="shared" si="5"/>
        <v>0</v>
      </c>
      <c r="AA64" s="80"/>
      <c r="AB64" s="45"/>
      <c r="AC64" s="48">
        <f t="shared" si="6"/>
        <v>0</v>
      </c>
      <c r="AD64" s="79">
        <v>120.0</v>
      </c>
      <c r="AE64" s="45">
        <v>0.0</v>
      </c>
      <c r="AF64" s="46">
        <f t="shared" si="7"/>
        <v>120</v>
      </c>
      <c r="AG64" s="79">
        <v>100.0</v>
      </c>
      <c r="AH64" s="79"/>
      <c r="AI64" s="46">
        <f t="shared" si="8"/>
        <v>165</v>
      </c>
      <c r="AJ64" s="53">
        <f t="shared" si="9"/>
        <v>349.3</v>
      </c>
      <c r="AK64" s="83">
        <f t="shared" si="10"/>
        <v>108</v>
      </c>
      <c r="AL64" s="45"/>
      <c r="AM64" s="45"/>
      <c r="AN64" s="147">
        <v>9816.0</v>
      </c>
      <c r="AO64" s="45">
        <f t="shared" si="17"/>
        <v>9816</v>
      </c>
      <c r="AP64" s="85">
        <f t="shared" si="18"/>
        <v>1</v>
      </c>
      <c r="AQ64" s="47">
        <f t="shared" si="13"/>
        <v>112</v>
      </c>
      <c r="AR64" s="57"/>
      <c r="AS64" s="57"/>
      <c r="AT64" s="57"/>
      <c r="AU64" s="57"/>
      <c r="AV64" s="57"/>
      <c r="AW64" s="57"/>
      <c r="AX64" s="57"/>
      <c r="AY64" s="57"/>
      <c r="AZ64" s="57"/>
      <c r="BA64" s="57"/>
      <c r="BB64" s="57"/>
      <c r="BC64" s="57"/>
      <c r="BD64" s="57"/>
      <c r="BE64" s="57"/>
      <c r="BF64" s="57"/>
      <c r="BG64" s="57"/>
      <c r="BH64" s="57"/>
      <c r="BI64" s="57"/>
      <c r="BJ64" s="57"/>
      <c r="BK64" s="57"/>
    </row>
    <row r="65" ht="14.25" customHeight="1">
      <c r="A65" s="44"/>
      <c r="B65" s="45"/>
      <c r="C65" s="45"/>
      <c r="D65" s="45"/>
      <c r="E65" s="79">
        <v>138.0</v>
      </c>
      <c r="F65" s="45" t="s">
        <v>179</v>
      </c>
      <c r="G65" s="45" t="s">
        <v>51</v>
      </c>
      <c r="H65" s="45">
        <v>15.0</v>
      </c>
      <c r="I65" s="45">
        <v>15.0</v>
      </c>
      <c r="J65" s="45">
        <v>15.0</v>
      </c>
      <c r="K65" s="45">
        <v>0.0</v>
      </c>
      <c r="L65" s="47">
        <f t="shared" si="1"/>
        <v>45</v>
      </c>
      <c r="M65" s="45">
        <v>60.0</v>
      </c>
      <c r="N65" s="45">
        <v>6.67</v>
      </c>
      <c r="O65" s="45">
        <v>19.33</v>
      </c>
      <c r="P65" s="57">
        <v>88.0</v>
      </c>
      <c r="Q65" s="48">
        <v>114.0</v>
      </c>
      <c r="R65" s="78">
        <v>81.0</v>
      </c>
      <c r="S65" s="45">
        <v>86.0</v>
      </c>
      <c r="T65" s="48">
        <f t="shared" si="2"/>
        <v>167</v>
      </c>
      <c r="U65" s="141">
        <v>45465.0</v>
      </c>
      <c r="V65" s="79">
        <v>0.0</v>
      </c>
      <c r="W65" s="79">
        <f t="shared" si="16"/>
        <v>10000</v>
      </c>
      <c r="X65" s="145">
        <v>7180.0</v>
      </c>
      <c r="Y65" s="78">
        <f t="shared" si="4"/>
        <v>21</v>
      </c>
      <c r="Z65" s="78">
        <f t="shared" si="5"/>
        <v>21</v>
      </c>
      <c r="AA65" s="80">
        <v>150.0</v>
      </c>
      <c r="AB65" s="45" t="s">
        <v>63</v>
      </c>
      <c r="AC65" s="48">
        <f t="shared" si="6"/>
        <v>171</v>
      </c>
      <c r="AD65" s="79"/>
      <c r="AE65" s="45"/>
      <c r="AF65" s="46">
        <f t="shared" si="7"/>
        <v>0</v>
      </c>
      <c r="AG65" s="45">
        <v>100.0</v>
      </c>
      <c r="AH65" s="45"/>
      <c r="AI65" s="46">
        <f t="shared" si="8"/>
        <v>160</v>
      </c>
      <c r="AJ65" s="53">
        <f t="shared" si="9"/>
        <v>337</v>
      </c>
      <c r="AK65" s="83">
        <f t="shared" si="10"/>
        <v>110</v>
      </c>
      <c r="AL65" s="45"/>
      <c r="AM65" s="45"/>
      <c r="AN65" s="143">
        <v>10000.0</v>
      </c>
      <c r="AO65" s="45">
        <f t="shared" si="17"/>
        <v>2820</v>
      </c>
      <c r="AP65" s="85">
        <f t="shared" si="18"/>
        <v>0.282</v>
      </c>
      <c r="AQ65" s="47">
        <f t="shared" si="13"/>
        <v>85</v>
      </c>
      <c r="AR65" s="57"/>
      <c r="AS65" s="57"/>
      <c r="AT65" s="57"/>
      <c r="AU65" s="57"/>
      <c r="AV65" s="57"/>
      <c r="AW65" s="57"/>
      <c r="AX65" s="57"/>
      <c r="AY65" s="57"/>
      <c r="AZ65" s="57"/>
      <c r="BA65" s="57"/>
      <c r="BB65" s="57"/>
      <c r="BC65" s="57"/>
      <c r="BD65" s="57"/>
      <c r="BE65" s="57"/>
      <c r="BF65" s="57"/>
      <c r="BG65" s="57"/>
      <c r="BH65" s="57"/>
      <c r="BI65" s="57"/>
      <c r="BJ65" s="57"/>
      <c r="BK65" s="57"/>
    </row>
    <row r="66" ht="14.25" customHeight="1">
      <c r="A66" s="44"/>
      <c r="B66" s="45"/>
      <c r="C66" s="45"/>
      <c r="D66" s="45"/>
      <c r="E66" s="79">
        <v>6.0</v>
      </c>
      <c r="F66" s="45" t="s">
        <v>54</v>
      </c>
      <c r="G66" s="45" t="s">
        <v>51</v>
      </c>
      <c r="H66" s="45">
        <v>15.0</v>
      </c>
      <c r="I66" s="45">
        <v>15.0</v>
      </c>
      <c r="J66" s="45">
        <v>15.0</v>
      </c>
      <c r="K66" s="45">
        <v>15.0</v>
      </c>
      <c r="L66" s="47">
        <f t="shared" si="1"/>
        <v>60</v>
      </c>
      <c r="M66" s="79">
        <v>0.0</v>
      </c>
      <c r="N66" s="78">
        <v>20.0</v>
      </c>
      <c r="O66" s="78">
        <v>30.67</v>
      </c>
      <c r="P66" s="78">
        <v>90.0</v>
      </c>
      <c r="Q66" s="48">
        <v>140.7</v>
      </c>
      <c r="R66" s="78">
        <v>91.0</v>
      </c>
      <c r="S66" s="45">
        <v>86.0</v>
      </c>
      <c r="T66" s="48">
        <f t="shared" si="2"/>
        <v>177</v>
      </c>
      <c r="U66" s="141">
        <v>45464.0</v>
      </c>
      <c r="V66" s="79">
        <v>0.0</v>
      </c>
      <c r="W66" s="79">
        <f t="shared" si="16"/>
        <v>10000</v>
      </c>
      <c r="X66" s="142">
        <v>6953.0</v>
      </c>
      <c r="Y66" s="78">
        <f t="shared" si="4"/>
        <v>-5.483333333</v>
      </c>
      <c r="Z66" s="78">
        <f t="shared" si="5"/>
        <v>0</v>
      </c>
      <c r="AA66" s="80">
        <v>0.0</v>
      </c>
      <c r="AB66" s="45" t="s">
        <v>55</v>
      </c>
      <c r="AC66" s="48">
        <f t="shared" si="6"/>
        <v>0</v>
      </c>
      <c r="AD66" s="79"/>
      <c r="AE66" s="45">
        <v>0.0</v>
      </c>
      <c r="AF66" s="46">
        <f t="shared" si="7"/>
        <v>0</v>
      </c>
      <c r="AG66" s="79">
        <v>100.0</v>
      </c>
      <c r="AH66" s="79"/>
      <c r="AI66" s="46">
        <f t="shared" si="8"/>
        <v>100</v>
      </c>
      <c r="AJ66" s="53">
        <f t="shared" si="9"/>
        <v>277.7</v>
      </c>
      <c r="AK66" s="83">
        <f t="shared" si="10"/>
        <v>115</v>
      </c>
      <c r="AL66" s="45"/>
      <c r="AM66" s="45"/>
      <c r="AN66" s="147">
        <v>10000.0</v>
      </c>
      <c r="AO66" s="45">
        <f t="shared" si="17"/>
        <v>3047</v>
      </c>
      <c r="AP66" s="85">
        <f t="shared" si="18"/>
        <v>0.3047</v>
      </c>
      <c r="AQ66" s="47">
        <f t="shared" si="13"/>
        <v>88</v>
      </c>
      <c r="AR66" s="57"/>
      <c r="AS66" s="57"/>
      <c r="AT66" s="57"/>
      <c r="AU66" s="57"/>
      <c r="AV66" s="57"/>
      <c r="AW66" s="57"/>
      <c r="AX66" s="57"/>
      <c r="AY66" s="57"/>
      <c r="AZ66" s="57"/>
      <c r="BA66" s="57"/>
      <c r="BB66" s="57"/>
      <c r="BC66" s="57"/>
      <c r="BD66" s="57"/>
      <c r="BE66" s="57"/>
      <c r="BF66" s="57"/>
      <c r="BG66" s="57"/>
      <c r="BH66" s="57"/>
      <c r="BI66" s="57"/>
      <c r="BJ66" s="57"/>
      <c r="BK66" s="57"/>
    </row>
    <row r="67" ht="14.25" customHeight="1">
      <c r="A67" s="44"/>
      <c r="B67" s="45"/>
      <c r="C67" s="45"/>
      <c r="D67" s="45"/>
      <c r="E67" s="79">
        <v>118.0</v>
      </c>
      <c r="F67" s="45" t="s">
        <v>158</v>
      </c>
      <c r="G67" s="45" t="s">
        <v>51</v>
      </c>
      <c r="H67" s="45">
        <v>15.0</v>
      </c>
      <c r="I67" s="45">
        <v>15.0</v>
      </c>
      <c r="J67" s="45">
        <v>15.0</v>
      </c>
      <c r="K67" s="45">
        <v>15.0</v>
      </c>
      <c r="L67" s="47">
        <f t="shared" si="1"/>
        <v>60</v>
      </c>
      <c r="M67" s="79">
        <v>10.0</v>
      </c>
      <c r="N67" s="78">
        <v>6.67</v>
      </c>
      <c r="O67" s="78">
        <v>36.67</v>
      </c>
      <c r="P67" s="78">
        <v>113.67</v>
      </c>
      <c r="Q67" s="48">
        <v>157.0</v>
      </c>
      <c r="R67" s="78">
        <v>69.0</v>
      </c>
      <c r="S67" s="45">
        <v>71.0</v>
      </c>
      <c r="T67" s="48">
        <f t="shared" si="2"/>
        <v>140</v>
      </c>
      <c r="U67" s="141"/>
      <c r="V67" s="79"/>
      <c r="W67" s="79">
        <f t="shared" si="16"/>
        <v>10000</v>
      </c>
      <c r="X67" s="145"/>
      <c r="Y67" s="78">
        <f t="shared" si="4"/>
        <v>0</v>
      </c>
      <c r="Z67" s="78">
        <f t="shared" si="5"/>
        <v>0</v>
      </c>
      <c r="AA67" s="80"/>
      <c r="AB67" s="45"/>
      <c r="AC67" s="48">
        <f t="shared" si="6"/>
        <v>0</v>
      </c>
      <c r="AD67" s="79"/>
      <c r="AE67" s="45"/>
      <c r="AF67" s="46">
        <f t="shared" si="7"/>
        <v>0</v>
      </c>
      <c r="AG67" s="79">
        <v>100.0</v>
      </c>
      <c r="AH67" s="79"/>
      <c r="AI67" s="46">
        <f t="shared" si="8"/>
        <v>110</v>
      </c>
      <c r="AJ67" s="53">
        <f t="shared" si="9"/>
        <v>247</v>
      </c>
      <c r="AK67" s="83">
        <f t="shared" si="10"/>
        <v>116</v>
      </c>
      <c r="AL67" s="45"/>
      <c r="AM67" s="45"/>
      <c r="AN67" s="147">
        <v>9350.0</v>
      </c>
      <c r="AO67" s="45">
        <f t="shared" si="17"/>
        <v>9350</v>
      </c>
      <c r="AP67" s="85">
        <f t="shared" si="18"/>
        <v>1</v>
      </c>
      <c r="AQ67" s="47">
        <f t="shared" si="13"/>
        <v>112</v>
      </c>
      <c r="AR67" s="57"/>
      <c r="AS67" s="57"/>
      <c r="AT67" s="57"/>
      <c r="AU67" s="57"/>
      <c r="AV67" s="57"/>
      <c r="AW67" s="57"/>
      <c r="AX67" s="57"/>
      <c r="AY67" s="57"/>
      <c r="AZ67" s="57"/>
      <c r="BA67" s="57"/>
      <c r="BB67" s="57"/>
      <c r="BC67" s="57"/>
      <c r="BD67" s="57"/>
      <c r="BE67" s="57"/>
      <c r="BF67" s="57"/>
      <c r="BG67" s="57"/>
      <c r="BH67" s="57"/>
      <c r="BI67" s="57"/>
      <c r="BJ67" s="57"/>
      <c r="BK67" s="57"/>
    </row>
    <row r="68" ht="14.25" customHeight="1">
      <c r="A68" s="44"/>
      <c r="B68" s="45"/>
      <c r="C68" s="45"/>
      <c r="D68" s="45"/>
      <c r="E68" s="79">
        <v>126.0</v>
      </c>
      <c r="F68" s="45" t="s">
        <v>167</v>
      </c>
      <c r="G68" s="45" t="s">
        <v>51</v>
      </c>
      <c r="H68" s="45">
        <v>15.0</v>
      </c>
      <c r="I68" s="45">
        <v>15.0</v>
      </c>
      <c r="J68" s="45">
        <v>15.0</v>
      </c>
      <c r="K68" s="45">
        <v>15.0</v>
      </c>
      <c r="L68" s="47">
        <f t="shared" si="1"/>
        <v>60</v>
      </c>
      <c r="M68" s="45">
        <v>5.0</v>
      </c>
      <c r="N68" s="45">
        <v>0.0</v>
      </c>
      <c r="O68" s="45">
        <v>16.0</v>
      </c>
      <c r="P68" s="45">
        <v>44.3</v>
      </c>
      <c r="Q68" s="48">
        <v>60.3</v>
      </c>
      <c r="R68" s="78">
        <v>67.0</v>
      </c>
      <c r="S68" s="45">
        <v>54.0</v>
      </c>
      <c r="T68" s="48">
        <f t="shared" si="2"/>
        <v>121</v>
      </c>
      <c r="U68" s="141">
        <v>45465.0</v>
      </c>
      <c r="V68" s="79"/>
      <c r="W68" s="79">
        <f t="shared" si="16"/>
        <v>10000</v>
      </c>
      <c r="X68" s="145"/>
      <c r="Y68" s="78">
        <f t="shared" si="4"/>
        <v>0</v>
      </c>
      <c r="Z68" s="78">
        <f t="shared" si="5"/>
        <v>0</v>
      </c>
      <c r="AA68" s="80"/>
      <c r="AB68" s="45"/>
      <c r="AC68" s="48">
        <f t="shared" si="6"/>
        <v>0</v>
      </c>
      <c r="AD68" s="79"/>
      <c r="AE68" s="45">
        <v>0.0</v>
      </c>
      <c r="AF68" s="46">
        <f t="shared" si="7"/>
        <v>0</v>
      </c>
      <c r="AG68" s="45"/>
      <c r="AH68" s="45"/>
      <c r="AI68" s="46">
        <f t="shared" si="8"/>
        <v>5</v>
      </c>
      <c r="AJ68" s="53">
        <f t="shared" si="9"/>
        <v>236.3</v>
      </c>
      <c r="AK68" s="83">
        <f t="shared" si="10"/>
        <v>117</v>
      </c>
      <c r="AL68" s="45"/>
      <c r="AM68" s="45"/>
      <c r="AN68" s="143">
        <v>10000.0</v>
      </c>
      <c r="AO68" s="45">
        <f t="shared" si="17"/>
        <v>10000</v>
      </c>
      <c r="AP68" s="85">
        <f t="shared" si="18"/>
        <v>1</v>
      </c>
      <c r="AQ68" s="47">
        <f t="shared" si="13"/>
        <v>112</v>
      </c>
      <c r="AR68" s="57"/>
      <c r="AS68" s="57"/>
      <c r="AT68" s="57"/>
      <c r="AU68" s="57"/>
      <c r="AV68" s="57"/>
      <c r="AW68" s="57"/>
      <c r="AX68" s="57"/>
      <c r="AY68" s="57"/>
      <c r="AZ68" s="57"/>
      <c r="BA68" s="57"/>
      <c r="BB68" s="57"/>
      <c r="BC68" s="57"/>
      <c r="BD68" s="57"/>
      <c r="BE68" s="57"/>
      <c r="BF68" s="57"/>
      <c r="BG68" s="57"/>
      <c r="BH68" s="57"/>
      <c r="BI68" s="57"/>
      <c r="BJ68" s="57"/>
      <c r="BK68" s="57"/>
    </row>
    <row r="69" ht="14.25" customHeight="1">
      <c r="A69" s="44"/>
      <c r="B69" s="45"/>
      <c r="C69" s="45"/>
      <c r="D69" s="45"/>
      <c r="E69" s="79">
        <v>10.0</v>
      </c>
      <c r="F69" s="45" t="s">
        <v>57</v>
      </c>
      <c r="G69" s="45" t="s">
        <v>51</v>
      </c>
      <c r="H69" s="45">
        <v>15.0</v>
      </c>
      <c r="I69" s="45">
        <v>15.0</v>
      </c>
      <c r="J69" s="45">
        <v>15.0</v>
      </c>
      <c r="K69" s="45">
        <v>15.0</v>
      </c>
      <c r="L69" s="47">
        <f t="shared" si="1"/>
        <v>60</v>
      </c>
      <c r="M69" s="79">
        <v>40.0</v>
      </c>
      <c r="N69" s="78">
        <v>0.0</v>
      </c>
      <c r="O69" s="78">
        <v>30.67</v>
      </c>
      <c r="P69" s="78">
        <v>37.33</v>
      </c>
      <c r="Q69" s="48">
        <v>68.0</v>
      </c>
      <c r="R69" s="78">
        <v>74.0</v>
      </c>
      <c r="S69" s="45">
        <v>98.0</v>
      </c>
      <c r="T69" s="48">
        <f t="shared" si="2"/>
        <v>172</v>
      </c>
      <c r="U69" s="141">
        <v>45465.0</v>
      </c>
      <c r="V69" s="79"/>
      <c r="W69" s="79">
        <f t="shared" si="16"/>
        <v>10000</v>
      </c>
      <c r="X69" s="145"/>
      <c r="Y69" s="78">
        <f t="shared" si="4"/>
        <v>0</v>
      </c>
      <c r="Z69" s="78">
        <f t="shared" si="5"/>
        <v>0</v>
      </c>
      <c r="AA69" s="80"/>
      <c r="AB69" s="45"/>
      <c r="AC69" s="48">
        <f t="shared" si="6"/>
        <v>0</v>
      </c>
      <c r="AD69" s="79">
        <v>30.0</v>
      </c>
      <c r="AE69" s="45">
        <v>0.0</v>
      </c>
      <c r="AF69" s="46">
        <f t="shared" si="7"/>
        <v>30</v>
      </c>
      <c r="AG69" s="79">
        <v>100.0</v>
      </c>
      <c r="AH69" s="79"/>
      <c r="AI69" s="46">
        <f t="shared" si="8"/>
        <v>140</v>
      </c>
      <c r="AJ69" s="53">
        <f t="shared" si="9"/>
        <v>190</v>
      </c>
      <c r="AK69" s="83">
        <f t="shared" si="10"/>
        <v>120</v>
      </c>
      <c r="AL69" s="45"/>
      <c r="AM69" s="45"/>
      <c r="AN69" s="143">
        <v>9500.0</v>
      </c>
      <c r="AO69" s="45">
        <f t="shared" si="17"/>
        <v>9500</v>
      </c>
      <c r="AP69" s="85">
        <f t="shared" si="18"/>
        <v>1</v>
      </c>
      <c r="AQ69" s="47">
        <f t="shared" si="13"/>
        <v>112</v>
      </c>
      <c r="AR69" s="57"/>
      <c r="AS69" s="57"/>
      <c r="AT69" s="57"/>
      <c r="AU69" s="57"/>
      <c r="AV69" s="57"/>
      <c r="AW69" s="57"/>
      <c r="AX69" s="57"/>
      <c r="AY69" s="57"/>
      <c r="AZ69" s="57"/>
      <c r="BA69" s="57"/>
      <c r="BB69" s="57"/>
      <c r="BC69" s="57"/>
      <c r="BD69" s="57"/>
      <c r="BE69" s="57"/>
      <c r="BF69" s="57"/>
      <c r="BG69" s="57"/>
      <c r="BH69" s="57"/>
      <c r="BI69" s="57"/>
      <c r="BJ69" s="57"/>
      <c r="BK69" s="57"/>
    </row>
    <row r="70" ht="14.25" customHeight="1">
      <c r="A70" s="181"/>
      <c r="B70" s="182"/>
      <c r="C70" s="182"/>
      <c r="D70" s="182"/>
      <c r="E70" s="183">
        <v>152.0</v>
      </c>
      <c r="F70" s="182" t="s">
        <v>191</v>
      </c>
      <c r="G70" s="182" t="s">
        <v>96</v>
      </c>
      <c r="H70" s="182">
        <v>15.0</v>
      </c>
      <c r="I70" s="182">
        <v>15.0</v>
      </c>
      <c r="J70" s="182">
        <v>15.0</v>
      </c>
      <c r="K70" s="182">
        <v>15.0</v>
      </c>
      <c r="L70" s="184">
        <f t="shared" si="1"/>
        <v>60</v>
      </c>
      <c r="M70" s="182">
        <v>0.0</v>
      </c>
      <c r="N70" s="185">
        <v>19.67</v>
      </c>
      <c r="O70" s="195">
        <v>33.3</v>
      </c>
      <c r="P70" s="185">
        <v>115.67</v>
      </c>
      <c r="Q70" s="186">
        <v>168.7</v>
      </c>
      <c r="R70" s="185">
        <v>118.0</v>
      </c>
      <c r="S70" s="182">
        <v>111.0</v>
      </c>
      <c r="T70" s="186">
        <f t="shared" si="2"/>
        <v>229</v>
      </c>
      <c r="U70" s="185"/>
      <c r="V70" s="183"/>
      <c r="W70" s="183">
        <f t="shared" si="16"/>
        <v>10000</v>
      </c>
      <c r="X70" s="196"/>
      <c r="Y70" s="185">
        <f t="shared" si="4"/>
        <v>0</v>
      </c>
      <c r="Z70" s="185">
        <f t="shared" si="5"/>
        <v>0</v>
      </c>
      <c r="AA70" s="189"/>
      <c r="AB70" s="182"/>
      <c r="AC70" s="186">
        <f t="shared" si="6"/>
        <v>0</v>
      </c>
      <c r="AD70" s="183">
        <v>30.0</v>
      </c>
      <c r="AE70" s="185">
        <v>50.0</v>
      </c>
      <c r="AF70" s="190">
        <f t="shared" si="7"/>
        <v>80</v>
      </c>
      <c r="AG70" s="183"/>
      <c r="AH70" s="183"/>
      <c r="AI70" s="190">
        <f t="shared" si="8"/>
        <v>0</v>
      </c>
      <c r="AJ70" s="191">
        <f t="shared" si="9"/>
        <v>537.7</v>
      </c>
      <c r="AK70" s="192">
        <f t="shared" si="10"/>
        <v>82</v>
      </c>
      <c r="AL70" s="182" t="s">
        <v>201</v>
      </c>
      <c r="AM70" s="182"/>
      <c r="AN70" s="193">
        <v>99999.0</v>
      </c>
      <c r="AO70" s="182">
        <f t="shared" si="17"/>
        <v>99999</v>
      </c>
      <c r="AP70" s="194">
        <f t="shared" si="18"/>
        <v>1</v>
      </c>
      <c r="AQ70" s="184">
        <f t="shared" si="13"/>
        <v>112</v>
      </c>
      <c r="AR70" s="195"/>
      <c r="AS70" s="195"/>
      <c r="AT70" s="195"/>
      <c r="AU70" s="195"/>
      <c r="AV70" s="195"/>
      <c r="AW70" s="195"/>
      <c r="AX70" s="195"/>
      <c r="AY70" s="195"/>
      <c r="AZ70" s="195"/>
      <c r="BA70" s="195"/>
      <c r="BB70" s="195"/>
      <c r="BC70" s="195"/>
      <c r="BD70" s="195"/>
      <c r="BE70" s="195"/>
      <c r="BF70" s="195"/>
      <c r="BG70" s="195"/>
      <c r="BH70" s="195"/>
      <c r="BI70" s="195"/>
      <c r="BJ70" s="195"/>
      <c r="BK70" s="195"/>
    </row>
    <row r="71" ht="14.25" customHeight="1">
      <c r="A71" s="181"/>
      <c r="B71" s="182"/>
      <c r="C71" s="182"/>
      <c r="D71" s="182" t="s">
        <v>49</v>
      </c>
      <c r="E71" s="183">
        <v>111.0</v>
      </c>
      <c r="F71" s="182" t="s">
        <v>151</v>
      </c>
      <c r="G71" s="182" t="s">
        <v>96</v>
      </c>
      <c r="H71" s="182">
        <v>15.0</v>
      </c>
      <c r="I71" s="182">
        <v>15.0</v>
      </c>
      <c r="J71" s="182">
        <v>15.0</v>
      </c>
      <c r="K71" s="182">
        <v>15.0</v>
      </c>
      <c r="L71" s="184">
        <f t="shared" si="1"/>
        <v>60</v>
      </c>
      <c r="M71" s="183">
        <v>0.0</v>
      </c>
      <c r="N71" s="185">
        <v>20.0</v>
      </c>
      <c r="O71" s="185">
        <v>32.0</v>
      </c>
      <c r="P71" s="185">
        <v>127.0</v>
      </c>
      <c r="Q71" s="186">
        <v>179.0</v>
      </c>
      <c r="R71" s="185">
        <v>117.0</v>
      </c>
      <c r="S71" s="182">
        <v>116.0</v>
      </c>
      <c r="T71" s="186">
        <f t="shared" si="2"/>
        <v>233</v>
      </c>
      <c r="U71" s="187">
        <v>45464.0</v>
      </c>
      <c r="V71" s="183">
        <v>0.0</v>
      </c>
      <c r="W71" s="183">
        <f t="shared" si="16"/>
        <v>10000</v>
      </c>
      <c r="X71" s="196">
        <v>12910.0</v>
      </c>
      <c r="Y71" s="185">
        <f t="shared" si="4"/>
        <v>10.5</v>
      </c>
      <c r="Z71" s="185">
        <f t="shared" si="5"/>
        <v>10.5</v>
      </c>
      <c r="AA71" s="189">
        <v>0.0</v>
      </c>
      <c r="AB71" s="182" t="s">
        <v>55</v>
      </c>
      <c r="AC71" s="186">
        <f t="shared" si="6"/>
        <v>10.5</v>
      </c>
      <c r="AD71" s="183"/>
      <c r="AE71" s="182">
        <v>50.0</v>
      </c>
      <c r="AF71" s="190">
        <f t="shared" si="7"/>
        <v>50</v>
      </c>
      <c r="AG71" s="183"/>
      <c r="AH71" s="183">
        <v>20.0</v>
      </c>
      <c r="AI71" s="190">
        <f t="shared" si="8"/>
        <v>20</v>
      </c>
      <c r="AJ71" s="191">
        <f t="shared" si="9"/>
        <v>512.5</v>
      </c>
      <c r="AK71" s="192">
        <f t="shared" si="10"/>
        <v>88</v>
      </c>
      <c r="AL71" s="182" t="s">
        <v>202</v>
      </c>
      <c r="AM71" s="182"/>
      <c r="AN71" s="199">
        <v>9975.0</v>
      </c>
      <c r="AO71" s="182">
        <f t="shared" si="17"/>
        <v>2935</v>
      </c>
      <c r="AP71" s="194">
        <f t="shared" si="18"/>
        <v>0.294235589</v>
      </c>
      <c r="AQ71" s="184">
        <f t="shared" si="13"/>
        <v>87</v>
      </c>
      <c r="AR71" s="195"/>
      <c r="AS71" s="195"/>
      <c r="AT71" s="195"/>
      <c r="AU71" s="195"/>
      <c r="AV71" s="195"/>
      <c r="AW71" s="195"/>
      <c r="AX71" s="195"/>
      <c r="AY71" s="195"/>
      <c r="AZ71" s="195"/>
      <c r="BA71" s="195"/>
      <c r="BB71" s="195"/>
      <c r="BC71" s="195"/>
      <c r="BD71" s="195"/>
      <c r="BE71" s="195"/>
      <c r="BF71" s="195"/>
      <c r="BG71" s="195"/>
      <c r="BH71" s="195"/>
      <c r="BI71" s="195"/>
      <c r="BJ71" s="195"/>
      <c r="BK71" s="195"/>
    </row>
    <row r="72" ht="14.25" customHeight="1">
      <c r="A72" s="44"/>
      <c r="B72" s="45"/>
      <c r="C72" s="45"/>
      <c r="D72" s="45"/>
      <c r="E72" s="79">
        <v>47.0</v>
      </c>
      <c r="F72" s="45" t="s">
        <v>95</v>
      </c>
      <c r="G72" s="45" t="s">
        <v>96</v>
      </c>
      <c r="H72" s="45">
        <v>15.0</v>
      </c>
      <c r="I72" s="45">
        <v>15.0</v>
      </c>
      <c r="J72" s="45">
        <v>15.0</v>
      </c>
      <c r="K72" s="45">
        <v>15.0</v>
      </c>
      <c r="L72" s="47">
        <f t="shared" si="1"/>
        <v>60</v>
      </c>
      <c r="M72" s="79">
        <v>20.0</v>
      </c>
      <c r="N72" s="78">
        <v>19.67</v>
      </c>
      <c r="O72" s="78">
        <v>33.3</v>
      </c>
      <c r="P72" s="78">
        <v>131.33</v>
      </c>
      <c r="Q72" s="48">
        <v>184.3</v>
      </c>
      <c r="R72" s="78">
        <v>111.0</v>
      </c>
      <c r="S72" s="45">
        <v>117.0</v>
      </c>
      <c r="T72" s="48">
        <f t="shared" si="2"/>
        <v>228</v>
      </c>
      <c r="U72" s="141">
        <v>45465.0</v>
      </c>
      <c r="V72" s="79">
        <v>0.0</v>
      </c>
      <c r="W72" s="79">
        <f t="shared" si="16"/>
        <v>10000</v>
      </c>
      <c r="X72" s="145">
        <v>2201.0</v>
      </c>
      <c r="Y72" s="78">
        <f t="shared" si="4"/>
        <v>-559.8833333</v>
      </c>
      <c r="Z72" s="78">
        <f t="shared" si="5"/>
        <v>0</v>
      </c>
      <c r="AA72" s="80"/>
      <c r="AB72" s="45" t="s">
        <v>63</v>
      </c>
      <c r="AC72" s="48">
        <f t="shared" si="6"/>
        <v>0</v>
      </c>
      <c r="AD72" s="79">
        <v>15.0</v>
      </c>
      <c r="AE72" s="45">
        <v>0.0</v>
      </c>
      <c r="AF72" s="46">
        <v>0.0</v>
      </c>
      <c r="AG72" s="79"/>
      <c r="AH72" s="79"/>
      <c r="AI72" s="46">
        <f t="shared" si="8"/>
        <v>20</v>
      </c>
      <c r="AJ72" s="53">
        <f t="shared" si="9"/>
        <v>452.3</v>
      </c>
      <c r="AK72" s="83">
        <f t="shared" si="10"/>
        <v>95</v>
      </c>
      <c r="AL72" s="45"/>
      <c r="AM72" s="45"/>
      <c r="AN72" s="144">
        <v>99999.0</v>
      </c>
      <c r="AO72" s="45">
        <f t="shared" si="17"/>
        <v>97798</v>
      </c>
      <c r="AP72" s="85">
        <f t="shared" si="18"/>
        <v>0.9779897799</v>
      </c>
      <c r="AQ72" s="47">
        <f t="shared" si="13"/>
        <v>101</v>
      </c>
      <c r="AR72" s="57"/>
      <c r="AS72" s="57"/>
      <c r="AT72" s="57"/>
      <c r="AU72" s="57"/>
      <c r="AV72" s="57"/>
      <c r="AW72" s="57"/>
      <c r="AX72" s="57"/>
      <c r="AY72" s="57"/>
      <c r="AZ72" s="57"/>
      <c r="BA72" s="57"/>
      <c r="BB72" s="57"/>
      <c r="BC72" s="57"/>
      <c r="BD72" s="57"/>
      <c r="BE72" s="57"/>
      <c r="BF72" s="57"/>
      <c r="BG72" s="57"/>
      <c r="BH72" s="57"/>
      <c r="BI72" s="57"/>
      <c r="BJ72" s="57"/>
      <c r="BK72" s="57"/>
    </row>
    <row r="73" ht="14.25" customHeight="1">
      <c r="A73" s="44"/>
      <c r="B73" s="45"/>
      <c r="C73" s="45"/>
      <c r="D73" s="45"/>
      <c r="E73" s="79">
        <v>68.0</v>
      </c>
      <c r="F73" s="45" t="s">
        <v>113</v>
      </c>
      <c r="G73" s="45" t="s">
        <v>96</v>
      </c>
      <c r="H73" s="45">
        <v>15.0</v>
      </c>
      <c r="I73" s="45">
        <v>15.0</v>
      </c>
      <c r="J73" s="45">
        <v>15.0</v>
      </c>
      <c r="K73" s="45">
        <v>15.0</v>
      </c>
      <c r="L73" s="47">
        <f t="shared" si="1"/>
        <v>60</v>
      </c>
      <c r="M73" s="79">
        <v>40.0</v>
      </c>
      <c r="N73" s="78">
        <v>19.67</v>
      </c>
      <c r="O73" s="78">
        <v>39.0</v>
      </c>
      <c r="P73" s="78">
        <v>125.0</v>
      </c>
      <c r="Q73" s="48">
        <v>183.7</v>
      </c>
      <c r="R73" s="78">
        <v>110.0</v>
      </c>
      <c r="S73" s="45">
        <v>111.0</v>
      </c>
      <c r="T73" s="48">
        <f t="shared" si="2"/>
        <v>221</v>
      </c>
      <c r="U73" s="141">
        <v>45464.0</v>
      </c>
      <c r="V73" s="79">
        <v>0.0</v>
      </c>
      <c r="W73" s="79">
        <f t="shared" si="16"/>
        <v>10000</v>
      </c>
      <c r="X73" s="145">
        <v>2500.0</v>
      </c>
      <c r="Y73" s="78">
        <f t="shared" si="4"/>
        <v>-525</v>
      </c>
      <c r="Z73" s="78">
        <f t="shared" si="5"/>
        <v>0</v>
      </c>
      <c r="AA73" s="80">
        <v>0.0</v>
      </c>
      <c r="AB73" s="45" t="s">
        <v>114</v>
      </c>
      <c r="AC73" s="48">
        <f t="shared" si="6"/>
        <v>0</v>
      </c>
      <c r="AD73" s="79"/>
      <c r="AE73" s="45"/>
      <c r="AF73" s="46">
        <f t="shared" ref="AF73:AF107" si="19">SUM(V73,AD73,AE73)</f>
        <v>0</v>
      </c>
      <c r="AG73" s="79">
        <v>100.0</v>
      </c>
      <c r="AH73" s="79"/>
      <c r="AI73" s="46">
        <f t="shared" si="8"/>
        <v>140</v>
      </c>
      <c r="AJ73" s="53">
        <f t="shared" si="9"/>
        <v>324.7</v>
      </c>
      <c r="AK73" s="83">
        <f t="shared" si="10"/>
        <v>113</v>
      </c>
      <c r="AL73" s="78"/>
      <c r="AM73" s="78"/>
      <c r="AN73" s="147">
        <v>10216.0</v>
      </c>
      <c r="AO73" s="45">
        <f t="shared" si="17"/>
        <v>7716</v>
      </c>
      <c r="AP73" s="85">
        <f t="shared" si="18"/>
        <v>0.7552858262</v>
      </c>
      <c r="AQ73" s="47">
        <f t="shared" si="13"/>
        <v>96</v>
      </c>
      <c r="AR73" s="57"/>
      <c r="AS73" s="57"/>
      <c r="AT73" s="57"/>
      <c r="AU73" s="57"/>
      <c r="AV73" s="57"/>
      <c r="AW73" s="57"/>
      <c r="AX73" s="57"/>
      <c r="AY73" s="57"/>
      <c r="AZ73" s="57"/>
      <c r="BA73" s="57"/>
      <c r="BB73" s="57"/>
      <c r="BC73" s="57"/>
      <c r="BD73" s="57"/>
      <c r="BE73" s="57"/>
      <c r="BF73" s="57"/>
      <c r="BG73" s="57"/>
      <c r="BH73" s="57"/>
      <c r="BI73" s="57"/>
      <c r="BJ73" s="57"/>
      <c r="BK73" s="57"/>
    </row>
    <row r="74" ht="14.25" customHeight="1">
      <c r="A74" s="181"/>
      <c r="B74" s="182"/>
      <c r="C74" s="182"/>
      <c r="D74" s="182" t="s">
        <v>49</v>
      </c>
      <c r="E74" s="183">
        <v>121.0</v>
      </c>
      <c r="F74" s="182" t="s">
        <v>161</v>
      </c>
      <c r="G74" s="182" t="s">
        <v>67</v>
      </c>
      <c r="H74" s="182">
        <v>15.0</v>
      </c>
      <c r="I74" s="182">
        <v>15.0</v>
      </c>
      <c r="J74" s="182">
        <v>15.0</v>
      </c>
      <c r="K74" s="182">
        <v>15.0</v>
      </c>
      <c r="L74" s="184">
        <f t="shared" si="1"/>
        <v>60</v>
      </c>
      <c r="M74" s="183">
        <v>0.0</v>
      </c>
      <c r="N74" s="185">
        <v>20.0</v>
      </c>
      <c r="O74" s="185">
        <v>36.33</v>
      </c>
      <c r="P74" s="185">
        <v>138.67</v>
      </c>
      <c r="Q74" s="186">
        <v>195.0</v>
      </c>
      <c r="R74" s="185">
        <v>114.0</v>
      </c>
      <c r="S74" s="182">
        <v>116.0</v>
      </c>
      <c r="T74" s="186">
        <f t="shared" si="2"/>
        <v>230</v>
      </c>
      <c r="U74" s="187">
        <v>45462.0</v>
      </c>
      <c r="V74" s="183">
        <v>50.0</v>
      </c>
      <c r="W74" s="183">
        <f t="shared" si="16"/>
        <v>10000</v>
      </c>
      <c r="X74" s="188">
        <v>9793.0</v>
      </c>
      <c r="Y74" s="185">
        <f t="shared" si="4"/>
        <v>325.85</v>
      </c>
      <c r="Z74" s="185">
        <f t="shared" si="5"/>
        <v>325.85</v>
      </c>
      <c r="AA74" s="189">
        <v>150.0</v>
      </c>
      <c r="AB74" s="182" t="s">
        <v>63</v>
      </c>
      <c r="AC74" s="186">
        <f t="shared" si="6"/>
        <v>475.85</v>
      </c>
      <c r="AD74" s="183">
        <v>45.0</v>
      </c>
      <c r="AE74" s="182">
        <v>50.0</v>
      </c>
      <c r="AF74" s="190">
        <f t="shared" si="19"/>
        <v>145</v>
      </c>
      <c r="AG74" s="183"/>
      <c r="AH74" s="183"/>
      <c r="AI74" s="190">
        <f t="shared" si="8"/>
        <v>0</v>
      </c>
      <c r="AJ74" s="191">
        <f t="shared" si="9"/>
        <v>1105.85</v>
      </c>
      <c r="AK74" s="192">
        <f t="shared" si="10"/>
        <v>1</v>
      </c>
      <c r="AL74" s="182"/>
      <c r="AM74" s="182"/>
      <c r="AN74" s="198">
        <v>10000.0</v>
      </c>
      <c r="AO74" s="182">
        <f t="shared" si="17"/>
        <v>207</v>
      </c>
      <c r="AP74" s="194">
        <f t="shared" si="18"/>
        <v>0.0207</v>
      </c>
      <c r="AQ74" s="184">
        <f t="shared" si="13"/>
        <v>14</v>
      </c>
      <c r="AR74" s="195"/>
      <c r="AS74" s="195"/>
      <c r="AT74" s="195"/>
      <c r="AU74" s="195"/>
      <c r="AV74" s="195"/>
      <c r="AW74" s="195"/>
      <c r="AX74" s="195"/>
      <c r="AY74" s="195"/>
      <c r="AZ74" s="195"/>
      <c r="BA74" s="195"/>
      <c r="BB74" s="195"/>
      <c r="BC74" s="195"/>
      <c r="BD74" s="195"/>
      <c r="BE74" s="195"/>
      <c r="BF74" s="195"/>
      <c r="BG74" s="195"/>
      <c r="BH74" s="195"/>
      <c r="BI74" s="195"/>
      <c r="BJ74" s="195"/>
      <c r="BK74" s="195"/>
    </row>
    <row r="75" ht="14.25" customHeight="1">
      <c r="A75" s="181"/>
      <c r="B75" s="182"/>
      <c r="C75" s="182"/>
      <c r="D75" s="182"/>
      <c r="E75" s="183">
        <v>133.0</v>
      </c>
      <c r="F75" s="182" t="s">
        <v>175</v>
      </c>
      <c r="G75" s="182" t="s">
        <v>67</v>
      </c>
      <c r="H75" s="182">
        <v>15.0</v>
      </c>
      <c r="I75" s="182">
        <v>15.0</v>
      </c>
      <c r="J75" s="182">
        <v>15.0</v>
      </c>
      <c r="K75" s="182">
        <v>15.0</v>
      </c>
      <c r="L75" s="184">
        <f t="shared" si="1"/>
        <v>60</v>
      </c>
      <c r="M75" s="182">
        <v>0.0</v>
      </c>
      <c r="N75" s="182">
        <v>19.7</v>
      </c>
      <c r="O75" s="182">
        <v>38.4</v>
      </c>
      <c r="P75" s="182">
        <v>127.7</v>
      </c>
      <c r="Q75" s="186">
        <v>186.3</v>
      </c>
      <c r="R75" s="185">
        <v>117.0</v>
      </c>
      <c r="S75" s="182">
        <v>116.0</v>
      </c>
      <c r="T75" s="186">
        <f t="shared" si="2"/>
        <v>233</v>
      </c>
      <c r="U75" s="187">
        <v>45463.0</v>
      </c>
      <c r="V75" s="183">
        <v>25.0</v>
      </c>
      <c r="W75" s="183">
        <f t="shared" si="16"/>
        <v>10000</v>
      </c>
      <c r="X75" s="188">
        <v>9659.0</v>
      </c>
      <c r="Y75" s="185">
        <f t="shared" si="4"/>
        <v>310.2166667</v>
      </c>
      <c r="Z75" s="185">
        <f t="shared" si="5"/>
        <v>310.2166667</v>
      </c>
      <c r="AA75" s="189">
        <v>150.0</v>
      </c>
      <c r="AB75" s="182" t="s">
        <v>63</v>
      </c>
      <c r="AC75" s="186">
        <f t="shared" si="6"/>
        <v>460.2166667</v>
      </c>
      <c r="AD75" s="183"/>
      <c r="AE75" s="182">
        <v>50.0</v>
      </c>
      <c r="AF75" s="190">
        <f t="shared" si="19"/>
        <v>75</v>
      </c>
      <c r="AG75" s="182"/>
      <c r="AH75" s="182"/>
      <c r="AI75" s="190">
        <f t="shared" si="8"/>
        <v>0</v>
      </c>
      <c r="AJ75" s="191">
        <f t="shared" si="9"/>
        <v>1014.516667</v>
      </c>
      <c r="AK75" s="192">
        <f t="shared" si="10"/>
        <v>8</v>
      </c>
      <c r="AL75" s="182"/>
      <c r="AM75" s="182"/>
      <c r="AN75" s="198">
        <v>9511.5</v>
      </c>
      <c r="AO75" s="182">
        <f t="shared" si="17"/>
        <v>147.5</v>
      </c>
      <c r="AP75" s="194">
        <f t="shared" si="18"/>
        <v>0.0155075435</v>
      </c>
      <c r="AQ75" s="184">
        <f t="shared" si="13"/>
        <v>11</v>
      </c>
      <c r="AR75" s="195"/>
      <c r="AS75" s="195"/>
      <c r="AT75" s="195"/>
      <c r="AU75" s="195"/>
      <c r="AV75" s="195"/>
      <c r="AW75" s="195"/>
      <c r="AX75" s="195"/>
      <c r="AY75" s="195"/>
      <c r="AZ75" s="195"/>
      <c r="BA75" s="195"/>
      <c r="BB75" s="195"/>
      <c r="BC75" s="195"/>
      <c r="BD75" s="195"/>
      <c r="BE75" s="195"/>
      <c r="BF75" s="195"/>
      <c r="BG75" s="195"/>
      <c r="BH75" s="195"/>
      <c r="BI75" s="195"/>
      <c r="BJ75" s="195"/>
      <c r="BK75" s="195"/>
    </row>
    <row r="76" ht="14.25" customHeight="1">
      <c r="A76" s="44"/>
      <c r="B76" s="45"/>
      <c r="C76" s="45"/>
      <c r="D76" s="45"/>
      <c r="E76" s="79">
        <v>108.0</v>
      </c>
      <c r="F76" s="45" t="s">
        <v>148</v>
      </c>
      <c r="G76" s="45" t="s">
        <v>67</v>
      </c>
      <c r="H76" s="45">
        <v>15.0</v>
      </c>
      <c r="I76" s="45">
        <v>15.0</v>
      </c>
      <c r="J76" s="45">
        <v>15.0</v>
      </c>
      <c r="K76" s="45">
        <v>15.0</v>
      </c>
      <c r="L76" s="47">
        <f t="shared" si="1"/>
        <v>60</v>
      </c>
      <c r="M76" s="79">
        <v>20.0</v>
      </c>
      <c r="N76" s="78">
        <v>20.0</v>
      </c>
      <c r="O76" s="78">
        <v>33.0</v>
      </c>
      <c r="P76" s="78">
        <v>132.5</v>
      </c>
      <c r="Q76" s="48">
        <v>185.5</v>
      </c>
      <c r="R76" s="78">
        <v>110.0</v>
      </c>
      <c r="S76" s="45">
        <v>109.0</v>
      </c>
      <c r="T76" s="48">
        <f t="shared" si="2"/>
        <v>219</v>
      </c>
      <c r="U76" s="141">
        <v>45464.0</v>
      </c>
      <c r="V76" s="79">
        <v>0.0</v>
      </c>
      <c r="W76" s="79">
        <f t="shared" si="16"/>
        <v>10000</v>
      </c>
      <c r="X76" s="145">
        <v>10218.0</v>
      </c>
      <c r="Y76" s="78">
        <f t="shared" si="4"/>
        <v>324.5666667</v>
      </c>
      <c r="Z76" s="78">
        <f t="shared" si="5"/>
        <v>324.5666667</v>
      </c>
      <c r="AA76" s="80">
        <v>150.0</v>
      </c>
      <c r="AB76" s="45" t="s">
        <v>52</v>
      </c>
      <c r="AC76" s="48">
        <f t="shared" si="6"/>
        <v>474.5666667</v>
      </c>
      <c r="AD76" s="79"/>
      <c r="AE76" s="45">
        <v>50.0</v>
      </c>
      <c r="AF76" s="46">
        <f t="shared" si="19"/>
        <v>50</v>
      </c>
      <c r="AG76" s="79"/>
      <c r="AH76" s="79"/>
      <c r="AI76" s="46">
        <f t="shared" si="8"/>
        <v>20</v>
      </c>
      <c r="AJ76" s="53">
        <f t="shared" si="9"/>
        <v>969.0666667</v>
      </c>
      <c r="AK76" s="83">
        <f t="shared" si="10"/>
        <v>11</v>
      </c>
      <c r="AL76" s="45"/>
      <c r="AM76" s="45"/>
      <c r="AN76" s="147">
        <v>10033.0</v>
      </c>
      <c r="AO76" s="45">
        <f t="shared" si="17"/>
        <v>185</v>
      </c>
      <c r="AP76" s="85">
        <f t="shared" si="18"/>
        <v>0.0184391508</v>
      </c>
      <c r="AQ76" s="47">
        <f t="shared" si="13"/>
        <v>13</v>
      </c>
      <c r="AR76" s="57"/>
      <c r="AS76" s="57"/>
      <c r="AT76" s="57"/>
      <c r="AU76" s="57"/>
      <c r="AV76" s="57"/>
      <c r="AW76" s="57"/>
      <c r="AX76" s="57"/>
      <c r="AY76" s="57"/>
      <c r="AZ76" s="57"/>
      <c r="BA76" s="57"/>
      <c r="BB76" s="57"/>
      <c r="BC76" s="57"/>
      <c r="BD76" s="57"/>
      <c r="BE76" s="57"/>
      <c r="BF76" s="57"/>
      <c r="BG76" s="57"/>
      <c r="BH76" s="57"/>
      <c r="BI76" s="57"/>
      <c r="BJ76" s="57"/>
      <c r="BK76" s="57"/>
    </row>
    <row r="77" ht="14.25" customHeight="1">
      <c r="A77" s="44"/>
      <c r="B77" s="45"/>
      <c r="C77" s="45"/>
      <c r="D77" s="45"/>
      <c r="E77" s="79">
        <v>72.0</v>
      </c>
      <c r="F77" s="45" t="s">
        <v>116</v>
      </c>
      <c r="G77" s="45" t="s">
        <v>67</v>
      </c>
      <c r="H77" s="45">
        <v>15.0</v>
      </c>
      <c r="I77" s="45">
        <v>15.0</v>
      </c>
      <c r="J77" s="45">
        <v>15.0</v>
      </c>
      <c r="K77" s="45">
        <v>15.0</v>
      </c>
      <c r="L77" s="47">
        <f t="shared" si="1"/>
        <v>60</v>
      </c>
      <c r="M77" s="79">
        <v>0.0</v>
      </c>
      <c r="N77" s="78">
        <v>20.0</v>
      </c>
      <c r="O77" s="78">
        <v>37.3</v>
      </c>
      <c r="P77" s="78">
        <v>127.67</v>
      </c>
      <c r="Q77" s="48">
        <v>185.0</v>
      </c>
      <c r="R77" s="78">
        <v>115.0</v>
      </c>
      <c r="S77" s="45">
        <v>117.0</v>
      </c>
      <c r="T77" s="48">
        <f t="shared" si="2"/>
        <v>232</v>
      </c>
      <c r="U77" s="141">
        <v>45462.0</v>
      </c>
      <c r="V77" s="79">
        <v>50.0</v>
      </c>
      <c r="W77" s="79">
        <f t="shared" si="16"/>
        <v>10000</v>
      </c>
      <c r="X77" s="142">
        <v>10058.0</v>
      </c>
      <c r="Y77" s="78">
        <f t="shared" si="4"/>
        <v>343.2333333</v>
      </c>
      <c r="Z77" s="78">
        <f t="shared" si="5"/>
        <v>343.2333333</v>
      </c>
      <c r="AA77" s="80">
        <v>0.0</v>
      </c>
      <c r="AB77" s="45" t="s">
        <v>117</v>
      </c>
      <c r="AC77" s="48">
        <f t="shared" si="6"/>
        <v>343.2333333</v>
      </c>
      <c r="AD77" s="79">
        <v>30.0</v>
      </c>
      <c r="AE77" s="45">
        <v>50.0</v>
      </c>
      <c r="AF77" s="46">
        <f t="shared" si="19"/>
        <v>130</v>
      </c>
      <c r="AG77" s="79"/>
      <c r="AH77" s="79"/>
      <c r="AI77" s="46">
        <f t="shared" si="8"/>
        <v>0</v>
      </c>
      <c r="AJ77" s="53">
        <f t="shared" si="9"/>
        <v>950.2333333</v>
      </c>
      <c r="AK77" s="83">
        <f t="shared" si="10"/>
        <v>13</v>
      </c>
      <c r="AL77" s="45"/>
      <c r="AM77" s="45"/>
      <c r="AN77" s="143">
        <v>10370.0</v>
      </c>
      <c r="AO77" s="45">
        <f t="shared" si="17"/>
        <v>312</v>
      </c>
      <c r="AP77" s="85">
        <f t="shared" si="18"/>
        <v>0.03008678881</v>
      </c>
      <c r="AQ77" s="47">
        <f t="shared" si="13"/>
        <v>20</v>
      </c>
      <c r="AR77" s="57"/>
      <c r="AS77" s="57"/>
      <c r="AT77" s="57"/>
      <c r="AU77" s="57"/>
      <c r="AV77" s="57"/>
      <c r="AW77" s="57"/>
      <c r="AX77" s="57"/>
      <c r="AY77" s="57"/>
      <c r="AZ77" s="57"/>
      <c r="BA77" s="57"/>
      <c r="BB77" s="57"/>
      <c r="BC77" s="57"/>
      <c r="BD77" s="57"/>
      <c r="BE77" s="57"/>
      <c r="BF77" s="57"/>
      <c r="BG77" s="57"/>
      <c r="BH77" s="57"/>
      <c r="BI77" s="57"/>
      <c r="BJ77" s="57"/>
      <c r="BK77" s="57"/>
    </row>
    <row r="78" ht="14.25" customHeight="1">
      <c r="A78" s="44"/>
      <c r="B78" s="45"/>
      <c r="C78" s="45"/>
      <c r="D78" s="45" t="s">
        <v>49</v>
      </c>
      <c r="E78" s="79">
        <v>52.0</v>
      </c>
      <c r="F78" s="45" t="s">
        <v>99</v>
      </c>
      <c r="G78" s="45" t="s">
        <v>67</v>
      </c>
      <c r="H78" s="45">
        <v>15.0</v>
      </c>
      <c r="I78" s="45">
        <v>15.0</v>
      </c>
      <c r="J78" s="45">
        <v>15.0</v>
      </c>
      <c r="K78" s="45">
        <v>15.0</v>
      </c>
      <c r="L78" s="47">
        <f t="shared" si="1"/>
        <v>60</v>
      </c>
      <c r="M78" s="79">
        <v>20.0</v>
      </c>
      <c r="N78" s="78">
        <v>13.3</v>
      </c>
      <c r="O78" s="78">
        <v>31.0</v>
      </c>
      <c r="P78" s="78">
        <v>97.67</v>
      </c>
      <c r="Q78" s="48">
        <v>142.0</v>
      </c>
      <c r="R78" s="78">
        <v>113.0</v>
      </c>
      <c r="S78" s="45">
        <v>110.0</v>
      </c>
      <c r="T78" s="48">
        <f t="shared" si="2"/>
        <v>223</v>
      </c>
      <c r="U78" s="141">
        <v>45464.0</v>
      </c>
      <c r="V78" s="79">
        <v>0.0</v>
      </c>
      <c r="W78" s="79">
        <f t="shared" si="16"/>
        <v>10000</v>
      </c>
      <c r="X78" s="145">
        <v>10090.0</v>
      </c>
      <c r="Y78" s="78">
        <f t="shared" si="4"/>
        <v>339.5</v>
      </c>
      <c r="Z78" s="78">
        <f t="shared" si="5"/>
        <v>339.5</v>
      </c>
      <c r="AA78" s="80">
        <v>150.0</v>
      </c>
      <c r="AB78" s="45" t="s">
        <v>63</v>
      </c>
      <c r="AC78" s="48">
        <f t="shared" si="6"/>
        <v>489.5</v>
      </c>
      <c r="AD78" s="79"/>
      <c r="AE78" s="45">
        <v>50.0</v>
      </c>
      <c r="AF78" s="46">
        <f t="shared" si="19"/>
        <v>50</v>
      </c>
      <c r="AG78" s="79"/>
      <c r="AH78" s="79"/>
      <c r="AI78" s="46">
        <f t="shared" si="8"/>
        <v>20</v>
      </c>
      <c r="AJ78" s="53">
        <f t="shared" si="9"/>
        <v>944.5</v>
      </c>
      <c r="AK78" s="83">
        <f t="shared" si="10"/>
        <v>14</v>
      </c>
      <c r="AL78" s="45"/>
      <c r="AM78" s="45"/>
      <c r="AN78" s="147">
        <v>10000.0</v>
      </c>
      <c r="AO78" s="45">
        <f t="shared" si="17"/>
        <v>90</v>
      </c>
      <c r="AP78" s="85">
        <f t="shared" si="18"/>
        <v>0.009</v>
      </c>
      <c r="AQ78" s="47">
        <f t="shared" si="13"/>
        <v>8</v>
      </c>
      <c r="AR78" s="57"/>
      <c r="AS78" s="57"/>
      <c r="AT78" s="57"/>
      <c r="AU78" s="57"/>
      <c r="AV78" s="57"/>
      <c r="AW78" s="57"/>
      <c r="AX78" s="57"/>
      <c r="AY78" s="57"/>
      <c r="AZ78" s="57"/>
      <c r="BA78" s="57"/>
      <c r="BB78" s="57"/>
      <c r="BC78" s="57"/>
      <c r="BD78" s="57"/>
      <c r="BE78" s="57"/>
      <c r="BF78" s="57"/>
      <c r="BG78" s="57"/>
      <c r="BH78" s="57"/>
      <c r="BI78" s="57"/>
      <c r="BJ78" s="57"/>
      <c r="BK78" s="57"/>
    </row>
    <row r="79" ht="14.25" customHeight="1">
      <c r="A79" s="44"/>
      <c r="B79" s="45"/>
      <c r="C79" s="45"/>
      <c r="D79" s="45"/>
      <c r="E79" s="79">
        <v>131.0</v>
      </c>
      <c r="F79" s="45" t="s">
        <v>172</v>
      </c>
      <c r="G79" s="45" t="s">
        <v>67</v>
      </c>
      <c r="H79" s="45">
        <v>15.0</v>
      </c>
      <c r="I79" s="45">
        <v>0.0</v>
      </c>
      <c r="J79" s="45">
        <v>0.0</v>
      </c>
      <c r="K79" s="45">
        <v>15.0</v>
      </c>
      <c r="L79" s="47">
        <f t="shared" si="1"/>
        <v>30</v>
      </c>
      <c r="M79" s="45">
        <v>0.0</v>
      </c>
      <c r="N79" s="45">
        <v>19.67</v>
      </c>
      <c r="O79" s="45">
        <v>35.67</v>
      </c>
      <c r="P79" s="45">
        <v>101.33</v>
      </c>
      <c r="Q79" s="48">
        <v>156.7</v>
      </c>
      <c r="R79" s="78">
        <v>87.0</v>
      </c>
      <c r="S79" s="45">
        <v>95.0</v>
      </c>
      <c r="T79" s="48">
        <f t="shared" si="2"/>
        <v>182</v>
      </c>
      <c r="U79" s="141">
        <v>45464.0</v>
      </c>
      <c r="V79" s="79">
        <v>0.0</v>
      </c>
      <c r="W79" s="79">
        <f t="shared" si="16"/>
        <v>10000</v>
      </c>
      <c r="X79" s="145">
        <v>9783.0</v>
      </c>
      <c r="Y79" s="78">
        <f t="shared" si="4"/>
        <v>324.6833333</v>
      </c>
      <c r="Z79" s="78">
        <f t="shared" si="5"/>
        <v>324.6833333</v>
      </c>
      <c r="AA79" s="80">
        <v>150.0</v>
      </c>
      <c r="AB79" s="45" t="s">
        <v>173</v>
      </c>
      <c r="AC79" s="48">
        <f t="shared" si="6"/>
        <v>474.6833333</v>
      </c>
      <c r="AD79" s="79"/>
      <c r="AE79" s="45">
        <v>50.0</v>
      </c>
      <c r="AF79" s="46">
        <f t="shared" si="19"/>
        <v>50</v>
      </c>
      <c r="AG79" s="45"/>
      <c r="AH79" s="45"/>
      <c r="AI79" s="46">
        <f t="shared" si="8"/>
        <v>0</v>
      </c>
      <c r="AJ79" s="53">
        <f t="shared" si="9"/>
        <v>893.3833333</v>
      </c>
      <c r="AK79" s="83">
        <f t="shared" si="10"/>
        <v>25</v>
      </c>
      <c r="AL79" s="45"/>
      <c r="AM79" s="45"/>
      <c r="AN79" s="147">
        <v>13755.0</v>
      </c>
      <c r="AO79" s="45">
        <f t="shared" si="17"/>
        <v>3972</v>
      </c>
      <c r="AP79" s="85">
        <f t="shared" si="18"/>
        <v>0.2887677208</v>
      </c>
      <c r="AQ79" s="47">
        <f t="shared" si="13"/>
        <v>86</v>
      </c>
      <c r="AR79" s="57"/>
      <c r="AS79" s="57"/>
      <c r="AT79" s="57"/>
      <c r="AU79" s="57"/>
      <c r="AV79" s="57"/>
      <c r="AW79" s="57"/>
      <c r="AX79" s="57"/>
      <c r="AY79" s="57"/>
      <c r="AZ79" s="57"/>
      <c r="BA79" s="57"/>
      <c r="BB79" s="57"/>
      <c r="BC79" s="57"/>
      <c r="BD79" s="57"/>
      <c r="BE79" s="57"/>
      <c r="BF79" s="57"/>
      <c r="BG79" s="57"/>
      <c r="BH79" s="57"/>
      <c r="BI79" s="57"/>
      <c r="BJ79" s="57"/>
      <c r="BK79" s="57"/>
    </row>
    <row r="80" ht="14.25" customHeight="1">
      <c r="A80" s="44"/>
      <c r="B80" s="45"/>
      <c r="C80" s="45"/>
      <c r="D80" s="45"/>
      <c r="E80" s="79">
        <v>24.0</v>
      </c>
      <c r="F80" s="45" t="s">
        <v>73</v>
      </c>
      <c r="G80" s="45" t="s">
        <v>67</v>
      </c>
      <c r="H80" s="45">
        <v>15.0</v>
      </c>
      <c r="I80" s="45">
        <v>15.0</v>
      </c>
      <c r="J80" s="45">
        <v>15.0</v>
      </c>
      <c r="K80" s="45">
        <v>15.0</v>
      </c>
      <c r="L80" s="47">
        <f t="shared" si="1"/>
        <v>60</v>
      </c>
      <c r="M80" s="79">
        <v>20.0</v>
      </c>
      <c r="N80" s="78">
        <v>6.67</v>
      </c>
      <c r="O80" s="78">
        <v>32.67</v>
      </c>
      <c r="P80" s="78">
        <v>107.67</v>
      </c>
      <c r="Q80" s="48">
        <v>147.0</v>
      </c>
      <c r="R80" s="78">
        <v>117.0</v>
      </c>
      <c r="S80" s="45">
        <v>120.0</v>
      </c>
      <c r="T80" s="48">
        <f t="shared" si="2"/>
        <v>237</v>
      </c>
      <c r="U80" s="141">
        <v>45463.0</v>
      </c>
      <c r="V80" s="79">
        <v>25.0</v>
      </c>
      <c r="W80" s="79">
        <f t="shared" si="16"/>
        <v>10000</v>
      </c>
      <c r="X80" s="142">
        <v>8907.0</v>
      </c>
      <c r="Y80" s="78">
        <f t="shared" si="4"/>
        <v>222.4833333</v>
      </c>
      <c r="Z80" s="78">
        <f t="shared" si="5"/>
        <v>222.4833333</v>
      </c>
      <c r="AA80" s="80">
        <v>150.0</v>
      </c>
      <c r="AB80" s="45" t="s">
        <v>63</v>
      </c>
      <c r="AC80" s="48">
        <f t="shared" si="6"/>
        <v>372.4833333</v>
      </c>
      <c r="AD80" s="79"/>
      <c r="AE80" s="45">
        <v>50.0</v>
      </c>
      <c r="AF80" s="46">
        <f t="shared" si="19"/>
        <v>75</v>
      </c>
      <c r="AG80" s="79"/>
      <c r="AH80" s="79"/>
      <c r="AI80" s="46">
        <f t="shared" si="8"/>
        <v>20</v>
      </c>
      <c r="AJ80" s="53">
        <f t="shared" si="9"/>
        <v>871.4833333</v>
      </c>
      <c r="AK80" s="83">
        <f t="shared" si="10"/>
        <v>29</v>
      </c>
      <c r="AL80" s="45"/>
      <c r="AM80" s="45"/>
      <c r="AN80" s="143">
        <v>10254.0</v>
      </c>
      <c r="AO80" s="45">
        <f t="shared" si="17"/>
        <v>1347</v>
      </c>
      <c r="AP80" s="85">
        <f t="shared" si="18"/>
        <v>0.1313633704</v>
      </c>
      <c r="AQ80" s="47">
        <f t="shared" si="13"/>
        <v>54</v>
      </c>
      <c r="AR80" s="57"/>
      <c r="AS80" s="57"/>
      <c r="AT80" s="57"/>
      <c r="AU80" s="57"/>
      <c r="AV80" s="57"/>
      <c r="AW80" s="57"/>
      <c r="AX80" s="57"/>
      <c r="AY80" s="57"/>
      <c r="AZ80" s="57"/>
      <c r="BA80" s="57"/>
      <c r="BB80" s="57"/>
      <c r="BC80" s="57"/>
      <c r="BD80" s="57"/>
      <c r="BE80" s="57"/>
      <c r="BF80" s="57"/>
      <c r="BG80" s="57"/>
      <c r="BH80" s="57"/>
      <c r="BI80" s="57"/>
      <c r="BJ80" s="57"/>
      <c r="BK80" s="57"/>
    </row>
    <row r="81" ht="14.25" customHeight="1">
      <c r="A81" s="44"/>
      <c r="B81" s="45"/>
      <c r="C81" s="45"/>
      <c r="D81" s="45"/>
      <c r="E81" s="79">
        <v>32.0</v>
      </c>
      <c r="F81" s="45" t="s">
        <v>84</v>
      </c>
      <c r="G81" s="45" t="s">
        <v>67</v>
      </c>
      <c r="H81" s="45">
        <v>15.0</v>
      </c>
      <c r="I81" s="45">
        <v>15.0</v>
      </c>
      <c r="J81" s="45">
        <v>0.0</v>
      </c>
      <c r="K81" s="45">
        <v>15.0</v>
      </c>
      <c r="L81" s="47">
        <f t="shared" si="1"/>
        <v>45</v>
      </c>
      <c r="M81" s="79">
        <v>0.0</v>
      </c>
      <c r="N81" s="78">
        <v>16.67</v>
      </c>
      <c r="O81" s="78">
        <v>28.67</v>
      </c>
      <c r="P81" s="78">
        <v>88.33</v>
      </c>
      <c r="Q81" s="48">
        <v>133.7</v>
      </c>
      <c r="R81" s="78">
        <v>83.0</v>
      </c>
      <c r="S81" s="45">
        <v>96.0</v>
      </c>
      <c r="T81" s="48">
        <f t="shared" si="2"/>
        <v>179</v>
      </c>
      <c r="U81" s="141">
        <v>45464.0</v>
      </c>
      <c r="V81" s="79">
        <v>0.0</v>
      </c>
      <c r="W81" s="79">
        <f t="shared" si="16"/>
        <v>10000</v>
      </c>
      <c r="X81" s="145">
        <v>9623.0</v>
      </c>
      <c r="Y81" s="78">
        <f t="shared" si="4"/>
        <v>306.0166667</v>
      </c>
      <c r="Z81" s="78">
        <f t="shared" si="5"/>
        <v>306.0166667</v>
      </c>
      <c r="AA81" s="80">
        <v>150.0</v>
      </c>
      <c r="AB81" s="45" t="s">
        <v>63</v>
      </c>
      <c r="AC81" s="48">
        <f t="shared" si="6"/>
        <v>456.0166667</v>
      </c>
      <c r="AD81" s="79"/>
      <c r="AE81" s="45">
        <v>50.0</v>
      </c>
      <c r="AF81" s="46">
        <f t="shared" si="19"/>
        <v>50</v>
      </c>
      <c r="AG81" s="79">
        <v>100.0</v>
      </c>
      <c r="AH81" s="79"/>
      <c r="AI81" s="46">
        <f t="shared" si="8"/>
        <v>100</v>
      </c>
      <c r="AJ81" s="53">
        <f t="shared" si="9"/>
        <v>763.7166667</v>
      </c>
      <c r="AK81" s="83">
        <f t="shared" si="10"/>
        <v>49</v>
      </c>
      <c r="AL81" s="45"/>
      <c r="AM81" s="45"/>
      <c r="AN81" s="147">
        <v>10511.0</v>
      </c>
      <c r="AO81" s="45">
        <v>9623.0</v>
      </c>
      <c r="AP81" s="85">
        <f t="shared" si="18"/>
        <v>0.9155170773</v>
      </c>
      <c r="AQ81" s="47">
        <f t="shared" si="13"/>
        <v>100</v>
      </c>
      <c r="AR81" s="57"/>
      <c r="AS81" s="57"/>
      <c r="AT81" s="57"/>
      <c r="AU81" s="57"/>
      <c r="AV81" s="57"/>
      <c r="AW81" s="57"/>
      <c r="AX81" s="57"/>
      <c r="AY81" s="57"/>
      <c r="AZ81" s="57"/>
      <c r="BA81" s="57"/>
      <c r="BB81" s="57"/>
      <c r="BC81" s="57"/>
      <c r="BD81" s="57"/>
      <c r="BE81" s="57"/>
      <c r="BF81" s="57"/>
      <c r="BG81" s="57"/>
      <c r="BH81" s="57"/>
      <c r="BI81" s="57"/>
      <c r="BJ81" s="57"/>
      <c r="BK81" s="57"/>
    </row>
    <row r="82" ht="14.25" customHeight="1">
      <c r="A82" s="155"/>
      <c r="B82" s="156"/>
      <c r="C82" s="156"/>
      <c r="D82" s="156" t="s">
        <v>49</v>
      </c>
      <c r="E82" s="157">
        <v>33.0</v>
      </c>
      <c r="F82" s="156" t="s">
        <v>85</v>
      </c>
      <c r="G82" s="156" t="s">
        <v>67</v>
      </c>
      <c r="H82" s="156">
        <v>15.0</v>
      </c>
      <c r="I82" s="156">
        <v>15.0</v>
      </c>
      <c r="J82" s="156">
        <v>15.0</v>
      </c>
      <c r="K82" s="156">
        <v>15.0</v>
      </c>
      <c r="L82" s="158">
        <f t="shared" si="1"/>
        <v>60</v>
      </c>
      <c r="M82" s="157">
        <v>10.0</v>
      </c>
      <c r="N82" s="159">
        <v>19.0</v>
      </c>
      <c r="O82" s="159">
        <v>34.67</v>
      </c>
      <c r="P82" s="159">
        <v>134.33</v>
      </c>
      <c r="Q82" s="160">
        <v>188.0</v>
      </c>
      <c r="R82" s="159">
        <v>104.0</v>
      </c>
      <c r="S82" s="156">
        <v>110.0</v>
      </c>
      <c r="T82" s="160">
        <f t="shared" si="2"/>
        <v>214</v>
      </c>
      <c r="U82" s="161">
        <v>45464.0</v>
      </c>
      <c r="V82" s="157"/>
      <c r="W82" s="157">
        <f t="shared" si="16"/>
        <v>10000</v>
      </c>
      <c r="X82" s="162">
        <v>9603.0</v>
      </c>
      <c r="Y82" s="159">
        <f t="shared" si="4"/>
        <v>303.6833333</v>
      </c>
      <c r="Z82" s="159">
        <f t="shared" si="5"/>
        <v>303.6833333</v>
      </c>
      <c r="AA82" s="163">
        <v>150.0</v>
      </c>
      <c r="AB82" s="156" t="s">
        <v>63</v>
      </c>
      <c r="AC82" s="160">
        <f t="shared" si="6"/>
        <v>453.6833333</v>
      </c>
      <c r="AD82" s="157"/>
      <c r="AE82" s="156">
        <v>0.0</v>
      </c>
      <c r="AF82" s="164">
        <f t="shared" si="19"/>
        <v>0</v>
      </c>
      <c r="AG82" s="157"/>
      <c r="AH82" s="157"/>
      <c r="AI82" s="164">
        <f t="shared" si="8"/>
        <v>10</v>
      </c>
      <c r="AJ82" s="165">
        <f t="shared" si="9"/>
        <v>905.6833333</v>
      </c>
      <c r="AK82" s="166">
        <f t="shared" si="10"/>
        <v>23</v>
      </c>
      <c r="AL82" s="156"/>
      <c r="AM82" s="156"/>
      <c r="AN82" s="167">
        <v>10085.0</v>
      </c>
      <c r="AO82" s="156">
        <f t="shared" ref="AO82:AO123" si="20">ABS(X82-AN82)</f>
        <v>482</v>
      </c>
      <c r="AP82" s="168">
        <f t="shared" si="18"/>
        <v>0.0477937531</v>
      </c>
      <c r="AQ82" s="158">
        <f t="shared" si="13"/>
        <v>27</v>
      </c>
      <c r="AR82" s="169"/>
      <c r="AS82" s="169"/>
      <c r="AT82" s="169"/>
      <c r="AU82" s="169"/>
      <c r="AV82" s="169"/>
      <c r="AW82" s="169"/>
      <c r="AX82" s="169"/>
      <c r="AY82" s="169"/>
      <c r="AZ82" s="169"/>
      <c r="BA82" s="169"/>
      <c r="BB82" s="169"/>
      <c r="BC82" s="169"/>
      <c r="BD82" s="169"/>
      <c r="BE82" s="169"/>
      <c r="BF82" s="169"/>
      <c r="BG82" s="169"/>
      <c r="BH82" s="169"/>
      <c r="BI82" s="169"/>
      <c r="BJ82" s="169"/>
      <c r="BK82" s="169"/>
    </row>
    <row r="83" ht="14.25" customHeight="1">
      <c r="A83" s="44"/>
      <c r="B83" s="45"/>
      <c r="C83" s="45"/>
      <c r="D83" s="45" t="s">
        <v>49</v>
      </c>
      <c r="E83" s="79">
        <v>39.0</v>
      </c>
      <c r="F83" s="45" t="s">
        <v>87</v>
      </c>
      <c r="G83" s="45" t="s">
        <v>67</v>
      </c>
      <c r="H83" s="45">
        <v>15.0</v>
      </c>
      <c r="I83" s="45">
        <v>15.0</v>
      </c>
      <c r="J83" s="45">
        <v>0.0</v>
      </c>
      <c r="K83" s="45">
        <v>15.0</v>
      </c>
      <c r="L83" s="47">
        <f t="shared" si="1"/>
        <v>45</v>
      </c>
      <c r="M83" s="79">
        <v>0.0</v>
      </c>
      <c r="N83" s="78">
        <v>0.0</v>
      </c>
      <c r="O83" s="78">
        <v>33.0</v>
      </c>
      <c r="P83" s="78">
        <v>108.0</v>
      </c>
      <c r="Q83" s="48">
        <v>141.0</v>
      </c>
      <c r="R83" s="78">
        <v>101.0</v>
      </c>
      <c r="S83" s="45">
        <v>105.0</v>
      </c>
      <c r="T83" s="48">
        <f t="shared" si="2"/>
        <v>206</v>
      </c>
      <c r="U83" s="141">
        <v>45464.0</v>
      </c>
      <c r="V83" s="79">
        <v>0.0</v>
      </c>
      <c r="W83" s="79">
        <f t="shared" si="16"/>
        <v>10000</v>
      </c>
      <c r="X83" s="145">
        <v>9419.0</v>
      </c>
      <c r="Y83" s="78">
        <f t="shared" si="4"/>
        <v>282.2166667</v>
      </c>
      <c r="Z83" s="78">
        <f t="shared" si="5"/>
        <v>282.2166667</v>
      </c>
      <c r="AA83" s="80">
        <v>0.0</v>
      </c>
      <c r="AB83" s="45" t="s">
        <v>88</v>
      </c>
      <c r="AC83" s="48">
        <f t="shared" si="6"/>
        <v>282.2166667</v>
      </c>
      <c r="AD83" s="79"/>
      <c r="AE83" s="45">
        <v>0.0</v>
      </c>
      <c r="AF83" s="46">
        <f t="shared" si="19"/>
        <v>0</v>
      </c>
      <c r="AG83" s="79"/>
      <c r="AH83" s="79"/>
      <c r="AI83" s="46">
        <f t="shared" si="8"/>
        <v>0</v>
      </c>
      <c r="AJ83" s="53">
        <f t="shared" si="9"/>
        <v>674.2166667</v>
      </c>
      <c r="AK83" s="83">
        <f t="shared" si="10"/>
        <v>67</v>
      </c>
      <c r="AL83" s="45"/>
      <c r="AM83" s="45"/>
      <c r="AN83" s="147">
        <v>10649.0</v>
      </c>
      <c r="AO83" s="45">
        <f t="shared" si="20"/>
        <v>1230</v>
      </c>
      <c r="AP83" s="85">
        <f t="shared" si="18"/>
        <v>0.1155038032</v>
      </c>
      <c r="AQ83" s="47">
        <f t="shared" si="13"/>
        <v>49</v>
      </c>
      <c r="AR83" s="57"/>
      <c r="AS83" s="57"/>
      <c r="AT83" s="57"/>
      <c r="AU83" s="57"/>
      <c r="AV83" s="57"/>
      <c r="AW83" s="57"/>
      <c r="AX83" s="57"/>
      <c r="AY83" s="57"/>
      <c r="AZ83" s="57"/>
      <c r="BA83" s="57"/>
      <c r="BB83" s="57"/>
      <c r="BC83" s="57"/>
      <c r="BD83" s="57"/>
      <c r="BE83" s="57"/>
      <c r="BF83" s="57"/>
      <c r="BG83" s="57"/>
      <c r="BH83" s="57"/>
      <c r="BI83" s="57"/>
      <c r="BJ83" s="57"/>
      <c r="BK83" s="57"/>
    </row>
    <row r="84" ht="14.25" customHeight="1">
      <c r="A84" s="44"/>
      <c r="B84" s="45"/>
      <c r="C84" s="45"/>
      <c r="D84" s="45" t="s">
        <v>49</v>
      </c>
      <c r="E84" s="79">
        <v>25.0</v>
      </c>
      <c r="F84" s="45" t="s">
        <v>74</v>
      </c>
      <c r="G84" s="45" t="s">
        <v>67</v>
      </c>
      <c r="H84" s="45">
        <v>15.0</v>
      </c>
      <c r="I84" s="45">
        <v>15.0</v>
      </c>
      <c r="J84" s="45">
        <v>15.0</v>
      </c>
      <c r="K84" s="45">
        <v>15.0</v>
      </c>
      <c r="L84" s="47">
        <f t="shared" si="1"/>
        <v>60</v>
      </c>
      <c r="M84" s="79">
        <v>0.0</v>
      </c>
      <c r="N84" s="78">
        <v>20.0</v>
      </c>
      <c r="O84" s="78">
        <v>39.0</v>
      </c>
      <c r="P84" s="78">
        <v>136.67</v>
      </c>
      <c r="Q84" s="48">
        <v>195.7</v>
      </c>
      <c r="R84" s="78">
        <v>120.0</v>
      </c>
      <c r="S84" s="45">
        <v>120.0</v>
      </c>
      <c r="T84" s="48">
        <f t="shared" si="2"/>
        <v>240</v>
      </c>
      <c r="U84" s="141">
        <v>45464.0</v>
      </c>
      <c r="V84" s="79">
        <v>0.0</v>
      </c>
      <c r="W84" s="79">
        <f t="shared" si="16"/>
        <v>10000</v>
      </c>
      <c r="X84" s="145">
        <v>1010.0</v>
      </c>
      <c r="Y84" s="78">
        <f t="shared" si="4"/>
        <v>-698.8333333</v>
      </c>
      <c r="Z84" s="78">
        <f t="shared" si="5"/>
        <v>0</v>
      </c>
      <c r="AA84" s="80">
        <v>0.0</v>
      </c>
      <c r="AB84" s="45" t="s">
        <v>75</v>
      </c>
      <c r="AC84" s="48">
        <f t="shared" si="6"/>
        <v>0</v>
      </c>
      <c r="AD84" s="79"/>
      <c r="AE84" s="45">
        <v>50.0</v>
      </c>
      <c r="AF84" s="46">
        <f t="shared" si="19"/>
        <v>50</v>
      </c>
      <c r="AG84" s="79"/>
      <c r="AH84" s="79"/>
      <c r="AI84" s="46">
        <f t="shared" si="8"/>
        <v>0</v>
      </c>
      <c r="AJ84" s="53">
        <f t="shared" si="9"/>
        <v>545.7</v>
      </c>
      <c r="AK84" s="83">
        <f t="shared" si="10"/>
        <v>81</v>
      </c>
      <c r="AL84" s="45"/>
      <c r="AM84" s="45"/>
      <c r="AN84" s="147">
        <v>9999.85</v>
      </c>
      <c r="AO84" s="45">
        <f t="shared" si="20"/>
        <v>8989.85</v>
      </c>
      <c r="AP84" s="85">
        <f t="shared" si="18"/>
        <v>0.898998485</v>
      </c>
      <c r="AQ84" s="47">
        <f t="shared" si="13"/>
        <v>99</v>
      </c>
      <c r="AR84" s="57"/>
      <c r="AS84" s="57"/>
      <c r="AT84" s="57"/>
      <c r="AU84" s="57"/>
      <c r="AV84" s="57"/>
      <c r="AW84" s="57"/>
      <c r="AX84" s="57"/>
      <c r="AY84" s="57"/>
      <c r="AZ84" s="57"/>
      <c r="BA84" s="57"/>
      <c r="BB84" s="57"/>
      <c r="BC84" s="57"/>
      <c r="BD84" s="57"/>
      <c r="BE84" s="57"/>
      <c r="BF84" s="57"/>
      <c r="BG84" s="57"/>
      <c r="BH84" s="57"/>
      <c r="BI84" s="57"/>
      <c r="BJ84" s="57"/>
      <c r="BK84" s="57"/>
    </row>
    <row r="85" ht="14.25" customHeight="1">
      <c r="A85" s="44"/>
      <c r="B85" s="45"/>
      <c r="C85" s="45"/>
      <c r="D85" s="45"/>
      <c r="E85" s="79">
        <v>19.0</v>
      </c>
      <c r="F85" s="45" t="s">
        <v>66</v>
      </c>
      <c r="G85" s="45" t="s">
        <v>67</v>
      </c>
      <c r="H85" s="45">
        <v>15.0</v>
      </c>
      <c r="I85" s="45">
        <v>15.0</v>
      </c>
      <c r="J85" s="45">
        <v>15.0</v>
      </c>
      <c r="K85" s="45">
        <v>15.0</v>
      </c>
      <c r="L85" s="47">
        <f t="shared" si="1"/>
        <v>60</v>
      </c>
      <c r="M85" s="79">
        <v>40.0</v>
      </c>
      <c r="N85" s="78">
        <v>13.3</v>
      </c>
      <c r="O85" s="78">
        <v>25.67</v>
      </c>
      <c r="P85" s="78">
        <v>59.33</v>
      </c>
      <c r="Q85" s="48">
        <v>98.3</v>
      </c>
      <c r="R85" s="78">
        <v>72.0</v>
      </c>
      <c r="S85" s="45">
        <v>93.0</v>
      </c>
      <c r="T85" s="48">
        <f t="shared" si="2"/>
        <v>165</v>
      </c>
      <c r="U85" s="141">
        <v>45462.0</v>
      </c>
      <c r="V85" s="79">
        <v>50.0</v>
      </c>
      <c r="W85" s="79">
        <f t="shared" si="16"/>
        <v>10000</v>
      </c>
      <c r="X85" s="145">
        <v>12250.0</v>
      </c>
      <c r="Y85" s="78">
        <f t="shared" si="4"/>
        <v>87.5</v>
      </c>
      <c r="Z85" s="78">
        <f t="shared" si="5"/>
        <v>87.5</v>
      </c>
      <c r="AA85" s="80">
        <v>0.0</v>
      </c>
      <c r="AB85" s="172" t="s">
        <v>68</v>
      </c>
      <c r="AC85" s="48">
        <f t="shared" si="6"/>
        <v>87.5</v>
      </c>
      <c r="AD85" s="79"/>
      <c r="AE85" s="45">
        <v>0.0</v>
      </c>
      <c r="AF85" s="46">
        <f t="shared" si="19"/>
        <v>50</v>
      </c>
      <c r="AG85" s="79"/>
      <c r="AH85" s="79"/>
      <c r="AI85" s="46">
        <f t="shared" si="8"/>
        <v>40</v>
      </c>
      <c r="AJ85" s="53">
        <f t="shared" si="9"/>
        <v>420.8</v>
      </c>
      <c r="AK85" s="83">
        <f t="shared" si="10"/>
        <v>103</v>
      </c>
      <c r="AL85" s="45"/>
      <c r="AM85" s="45"/>
      <c r="AN85" s="143">
        <v>11378.0</v>
      </c>
      <c r="AO85" s="45">
        <f t="shared" si="20"/>
        <v>872</v>
      </c>
      <c r="AP85" s="85">
        <f t="shared" si="18"/>
        <v>0.07663912814</v>
      </c>
      <c r="AQ85" s="47">
        <f t="shared" si="13"/>
        <v>40</v>
      </c>
      <c r="AR85" s="57"/>
      <c r="AS85" s="57"/>
      <c r="AT85" s="57"/>
      <c r="AU85" s="57"/>
      <c r="AV85" s="57"/>
      <c r="AW85" s="57"/>
      <c r="AX85" s="57"/>
      <c r="AY85" s="57"/>
      <c r="AZ85" s="57"/>
      <c r="BA85" s="57"/>
      <c r="BB85" s="57"/>
      <c r="BC85" s="57"/>
      <c r="BD85" s="57"/>
      <c r="BE85" s="57"/>
      <c r="BF85" s="57"/>
      <c r="BG85" s="57"/>
      <c r="BH85" s="57"/>
      <c r="BI85" s="57"/>
      <c r="BJ85" s="57"/>
      <c r="BK85" s="57"/>
    </row>
    <row r="86" ht="14.25" customHeight="1">
      <c r="A86" s="44"/>
      <c r="B86" s="45"/>
      <c r="C86" s="45"/>
      <c r="D86" s="45"/>
      <c r="E86" s="79">
        <v>65.0</v>
      </c>
      <c r="F86" s="45" t="s">
        <v>109</v>
      </c>
      <c r="G86" s="45" t="s">
        <v>67</v>
      </c>
      <c r="H86" s="45">
        <v>15.0</v>
      </c>
      <c r="I86" s="45">
        <v>15.0</v>
      </c>
      <c r="J86" s="45">
        <v>15.0</v>
      </c>
      <c r="K86" s="45">
        <v>15.0</v>
      </c>
      <c r="L86" s="47">
        <f t="shared" si="1"/>
        <v>60</v>
      </c>
      <c r="M86" s="79">
        <v>240.0</v>
      </c>
      <c r="N86" s="78">
        <v>17.67</v>
      </c>
      <c r="O86" s="78">
        <v>29.33</v>
      </c>
      <c r="P86" s="78">
        <v>93.33</v>
      </c>
      <c r="Q86" s="48">
        <v>140.3</v>
      </c>
      <c r="R86" s="78">
        <v>81.0</v>
      </c>
      <c r="S86" s="45">
        <v>102.0</v>
      </c>
      <c r="T86" s="48">
        <f t="shared" si="2"/>
        <v>183</v>
      </c>
      <c r="U86" s="141">
        <v>45463.0</v>
      </c>
      <c r="V86" s="79">
        <v>25.0</v>
      </c>
      <c r="W86" s="79">
        <f t="shared" si="16"/>
        <v>10000</v>
      </c>
      <c r="X86" s="145">
        <v>0.0</v>
      </c>
      <c r="Y86" s="78">
        <f t="shared" si="4"/>
        <v>0</v>
      </c>
      <c r="Z86" s="78">
        <f t="shared" si="5"/>
        <v>0</v>
      </c>
      <c r="AA86" s="80">
        <v>0.0</v>
      </c>
      <c r="AB86" s="45" t="s">
        <v>110</v>
      </c>
      <c r="AC86" s="48">
        <f t="shared" si="6"/>
        <v>0</v>
      </c>
      <c r="AD86" s="79"/>
      <c r="AE86" s="45">
        <v>50.0</v>
      </c>
      <c r="AF86" s="46">
        <f t="shared" si="19"/>
        <v>75</v>
      </c>
      <c r="AG86" s="79"/>
      <c r="AH86" s="79"/>
      <c r="AI86" s="46">
        <f t="shared" si="8"/>
        <v>240</v>
      </c>
      <c r="AJ86" s="53">
        <f t="shared" si="9"/>
        <v>218.3</v>
      </c>
      <c r="AK86" s="83">
        <f t="shared" si="10"/>
        <v>118</v>
      </c>
      <c r="AL86" s="45"/>
      <c r="AM86" s="45"/>
      <c r="AN86" s="143">
        <v>11656.0</v>
      </c>
      <c r="AO86" s="45">
        <f t="shared" si="20"/>
        <v>11656</v>
      </c>
      <c r="AP86" s="85">
        <f t="shared" si="18"/>
        <v>1</v>
      </c>
      <c r="AQ86" s="47">
        <f t="shared" si="13"/>
        <v>112</v>
      </c>
      <c r="AR86" s="57"/>
      <c r="AS86" s="57"/>
      <c r="AT86" s="57"/>
      <c r="AU86" s="57"/>
      <c r="AV86" s="57"/>
      <c r="AW86" s="57"/>
      <c r="AX86" s="57"/>
      <c r="AY86" s="57"/>
      <c r="AZ86" s="57"/>
      <c r="BA86" s="57"/>
      <c r="BB86" s="57"/>
      <c r="BC86" s="57"/>
      <c r="BD86" s="57"/>
      <c r="BE86" s="57"/>
      <c r="BF86" s="57"/>
      <c r="BG86" s="57"/>
      <c r="BH86" s="57"/>
      <c r="BI86" s="57"/>
      <c r="BJ86" s="57"/>
      <c r="BK86" s="57"/>
    </row>
    <row r="87" ht="14.25" customHeight="1">
      <c r="A87" s="181"/>
      <c r="B87" s="182"/>
      <c r="C87" s="182"/>
      <c r="D87" s="182"/>
      <c r="E87" s="183">
        <v>114.0</v>
      </c>
      <c r="F87" s="182" t="s">
        <v>154</v>
      </c>
      <c r="G87" s="182" t="s">
        <v>62</v>
      </c>
      <c r="H87" s="182">
        <v>15.0</v>
      </c>
      <c r="I87" s="182">
        <v>15.0</v>
      </c>
      <c r="J87" s="182">
        <v>15.0</v>
      </c>
      <c r="K87" s="182">
        <v>15.0</v>
      </c>
      <c r="L87" s="184">
        <f t="shared" si="1"/>
        <v>60</v>
      </c>
      <c r="M87" s="183">
        <v>0.0</v>
      </c>
      <c r="N87" s="185">
        <v>20.0</v>
      </c>
      <c r="O87" s="185">
        <v>38.5</v>
      </c>
      <c r="P87" s="185">
        <v>134.0</v>
      </c>
      <c r="Q87" s="186">
        <v>192.5</v>
      </c>
      <c r="R87" s="185">
        <v>114.0</v>
      </c>
      <c r="S87" s="182">
        <v>115.0</v>
      </c>
      <c r="T87" s="186">
        <f t="shared" si="2"/>
        <v>229</v>
      </c>
      <c r="U87" s="187">
        <v>45462.0</v>
      </c>
      <c r="V87" s="183">
        <v>50.0</v>
      </c>
      <c r="W87" s="183">
        <f t="shared" si="16"/>
        <v>30000</v>
      </c>
      <c r="X87" s="188">
        <v>30491.0</v>
      </c>
      <c r="Y87" s="185">
        <f t="shared" si="4"/>
        <v>330.9055556</v>
      </c>
      <c r="Z87" s="185">
        <f t="shared" si="5"/>
        <v>330.9055556</v>
      </c>
      <c r="AA87" s="189">
        <v>150.0</v>
      </c>
      <c r="AB87" s="182" t="s">
        <v>63</v>
      </c>
      <c r="AC87" s="186">
        <f t="shared" si="6"/>
        <v>480.9055556</v>
      </c>
      <c r="AD87" s="183">
        <v>30.0</v>
      </c>
      <c r="AE87" s="182">
        <v>50.0</v>
      </c>
      <c r="AF87" s="190">
        <f t="shared" si="19"/>
        <v>130</v>
      </c>
      <c r="AG87" s="183"/>
      <c r="AH87" s="183"/>
      <c r="AI87" s="190">
        <f t="shared" si="8"/>
        <v>0</v>
      </c>
      <c r="AJ87" s="191">
        <f t="shared" si="9"/>
        <v>1092.405556</v>
      </c>
      <c r="AK87" s="192">
        <f t="shared" si="10"/>
        <v>3</v>
      </c>
      <c r="AL87" s="182"/>
      <c r="AM87" s="182"/>
      <c r="AN87" s="198">
        <v>30000.0</v>
      </c>
      <c r="AO87" s="182">
        <f t="shared" si="20"/>
        <v>491</v>
      </c>
      <c r="AP87" s="194">
        <f t="shared" si="18"/>
        <v>0.01636666667</v>
      </c>
      <c r="AQ87" s="184">
        <f t="shared" si="13"/>
        <v>12</v>
      </c>
      <c r="AR87" s="195"/>
      <c r="AS87" s="195"/>
      <c r="AT87" s="195"/>
      <c r="AU87" s="195"/>
      <c r="AV87" s="195"/>
      <c r="AW87" s="195"/>
      <c r="AX87" s="195"/>
      <c r="AY87" s="195"/>
      <c r="AZ87" s="195"/>
      <c r="BA87" s="195"/>
      <c r="BB87" s="195"/>
      <c r="BC87" s="195"/>
      <c r="BD87" s="195"/>
      <c r="BE87" s="195"/>
      <c r="BF87" s="195"/>
      <c r="BG87" s="195"/>
      <c r="BH87" s="195"/>
      <c r="BI87" s="195"/>
      <c r="BJ87" s="195"/>
      <c r="BK87" s="195"/>
    </row>
    <row r="88" ht="14.25" customHeight="1">
      <c r="A88" s="181"/>
      <c r="B88" s="182"/>
      <c r="C88" s="182"/>
      <c r="D88" s="182"/>
      <c r="E88" s="183">
        <v>97.0</v>
      </c>
      <c r="F88" s="182" t="s">
        <v>138</v>
      </c>
      <c r="G88" s="182" t="s">
        <v>62</v>
      </c>
      <c r="H88" s="182">
        <v>15.0</v>
      </c>
      <c r="I88" s="182">
        <v>15.0</v>
      </c>
      <c r="J88" s="182">
        <v>15.0</v>
      </c>
      <c r="K88" s="182">
        <v>15.0</v>
      </c>
      <c r="L88" s="184">
        <f t="shared" si="1"/>
        <v>60</v>
      </c>
      <c r="M88" s="183">
        <v>0.0</v>
      </c>
      <c r="N88" s="185">
        <v>20.0</v>
      </c>
      <c r="O88" s="185">
        <v>35.67</v>
      </c>
      <c r="P88" s="185">
        <v>127.0</v>
      </c>
      <c r="Q88" s="186">
        <v>182.7</v>
      </c>
      <c r="R88" s="185">
        <v>118.0</v>
      </c>
      <c r="S88" s="182">
        <v>117.0</v>
      </c>
      <c r="T88" s="186">
        <f t="shared" si="2"/>
        <v>235</v>
      </c>
      <c r="U88" s="187">
        <v>45462.0</v>
      </c>
      <c r="V88" s="183">
        <v>50.0</v>
      </c>
      <c r="W88" s="183">
        <f t="shared" si="16"/>
        <v>30000</v>
      </c>
      <c r="X88" s="188">
        <v>29782.0</v>
      </c>
      <c r="Y88" s="185">
        <f t="shared" si="4"/>
        <v>341.5222222</v>
      </c>
      <c r="Z88" s="185">
        <f t="shared" si="5"/>
        <v>341.5222222</v>
      </c>
      <c r="AA88" s="189">
        <v>150.0</v>
      </c>
      <c r="AB88" s="182" t="s">
        <v>52</v>
      </c>
      <c r="AC88" s="186">
        <f t="shared" si="6"/>
        <v>491.5222222</v>
      </c>
      <c r="AD88" s="183">
        <v>15.0</v>
      </c>
      <c r="AE88" s="182">
        <v>50.0</v>
      </c>
      <c r="AF88" s="190">
        <f t="shared" si="19"/>
        <v>115</v>
      </c>
      <c r="AG88" s="183"/>
      <c r="AH88" s="183"/>
      <c r="AI88" s="190">
        <f t="shared" si="8"/>
        <v>0</v>
      </c>
      <c r="AJ88" s="191">
        <f t="shared" si="9"/>
        <v>1084.222222</v>
      </c>
      <c r="AK88" s="192">
        <f t="shared" si="10"/>
        <v>4</v>
      </c>
      <c r="AL88" s="182"/>
      <c r="AM88" s="182"/>
      <c r="AN88" s="198">
        <v>28500.0</v>
      </c>
      <c r="AO88" s="182">
        <f t="shared" si="20"/>
        <v>1282</v>
      </c>
      <c r="AP88" s="194">
        <f t="shared" si="18"/>
        <v>0.04498245614</v>
      </c>
      <c r="AQ88" s="184">
        <f t="shared" si="13"/>
        <v>24</v>
      </c>
      <c r="AR88" s="195"/>
      <c r="AS88" s="195"/>
      <c r="AT88" s="195"/>
      <c r="AU88" s="195"/>
      <c r="AV88" s="195"/>
      <c r="AW88" s="195"/>
      <c r="AX88" s="195"/>
      <c r="AY88" s="195"/>
      <c r="AZ88" s="195"/>
      <c r="BA88" s="195"/>
      <c r="BB88" s="195"/>
      <c r="BC88" s="195"/>
      <c r="BD88" s="195"/>
      <c r="BE88" s="195"/>
      <c r="BF88" s="195"/>
      <c r="BG88" s="195"/>
      <c r="BH88" s="195"/>
      <c r="BI88" s="195"/>
      <c r="BJ88" s="195"/>
      <c r="BK88" s="195"/>
    </row>
    <row r="89" ht="14.25" customHeight="1">
      <c r="A89" s="44"/>
      <c r="B89" s="45"/>
      <c r="C89" s="45"/>
      <c r="D89" s="45" t="s">
        <v>49</v>
      </c>
      <c r="E89" s="79">
        <v>89.0</v>
      </c>
      <c r="F89" s="45" t="s">
        <v>131</v>
      </c>
      <c r="G89" s="45" t="s">
        <v>62</v>
      </c>
      <c r="H89" s="45">
        <v>15.0</v>
      </c>
      <c r="I89" s="45">
        <v>15.0</v>
      </c>
      <c r="J89" s="45">
        <v>15.0</v>
      </c>
      <c r="K89" s="45">
        <v>15.0</v>
      </c>
      <c r="L89" s="47">
        <f t="shared" si="1"/>
        <v>60</v>
      </c>
      <c r="M89" s="79">
        <v>5.0</v>
      </c>
      <c r="N89" s="78">
        <v>20.0</v>
      </c>
      <c r="O89" s="78">
        <v>37.33</v>
      </c>
      <c r="P89" s="78">
        <v>139.67</v>
      </c>
      <c r="Q89" s="48">
        <v>197.0</v>
      </c>
      <c r="R89" s="78">
        <v>120.0</v>
      </c>
      <c r="S89" s="45">
        <v>120.0</v>
      </c>
      <c r="T89" s="48">
        <f t="shared" si="2"/>
        <v>240</v>
      </c>
      <c r="U89" s="141">
        <v>45464.0</v>
      </c>
      <c r="V89" s="79">
        <v>0.0</v>
      </c>
      <c r="W89" s="79">
        <f t="shared" si="16"/>
        <v>30000</v>
      </c>
      <c r="X89" s="145">
        <v>25777.0</v>
      </c>
      <c r="Y89" s="78">
        <f t="shared" si="4"/>
        <v>185.7722222</v>
      </c>
      <c r="Z89" s="78">
        <f t="shared" si="5"/>
        <v>185.7722222</v>
      </c>
      <c r="AA89" s="80">
        <v>150.0</v>
      </c>
      <c r="AB89" s="45" t="s">
        <v>52</v>
      </c>
      <c r="AC89" s="48">
        <f t="shared" si="6"/>
        <v>335.7722222</v>
      </c>
      <c r="AD89" s="79">
        <v>60.0</v>
      </c>
      <c r="AE89" s="45">
        <v>50.0</v>
      </c>
      <c r="AF89" s="46">
        <f t="shared" si="19"/>
        <v>110</v>
      </c>
      <c r="AG89" s="79"/>
      <c r="AH89" s="79"/>
      <c r="AI89" s="46">
        <f t="shared" si="8"/>
        <v>5</v>
      </c>
      <c r="AJ89" s="53">
        <f t="shared" si="9"/>
        <v>937.7722222</v>
      </c>
      <c r="AK89" s="83">
        <f t="shared" si="10"/>
        <v>16</v>
      </c>
      <c r="AL89" s="45"/>
      <c r="AM89" s="45"/>
      <c r="AN89" s="144">
        <v>27384.0</v>
      </c>
      <c r="AO89" s="45">
        <f t="shared" si="20"/>
        <v>1607</v>
      </c>
      <c r="AP89" s="85">
        <f t="shared" si="18"/>
        <v>0.05868390301</v>
      </c>
      <c r="AQ89" s="47">
        <f t="shared" si="13"/>
        <v>32</v>
      </c>
      <c r="AR89" s="57"/>
      <c r="AS89" s="57"/>
      <c r="AT89" s="57"/>
      <c r="AU89" s="57"/>
      <c r="AV89" s="57"/>
      <c r="AW89" s="57"/>
      <c r="AX89" s="57"/>
      <c r="AY89" s="57"/>
      <c r="AZ89" s="57"/>
      <c r="BA89" s="57"/>
      <c r="BB89" s="57"/>
      <c r="BC89" s="57"/>
      <c r="BD89" s="57"/>
      <c r="BE89" s="57"/>
      <c r="BF89" s="57"/>
      <c r="BG89" s="57"/>
      <c r="BH89" s="57"/>
      <c r="BI89" s="57"/>
      <c r="BJ89" s="57"/>
      <c r="BK89" s="57"/>
    </row>
    <row r="90" ht="14.25" customHeight="1">
      <c r="A90" s="44"/>
      <c r="B90" s="45"/>
      <c r="C90" s="45"/>
      <c r="D90" s="45"/>
      <c r="E90" s="79">
        <v>136.0</v>
      </c>
      <c r="F90" s="45" t="s">
        <v>177</v>
      </c>
      <c r="G90" s="45" t="s">
        <v>62</v>
      </c>
      <c r="H90" s="45">
        <v>15.0</v>
      </c>
      <c r="I90" s="45">
        <v>15.0</v>
      </c>
      <c r="J90" s="45">
        <v>15.0</v>
      </c>
      <c r="K90" s="45">
        <v>0.0</v>
      </c>
      <c r="L90" s="47">
        <f t="shared" si="1"/>
        <v>45</v>
      </c>
      <c r="M90" s="45">
        <v>5.0</v>
      </c>
      <c r="N90" s="45">
        <v>10.0</v>
      </c>
      <c r="O90" s="45">
        <v>32.0</v>
      </c>
      <c r="P90" s="45">
        <v>111.5</v>
      </c>
      <c r="Q90" s="48">
        <v>153.5</v>
      </c>
      <c r="R90" s="78">
        <v>84.0</v>
      </c>
      <c r="S90" s="45">
        <v>86.0</v>
      </c>
      <c r="T90" s="48">
        <f t="shared" si="2"/>
        <v>170</v>
      </c>
      <c r="U90" s="141">
        <v>45465.0</v>
      </c>
      <c r="V90" s="79">
        <v>0.0</v>
      </c>
      <c r="W90" s="79">
        <f t="shared" si="16"/>
        <v>30000</v>
      </c>
      <c r="X90" s="145">
        <v>28121.0</v>
      </c>
      <c r="Y90" s="78">
        <f t="shared" si="4"/>
        <v>276.9277778</v>
      </c>
      <c r="Z90" s="78">
        <f t="shared" si="5"/>
        <v>276.9277778</v>
      </c>
      <c r="AA90" s="80">
        <v>150.0</v>
      </c>
      <c r="AB90" s="45" t="s">
        <v>63</v>
      </c>
      <c r="AC90" s="48">
        <f t="shared" si="6"/>
        <v>426.9277778</v>
      </c>
      <c r="AD90" s="79">
        <v>45.0</v>
      </c>
      <c r="AE90" s="45">
        <v>50.0</v>
      </c>
      <c r="AF90" s="46">
        <f t="shared" si="19"/>
        <v>95</v>
      </c>
      <c r="AG90" s="45"/>
      <c r="AH90" s="45"/>
      <c r="AI90" s="46">
        <f t="shared" si="8"/>
        <v>5</v>
      </c>
      <c r="AJ90" s="53">
        <f t="shared" si="9"/>
        <v>885.4277778</v>
      </c>
      <c r="AK90" s="83">
        <f t="shared" si="10"/>
        <v>26</v>
      </c>
      <c r="AL90" s="45"/>
      <c r="AM90" s="45"/>
      <c r="AN90" s="147">
        <v>29500.0</v>
      </c>
      <c r="AO90" s="45">
        <f t="shared" si="20"/>
        <v>1379</v>
      </c>
      <c r="AP90" s="85">
        <f t="shared" si="18"/>
        <v>0.04674576271</v>
      </c>
      <c r="AQ90" s="47">
        <f t="shared" si="13"/>
        <v>26</v>
      </c>
      <c r="AR90" s="57"/>
      <c r="AS90" s="57"/>
      <c r="AT90" s="57"/>
      <c r="AU90" s="57"/>
      <c r="AV90" s="57"/>
      <c r="AW90" s="57"/>
      <c r="AX90" s="57"/>
      <c r="AY90" s="57"/>
      <c r="AZ90" s="57"/>
      <c r="BA90" s="57"/>
      <c r="BB90" s="57"/>
      <c r="BC90" s="57"/>
      <c r="BD90" s="57"/>
      <c r="BE90" s="57"/>
      <c r="BF90" s="57"/>
      <c r="BG90" s="57"/>
      <c r="BH90" s="57"/>
      <c r="BI90" s="57"/>
      <c r="BJ90" s="57"/>
      <c r="BK90" s="57"/>
    </row>
    <row r="91" ht="14.25" customHeight="1">
      <c r="A91" s="44"/>
      <c r="B91" s="45"/>
      <c r="C91" s="45"/>
      <c r="D91" s="45" t="s">
        <v>49</v>
      </c>
      <c r="E91" s="79">
        <v>61.0</v>
      </c>
      <c r="F91" s="45" t="s">
        <v>104</v>
      </c>
      <c r="G91" s="45" t="s">
        <v>62</v>
      </c>
      <c r="H91" s="45">
        <v>15.0</v>
      </c>
      <c r="I91" s="45">
        <v>15.0</v>
      </c>
      <c r="J91" s="45">
        <v>15.0</v>
      </c>
      <c r="K91" s="45">
        <v>15.0</v>
      </c>
      <c r="L91" s="47">
        <f t="shared" si="1"/>
        <v>60</v>
      </c>
      <c r="M91" s="79">
        <v>0.0</v>
      </c>
      <c r="N91" s="78">
        <v>20.0</v>
      </c>
      <c r="O91" s="78">
        <v>34.33</v>
      </c>
      <c r="P91" s="78">
        <v>129.67</v>
      </c>
      <c r="Q91" s="48">
        <v>184.0</v>
      </c>
      <c r="R91" s="78">
        <v>106.0</v>
      </c>
      <c r="S91" s="45">
        <v>113.0</v>
      </c>
      <c r="T91" s="48">
        <f t="shared" si="2"/>
        <v>219</v>
      </c>
      <c r="U91" s="141">
        <v>45462.0</v>
      </c>
      <c r="V91" s="79">
        <v>50.0</v>
      </c>
      <c r="W91" s="79">
        <f t="shared" si="16"/>
        <v>30000</v>
      </c>
      <c r="X91" s="142">
        <v>23894.0</v>
      </c>
      <c r="Y91" s="78">
        <f t="shared" si="4"/>
        <v>112.5444444</v>
      </c>
      <c r="Z91" s="78">
        <f t="shared" si="5"/>
        <v>112.5444444</v>
      </c>
      <c r="AA91" s="80">
        <v>150.0</v>
      </c>
      <c r="AB91" s="45" t="s">
        <v>63</v>
      </c>
      <c r="AC91" s="48">
        <f t="shared" si="6"/>
        <v>262.5444444</v>
      </c>
      <c r="AD91" s="79">
        <v>15.0</v>
      </c>
      <c r="AE91" s="45">
        <v>50.0</v>
      </c>
      <c r="AF91" s="46">
        <f t="shared" si="19"/>
        <v>115</v>
      </c>
      <c r="AG91" s="79"/>
      <c r="AH91" s="79"/>
      <c r="AI91" s="46">
        <f t="shared" si="8"/>
        <v>0</v>
      </c>
      <c r="AJ91" s="53">
        <f t="shared" si="9"/>
        <v>840.5444444</v>
      </c>
      <c r="AK91" s="83">
        <f t="shared" si="10"/>
        <v>33</v>
      </c>
      <c r="AL91" s="45"/>
      <c r="AM91" s="45"/>
      <c r="AN91" s="143">
        <v>28413.0</v>
      </c>
      <c r="AO91" s="45">
        <f t="shared" si="20"/>
        <v>4519</v>
      </c>
      <c r="AP91" s="85">
        <f t="shared" si="18"/>
        <v>0.1590469151</v>
      </c>
      <c r="AQ91" s="47">
        <f t="shared" si="13"/>
        <v>64</v>
      </c>
      <c r="AR91" s="57"/>
      <c r="AS91" s="57"/>
      <c r="AT91" s="57"/>
      <c r="AU91" s="57"/>
      <c r="AV91" s="57"/>
      <c r="AW91" s="57"/>
      <c r="AX91" s="57"/>
      <c r="AY91" s="57"/>
      <c r="AZ91" s="57"/>
      <c r="BA91" s="57"/>
      <c r="BB91" s="57"/>
      <c r="BC91" s="57"/>
      <c r="BD91" s="57"/>
      <c r="BE91" s="57"/>
      <c r="BF91" s="57"/>
      <c r="BG91" s="57"/>
      <c r="BH91" s="57"/>
      <c r="BI91" s="57"/>
      <c r="BJ91" s="57"/>
      <c r="BK91" s="57"/>
    </row>
    <row r="92" ht="14.25" customHeight="1">
      <c r="A92" s="44"/>
      <c r="B92" s="45"/>
      <c r="C92" s="45"/>
      <c r="D92" s="45" t="s">
        <v>49</v>
      </c>
      <c r="E92" s="79">
        <v>112.0</v>
      </c>
      <c r="F92" s="45" t="s">
        <v>152</v>
      </c>
      <c r="G92" s="45" t="s">
        <v>62</v>
      </c>
      <c r="H92" s="45">
        <v>15.0</v>
      </c>
      <c r="I92" s="45">
        <v>15.0</v>
      </c>
      <c r="J92" s="45">
        <v>15.0</v>
      </c>
      <c r="K92" s="45">
        <v>15.0</v>
      </c>
      <c r="L92" s="47">
        <f t="shared" si="1"/>
        <v>60</v>
      </c>
      <c r="M92" s="79">
        <v>0.0</v>
      </c>
      <c r="N92" s="78">
        <v>20.0</v>
      </c>
      <c r="O92" s="78">
        <v>37.0</v>
      </c>
      <c r="P92" s="78">
        <v>128.0</v>
      </c>
      <c r="Q92" s="48">
        <v>185.0</v>
      </c>
      <c r="R92" s="78">
        <v>109.0</v>
      </c>
      <c r="S92" s="45">
        <v>108.0</v>
      </c>
      <c r="T92" s="48">
        <f t="shared" si="2"/>
        <v>217</v>
      </c>
      <c r="U92" s="141">
        <v>45462.0</v>
      </c>
      <c r="V92" s="79">
        <v>50.0</v>
      </c>
      <c r="W92" s="79">
        <f t="shared" si="16"/>
        <v>30000</v>
      </c>
      <c r="X92" s="142">
        <v>27326.0</v>
      </c>
      <c r="Y92" s="78">
        <f t="shared" si="4"/>
        <v>246.0111111</v>
      </c>
      <c r="Z92" s="78">
        <f t="shared" si="5"/>
        <v>246.0111111</v>
      </c>
      <c r="AA92" s="80">
        <v>0.0</v>
      </c>
      <c r="AB92" s="45" t="s">
        <v>55</v>
      </c>
      <c r="AC92" s="48">
        <f t="shared" si="6"/>
        <v>246.0111111</v>
      </c>
      <c r="AD92" s="79"/>
      <c r="AE92" s="45">
        <v>50.0</v>
      </c>
      <c r="AF92" s="46">
        <f t="shared" si="19"/>
        <v>100</v>
      </c>
      <c r="AG92" s="79"/>
      <c r="AH92" s="79"/>
      <c r="AI92" s="46">
        <f t="shared" si="8"/>
        <v>0</v>
      </c>
      <c r="AJ92" s="53">
        <f t="shared" si="9"/>
        <v>808.0111111</v>
      </c>
      <c r="AK92" s="83">
        <f t="shared" si="10"/>
        <v>41</v>
      </c>
      <c r="AL92" s="45"/>
      <c r="AM92" s="45"/>
      <c r="AN92" s="143">
        <v>29429.0</v>
      </c>
      <c r="AO92" s="45">
        <f t="shared" si="20"/>
        <v>2103</v>
      </c>
      <c r="AP92" s="85">
        <f t="shared" si="18"/>
        <v>0.07146012437</v>
      </c>
      <c r="AQ92" s="47">
        <f t="shared" si="13"/>
        <v>38</v>
      </c>
      <c r="AR92" s="57"/>
      <c r="AS92" s="57"/>
      <c r="AT92" s="57"/>
      <c r="AU92" s="57"/>
      <c r="AV92" s="57"/>
      <c r="AW92" s="57"/>
      <c r="AX92" s="57"/>
      <c r="AY92" s="57"/>
      <c r="AZ92" s="57"/>
      <c r="BA92" s="57"/>
      <c r="BB92" s="57"/>
      <c r="BC92" s="57"/>
      <c r="BD92" s="57"/>
      <c r="BE92" s="57"/>
      <c r="BF92" s="57"/>
      <c r="BG92" s="57"/>
      <c r="BH92" s="57"/>
      <c r="BI92" s="57"/>
      <c r="BJ92" s="57"/>
      <c r="BK92" s="57"/>
    </row>
    <row r="93" ht="14.25" customHeight="1">
      <c r="A93" s="44"/>
      <c r="B93" s="45"/>
      <c r="C93" s="45"/>
      <c r="D93" s="45"/>
      <c r="E93" s="79">
        <v>125.0</v>
      </c>
      <c r="F93" s="45" t="s">
        <v>166</v>
      </c>
      <c r="G93" s="45" t="s">
        <v>62</v>
      </c>
      <c r="H93" s="45">
        <v>15.0</v>
      </c>
      <c r="I93" s="45">
        <v>15.0</v>
      </c>
      <c r="J93" s="45">
        <v>15.0</v>
      </c>
      <c r="K93" s="45">
        <v>15.0</v>
      </c>
      <c r="L93" s="47">
        <f t="shared" si="1"/>
        <v>60</v>
      </c>
      <c r="M93" s="45">
        <v>0.0</v>
      </c>
      <c r="N93" s="45">
        <v>20.0</v>
      </c>
      <c r="O93" s="45">
        <v>35.0</v>
      </c>
      <c r="P93" s="45">
        <v>119.0</v>
      </c>
      <c r="Q93" s="48">
        <v>174.0</v>
      </c>
      <c r="R93" s="78">
        <v>92.0</v>
      </c>
      <c r="S93" s="45">
        <v>105.0</v>
      </c>
      <c r="T93" s="48">
        <f t="shared" si="2"/>
        <v>197</v>
      </c>
      <c r="U93" s="141">
        <v>45462.0</v>
      </c>
      <c r="V93" s="79">
        <v>50.0</v>
      </c>
      <c r="W93" s="79">
        <f t="shared" si="16"/>
        <v>30000</v>
      </c>
      <c r="X93" s="142">
        <v>25408.0</v>
      </c>
      <c r="Y93" s="78">
        <f t="shared" si="4"/>
        <v>171.4222222</v>
      </c>
      <c r="Z93" s="78">
        <f t="shared" si="5"/>
        <v>171.4222222</v>
      </c>
      <c r="AA93" s="80">
        <v>150.0</v>
      </c>
      <c r="AB93" s="45" t="s">
        <v>63</v>
      </c>
      <c r="AC93" s="48">
        <f t="shared" si="6"/>
        <v>321.4222222</v>
      </c>
      <c r="AD93" s="79"/>
      <c r="AE93" s="45">
        <v>0.0</v>
      </c>
      <c r="AF93" s="46">
        <f t="shared" si="19"/>
        <v>50</v>
      </c>
      <c r="AG93" s="45"/>
      <c r="AH93" s="45"/>
      <c r="AI93" s="46">
        <f t="shared" si="8"/>
        <v>0</v>
      </c>
      <c r="AJ93" s="53">
        <f t="shared" si="9"/>
        <v>802.4222222</v>
      </c>
      <c r="AK93" s="83">
        <f t="shared" si="10"/>
        <v>44</v>
      </c>
      <c r="AL93" s="45"/>
      <c r="AM93" s="45"/>
      <c r="AN93" s="143">
        <v>31500.0</v>
      </c>
      <c r="AO93" s="45">
        <f t="shared" si="20"/>
        <v>6092</v>
      </c>
      <c r="AP93" s="85">
        <f t="shared" si="18"/>
        <v>0.1933968254</v>
      </c>
      <c r="AQ93" s="47">
        <f t="shared" si="13"/>
        <v>70</v>
      </c>
      <c r="AR93" s="57"/>
      <c r="AS93" s="57"/>
      <c r="AT93" s="57"/>
      <c r="AU93" s="57"/>
      <c r="AV93" s="57"/>
      <c r="AW93" s="57"/>
      <c r="AX93" s="57"/>
      <c r="AY93" s="57"/>
      <c r="AZ93" s="57"/>
      <c r="BA93" s="57"/>
      <c r="BB93" s="57"/>
      <c r="BC93" s="57"/>
      <c r="BD93" s="57"/>
      <c r="BE93" s="57"/>
      <c r="BF93" s="57"/>
      <c r="BG93" s="57"/>
      <c r="BH93" s="57"/>
      <c r="BI93" s="57"/>
      <c r="BJ93" s="57"/>
      <c r="BK93" s="57"/>
    </row>
    <row r="94" ht="14.25" customHeight="1">
      <c r="A94" s="44"/>
      <c r="B94" s="45"/>
      <c r="C94" s="45"/>
      <c r="D94" s="45"/>
      <c r="E94" s="79">
        <v>99.0</v>
      </c>
      <c r="F94" s="45" t="s">
        <v>140</v>
      </c>
      <c r="G94" s="45" t="s">
        <v>62</v>
      </c>
      <c r="H94" s="45">
        <v>15.0</v>
      </c>
      <c r="I94" s="45">
        <v>15.0</v>
      </c>
      <c r="J94" s="45">
        <v>15.0</v>
      </c>
      <c r="K94" s="45">
        <v>15.0</v>
      </c>
      <c r="L94" s="47">
        <f t="shared" si="1"/>
        <v>60</v>
      </c>
      <c r="M94" s="79">
        <v>40.0</v>
      </c>
      <c r="N94" s="78">
        <v>13.33</v>
      </c>
      <c r="O94" s="78">
        <v>33.67</v>
      </c>
      <c r="P94" s="78">
        <v>111.33</v>
      </c>
      <c r="Q94" s="48">
        <v>158.3</v>
      </c>
      <c r="R94" s="78">
        <v>98.0</v>
      </c>
      <c r="S94" s="45">
        <v>100.0</v>
      </c>
      <c r="T94" s="48">
        <f t="shared" si="2"/>
        <v>198</v>
      </c>
      <c r="U94" s="150">
        <v>45462.0</v>
      </c>
      <c r="V94" s="79">
        <v>50.0</v>
      </c>
      <c r="W94" s="79">
        <f t="shared" si="16"/>
        <v>30000</v>
      </c>
      <c r="X94" s="142">
        <v>26198.0</v>
      </c>
      <c r="Y94" s="78">
        <f t="shared" si="4"/>
        <v>202.1444444</v>
      </c>
      <c r="Z94" s="78">
        <f t="shared" si="5"/>
        <v>202.1444444</v>
      </c>
      <c r="AA94" s="80">
        <v>150.0</v>
      </c>
      <c r="AB94" s="45" t="s">
        <v>63</v>
      </c>
      <c r="AC94" s="48">
        <f t="shared" si="6"/>
        <v>352.1444444</v>
      </c>
      <c r="AD94" s="79"/>
      <c r="AE94" s="45">
        <v>0.0</v>
      </c>
      <c r="AF94" s="46">
        <f t="shared" si="19"/>
        <v>50</v>
      </c>
      <c r="AG94" s="79"/>
      <c r="AH94" s="79"/>
      <c r="AI94" s="46">
        <f t="shared" si="8"/>
        <v>40</v>
      </c>
      <c r="AJ94" s="53">
        <f t="shared" si="9"/>
        <v>778.4444444</v>
      </c>
      <c r="AK94" s="83">
        <f t="shared" si="10"/>
        <v>48</v>
      </c>
      <c r="AL94" s="45"/>
      <c r="AM94" s="45"/>
      <c r="AN94" s="143">
        <v>28000.0</v>
      </c>
      <c r="AO94" s="45">
        <f t="shared" si="20"/>
        <v>1802</v>
      </c>
      <c r="AP94" s="85">
        <f t="shared" si="18"/>
        <v>0.06435714286</v>
      </c>
      <c r="AQ94" s="47">
        <f t="shared" si="13"/>
        <v>37</v>
      </c>
      <c r="AR94" s="57"/>
      <c r="AS94" s="57"/>
      <c r="AT94" s="57"/>
      <c r="AU94" s="57"/>
      <c r="AV94" s="57"/>
      <c r="AW94" s="57"/>
      <c r="AX94" s="57"/>
      <c r="AY94" s="57"/>
      <c r="AZ94" s="57"/>
      <c r="BA94" s="57"/>
      <c r="BB94" s="57"/>
      <c r="BC94" s="57"/>
      <c r="BD94" s="57"/>
      <c r="BE94" s="57"/>
      <c r="BF94" s="57"/>
      <c r="BG94" s="57"/>
      <c r="BH94" s="57"/>
      <c r="BI94" s="57"/>
      <c r="BJ94" s="57"/>
      <c r="BK94" s="57"/>
    </row>
    <row r="95" ht="14.25" customHeight="1">
      <c r="A95" s="44"/>
      <c r="B95" s="45"/>
      <c r="C95" s="45"/>
      <c r="D95" s="45"/>
      <c r="E95" s="79">
        <v>23.0</v>
      </c>
      <c r="F95" s="45" t="s">
        <v>72</v>
      </c>
      <c r="G95" s="45" t="s">
        <v>62</v>
      </c>
      <c r="H95" s="45">
        <v>15.0</v>
      </c>
      <c r="I95" s="45">
        <v>15.0</v>
      </c>
      <c r="J95" s="45">
        <v>15.0</v>
      </c>
      <c r="K95" s="45">
        <v>15.0</v>
      </c>
      <c r="L95" s="47">
        <f t="shared" si="1"/>
        <v>60</v>
      </c>
      <c r="M95" s="79">
        <v>0.0</v>
      </c>
      <c r="N95" s="78">
        <v>20.0</v>
      </c>
      <c r="O95" s="78">
        <v>33.3</v>
      </c>
      <c r="P95" s="78">
        <v>120.67</v>
      </c>
      <c r="Q95" s="48">
        <v>174.0</v>
      </c>
      <c r="R95" s="78">
        <v>113.0</v>
      </c>
      <c r="S95" s="45">
        <v>111.0</v>
      </c>
      <c r="T95" s="48">
        <f t="shared" si="2"/>
        <v>224</v>
      </c>
      <c r="U95" s="141">
        <v>45462.0</v>
      </c>
      <c r="V95" s="79">
        <v>50.0</v>
      </c>
      <c r="W95" s="79">
        <f t="shared" si="16"/>
        <v>30000</v>
      </c>
      <c r="X95" s="142">
        <v>21835.0</v>
      </c>
      <c r="Y95" s="78">
        <f t="shared" si="4"/>
        <v>32.47222222</v>
      </c>
      <c r="Z95" s="78">
        <f t="shared" si="5"/>
        <v>32.47222222</v>
      </c>
      <c r="AA95" s="80">
        <v>150.0</v>
      </c>
      <c r="AB95" s="45" t="s">
        <v>63</v>
      </c>
      <c r="AC95" s="48">
        <f t="shared" si="6"/>
        <v>182.4722222</v>
      </c>
      <c r="AD95" s="79"/>
      <c r="AE95" s="45">
        <v>50.0</v>
      </c>
      <c r="AF95" s="46">
        <f t="shared" si="19"/>
        <v>100</v>
      </c>
      <c r="AG95" s="79"/>
      <c r="AH95" s="79"/>
      <c r="AI95" s="46">
        <f t="shared" si="8"/>
        <v>0</v>
      </c>
      <c r="AJ95" s="53">
        <f t="shared" si="9"/>
        <v>740.4722222</v>
      </c>
      <c r="AK95" s="83">
        <f t="shared" si="10"/>
        <v>54</v>
      </c>
      <c r="AL95" s="45"/>
      <c r="AM95" s="45"/>
      <c r="AN95" s="144">
        <v>27506.0</v>
      </c>
      <c r="AO95" s="45">
        <f t="shared" si="20"/>
        <v>5671</v>
      </c>
      <c r="AP95" s="85">
        <f t="shared" si="18"/>
        <v>0.2061731986</v>
      </c>
      <c r="AQ95" s="47">
        <f t="shared" si="13"/>
        <v>73</v>
      </c>
      <c r="AR95" s="57"/>
      <c r="AS95" s="57"/>
      <c r="AT95" s="57"/>
      <c r="AU95" s="57"/>
      <c r="AV95" s="57"/>
      <c r="AW95" s="57"/>
      <c r="AX95" s="57"/>
      <c r="AY95" s="57"/>
      <c r="AZ95" s="57"/>
      <c r="BA95" s="57"/>
      <c r="BB95" s="57"/>
      <c r="BC95" s="57"/>
      <c r="BD95" s="57"/>
      <c r="BE95" s="57"/>
      <c r="BF95" s="57"/>
      <c r="BG95" s="57"/>
      <c r="BH95" s="57"/>
      <c r="BI95" s="57"/>
      <c r="BJ95" s="57"/>
      <c r="BK95" s="57"/>
    </row>
    <row r="96" ht="14.25" customHeight="1">
      <c r="A96" s="44"/>
      <c r="B96" s="45"/>
      <c r="C96" s="45"/>
      <c r="D96" s="45"/>
      <c r="E96" s="79">
        <v>71.0</v>
      </c>
      <c r="F96" s="45" t="s">
        <v>115</v>
      </c>
      <c r="G96" s="45" t="s">
        <v>62</v>
      </c>
      <c r="H96" s="45">
        <v>15.0</v>
      </c>
      <c r="I96" s="45">
        <v>15.0</v>
      </c>
      <c r="J96" s="45">
        <v>15.0</v>
      </c>
      <c r="K96" s="45">
        <v>15.0</v>
      </c>
      <c r="L96" s="47">
        <f t="shared" si="1"/>
        <v>60</v>
      </c>
      <c r="M96" s="79">
        <v>20.0</v>
      </c>
      <c r="N96" s="78">
        <v>20.0</v>
      </c>
      <c r="O96" s="78">
        <v>37.33</v>
      </c>
      <c r="P96" s="78">
        <v>77.33</v>
      </c>
      <c r="Q96" s="48">
        <v>134.7</v>
      </c>
      <c r="R96" s="78">
        <v>81.0</v>
      </c>
      <c r="S96" s="45">
        <v>109.0</v>
      </c>
      <c r="T96" s="48">
        <f t="shared" si="2"/>
        <v>190</v>
      </c>
      <c r="U96" s="141">
        <v>45463.0</v>
      </c>
      <c r="V96" s="79">
        <v>25.0</v>
      </c>
      <c r="W96" s="79">
        <f t="shared" si="16"/>
        <v>30000</v>
      </c>
      <c r="X96" s="142">
        <v>22979.0</v>
      </c>
      <c r="Y96" s="78">
        <f t="shared" si="4"/>
        <v>76.96111111</v>
      </c>
      <c r="Z96" s="78">
        <f t="shared" si="5"/>
        <v>76.96111111</v>
      </c>
      <c r="AA96" s="80">
        <v>150.0</v>
      </c>
      <c r="AB96" s="45" t="s">
        <v>63</v>
      </c>
      <c r="AC96" s="48">
        <f t="shared" si="6"/>
        <v>226.9611111</v>
      </c>
      <c r="AD96" s="79">
        <v>15.0</v>
      </c>
      <c r="AE96" s="45">
        <v>50.0</v>
      </c>
      <c r="AF96" s="46">
        <f t="shared" si="19"/>
        <v>90</v>
      </c>
      <c r="AG96" s="79"/>
      <c r="AH96" s="79"/>
      <c r="AI96" s="46">
        <f t="shared" si="8"/>
        <v>20</v>
      </c>
      <c r="AJ96" s="53">
        <f t="shared" si="9"/>
        <v>681.6611111</v>
      </c>
      <c r="AK96" s="83">
        <f t="shared" si="10"/>
        <v>65</v>
      </c>
      <c r="AL96" s="45"/>
      <c r="AM96" s="45"/>
      <c r="AN96" s="143">
        <v>28420.0</v>
      </c>
      <c r="AO96" s="45">
        <f t="shared" si="20"/>
        <v>5441</v>
      </c>
      <c r="AP96" s="85">
        <f t="shared" si="18"/>
        <v>0.1914496833</v>
      </c>
      <c r="AQ96" s="47">
        <f t="shared" si="13"/>
        <v>69</v>
      </c>
      <c r="AR96" s="57"/>
      <c r="AS96" s="57"/>
      <c r="AT96" s="57"/>
      <c r="AU96" s="57"/>
      <c r="AV96" s="57"/>
      <c r="AW96" s="57"/>
      <c r="AX96" s="57"/>
      <c r="AY96" s="57"/>
      <c r="AZ96" s="57"/>
      <c r="BA96" s="57"/>
      <c r="BB96" s="57"/>
      <c r="BC96" s="57"/>
      <c r="BD96" s="57"/>
      <c r="BE96" s="57"/>
      <c r="BF96" s="57"/>
      <c r="BG96" s="57"/>
      <c r="BH96" s="57"/>
      <c r="BI96" s="57"/>
      <c r="BJ96" s="57"/>
      <c r="BK96" s="57"/>
    </row>
    <row r="97" ht="14.25" customHeight="1">
      <c r="A97" s="44"/>
      <c r="B97" s="45"/>
      <c r="C97" s="45"/>
      <c r="D97" s="45" t="s">
        <v>49</v>
      </c>
      <c r="E97" s="79">
        <v>78.0</v>
      </c>
      <c r="F97" s="45" t="s">
        <v>125</v>
      </c>
      <c r="G97" s="45" t="s">
        <v>62</v>
      </c>
      <c r="H97" s="45">
        <v>15.0</v>
      </c>
      <c r="I97" s="45">
        <v>15.0</v>
      </c>
      <c r="J97" s="45">
        <v>15.0</v>
      </c>
      <c r="K97" s="45">
        <v>15.0</v>
      </c>
      <c r="L97" s="47">
        <f t="shared" si="1"/>
        <v>60</v>
      </c>
      <c r="M97" s="79">
        <v>0.0</v>
      </c>
      <c r="N97" s="78">
        <v>20.0</v>
      </c>
      <c r="O97" s="78">
        <v>32.33</v>
      </c>
      <c r="P97" s="78">
        <v>113.0</v>
      </c>
      <c r="Q97" s="48">
        <v>165.3</v>
      </c>
      <c r="R97" s="78">
        <v>101.0</v>
      </c>
      <c r="S97" s="45">
        <v>116.0</v>
      </c>
      <c r="T97" s="48">
        <f t="shared" si="2"/>
        <v>217</v>
      </c>
      <c r="U97" s="141">
        <v>45462.0</v>
      </c>
      <c r="V97" s="79">
        <v>50.0</v>
      </c>
      <c r="W97" s="79">
        <f t="shared" si="16"/>
        <v>30000</v>
      </c>
      <c r="X97" s="142">
        <v>4906.0</v>
      </c>
      <c r="Y97" s="78">
        <f t="shared" si="4"/>
        <v>-625.8777778</v>
      </c>
      <c r="Z97" s="78">
        <f t="shared" si="5"/>
        <v>0</v>
      </c>
      <c r="AA97" s="80">
        <v>150.0</v>
      </c>
      <c r="AB97" s="45" t="s">
        <v>63</v>
      </c>
      <c r="AC97" s="48">
        <f t="shared" si="6"/>
        <v>150</v>
      </c>
      <c r="AD97" s="79"/>
      <c r="AE97" s="45">
        <v>0.0</v>
      </c>
      <c r="AF97" s="46">
        <f t="shared" si="19"/>
        <v>50</v>
      </c>
      <c r="AG97" s="79"/>
      <c r="AH97" s="79"/>
      <c r="AI97" s="46">
        <f t="shared" si="8"/>
        <v>0</v>
      </c>
      <c r="AJ97" s="53">
        <f t="shared" si="9"/>
        <v>642.3</v>
      </c>
      <c r="AK97" s="83">
        <f t="shared" si="10"/>
        <v>70</v>
      </c>
      <c r="AL97" s="45"/>
      <c r="AM97" s="45"/>
      <c r="AN97" s="143">
        <v>33196.0</v>
      </c>
      <c r="AO97" s="45">
        <f t="shared" si="20"/>
        <v>28290</v>
      </c>
      <c r="AP97" s="85">
        <f t="shared" si="18"/>
        <v>0.8522111098</v>
      </c>
      <c r="AQ97" s="47">
        <f t="shared" si="13"/>
        <v>97</v>
      </c>
      <c r="AR97" s="57"/>
      <c r="AS97" s="57"/>
      <c r="AT97" s="57"/>
      <c r="AU97" s="57"/>
      <c r="AV97" s="57"/>
      <c r="AW97" s="57"/>
      <c r="AX97" s="57"/>
      <c r="AY97" s="57"/>
      <c r="AZ97" s="57"/>
      <c r="BA97" s="57"/>
      <c r="BB97" s="57"/>
      <c r="BC97" s="57"/>
      <c r="BD97" s="57"/>
      <c r="BE97" s="57"/>
      <c r="BF97" s="57"/>
      <c r="BG97" s="57"/>
      <c r="BH97" s="57"/>
      <c r="BI97" s="57"/>
      <c r="BJ97" s="57"/>
      <c r="BK97" s="57"/>
    </row>
    <row r="98" ht="14.25" customHeight="1">
      <c r="A98" s="44"/>
      <c r="B98" s="45"/>
      <c r="C98" s="45"/>
      <c r="D98" s="45"/>
      <c r="E98" s="79">
        <v>73.0</v>
      </c>
      <c r="F98" s="45" t="s">
        <v>118</v>
      </c>
      <c r="G98" s="45" t="s">
        <v>62</v>
      </c>
      <c r="H98" s="45">
        <v>15.0</v>
      </c>
      <c r="I98" s="45">
        <v>15.0</v>
      </c>
      <c r="J98" s="45">
        <v>15.0</v>
      </c>
      <c r="K98" s="45">
        <v>15.0</v>
      </c>
      <c r="L98" s="47">
        <f t="shared" si="1"/>
        <v>60</v>
      </c>
      <c r="M98" s="79">
        <v>0.0</v>
      </c>
      <c r="N98" s="78">
        <v>20.0</v>
      </c>
      <c r="O98" s="78">
        <v>37.0</v>
      </c>
      <c r="P98" s="78">
        <v>110.67</v>
      </c>
      <c r="Q98" s="48">
        <v>167.7</v>
      </c>
      <c r="R98" s="78">
        <v>112.0</v>
      </c>
      <c r="S98" s="45">
        <v>115.0</v>
      </c>
      <c r="T98" s="48">
        <f t="shared" si="2"/>
        <v>227</v>
      </c>
      <c r="U98" s="141">
        <v>45465.0</v>
      </c>
      <c r="V98" s="79">
        <v>0.0</v>
      </c>
      <c r="W98" s="79">
        <f t="shared" si="16"/>
        <v>30000</v>
      </c>
      <c r="X98" s="145">
        <v>23615.0</v>
      </c>
      <c r="Y98" s="78">
        <f t="shared" si="4"/>
        <v>101.6944444</v>
      </c>
      <c r="Z98" s="78">
        <f t="shared" si="5"/>
        <v>101.6944444</v>
      </c>
      <c r="AA98" s="80">
        <v>0.0</v>
      </c>
      <c r="AB98" s="45" t="s">
        <v>119</v>
      </c>
      <c r="AC98" s="48">
        <f t="shared" si="6"/>
        <v>101.6944444</v>
      </c>
      <c r="AD98" s="79">
        <v>60.0</v>
      </c>
      <c r="AE98" s="45">
        <v>0.0</v>
      </c>
      <c r="AF98" s="46">
        <f t="shared" si="19"/>
        <v>60</v>
      </c>
      <c r="AG98" s="79"/>
      <c r="AH98" s="79"/>
      <c r="AI98" s="46">
        <f t="shared" si="8"/>
        <v>0</v>
      </c>
      <c r="AJ98" s="53">
        <f t="shared" si="9"/>
        <v>616.3944444</v>
      </c>
      <c r="AK98" s="83">
        <f t="shared" si="10"/>
        <v>74</v>
      </c>
      <c r="AL98" s="45"/>
      <c r="AM98" s="45"/>
      <c r="AN98" s="147">
        <v>30500.0</v>
      </c>
      <c r="AO98" s="45">
        <f t="shared" si="20"/>
        <v>6885</v>
      </c>
      <c r="AP98" s="85">
        <f t="shared" si="18"/>
        <v>0.2257377049</v>
      </c>
      <c r="AQ98" s="47">
        <f t="shared" si="13"/>
        <v>78</v>
      </c>
      <c r="AR98" s="57"/>
      <c r="AS98" s="57"/>
      <c r="AT98" s="57"/>
      <c r="AU98" s="57"/>
      <c r="AV98" s="57"/>
      <c r="AW98" s="57"/>
      <c r="AX98" s="57"/>
      <c r="AY98" s="57"/>
      <c r="AZ98" s="57"/>
      <c r="BA98" s="57"/>
      <c r="BB98" s="57"/>
      <c r="BC98" s="57"/>
      <c r="BD98" s="57"/>
      <c r="BE98" s="57"/>
      <c r="BF98" s="57"/>
      <c r="BG98" s="57"/>
      <c r="BH98" s="57"/>
      <c r="BI98" s="57"/>
      <c r="BJ98" s="57"/>
      <c r="BK98" s="57"/>
    </row>
    <row r="99" ht="14.25" customHeight="1">
      <c r="A99" s="44"/>
      <c r="B99" s="45"/>
      <c r="C99" s="45"/>
      <c r="D99" s="45"/>
      <c r="E99" s="79">
        <v>122.0</v>
      </c>
      <c r="F99" s="45" t="s">
        <v>162</v>
      </c>
      <c r="G99" s="45" t="s">
        <v>62</v>
      </c>
      <c r="H99" s="45">
        <v>15.0</v>
      </c>
      <c r="I99" s="45">
        <v>15.0</v>
      </c>
      <c r="J99" s="45">
        <v>15.0</v>
      </c>
      <c r="K99" s="45">
        <v>15.0</v>
      </c>
      <c r="L99" s="47">
        <f t="shared" si="1"/>
        <v>60</v>
      </c>
      <c r="M99" s="79">
        <v>5.0</v>
      </c>
      <c r="N99" s="78">
        <v>20.0</v>
      </c>
      <c r="O99" s="78">
        <v>36.0</v>
      </c>
      <c r="P99" s="78">
        <v>133.67</v>
      </c>
      <c r="Q99" s="48">
        <v>189.7</v>
      </c>
      <c r="R99" s="78">
        <v>120.0</v>
      </c>
      <c r="S99" s="45">
        <v>118.0</v>
      </c>
      <c r="T99" s="48">
        <f t="shared" si="2"/>
        <v>238</v>
      </c>
      <c r="U99" s="141">
        <v>45462.0</v>
      </c>
      <c r="V99" s="79">
        <v>50.0</v>
      </c>
      <c r="W99" s="79">
        <f t="shared" si="16"/>
        <v>30000</v>
      </c>
      <c r="X99" s="145">
        <v>0.0</v>
      </c>
      <c r="Y99" s="78">
        <f t="shared" si="4"/>
        <v>0</v>
      </c>
      <c r="Z99" s="78">
        <f t="shared" si="5"/>
        <v>0</v>
      </c>
      <c r="AA99" s="171">
        <v>0.0</v>
      </c>
      <c r="AB99" s="57" t="s">
        <v>163</v>
      </c>
      <c r="AC99" s="48">
        <f t="shared" si="6"/>
        <v>0</v>
      </c>
      <c r="AD99" s="79"/>
      <c r="AE99" s="45">
        <v>50.0</v>
      </c>
      <c r="AF99" s="46">
        <f t="shared" si="19"/>
        <v>100</v>
      </c>
      <c r="AG99" s="79"/>
      <c r="AH99" s="79"/>
      <c r="AI99" s="46">
        <f t="shared" si="8"/>
        <v>5</v>
      </c>
      <c r="AJ99" s="53">
        <f t="shared" si="9"/>
        <v>582.7</v>
      </c>
      <c r="AK99" s="83">
        <f t="shared" si="10"/>
        <v>78</v>
      </c>
      <c r="AL99" s="45"/>
      <c r="AM99" s="45"/>
      <c r="AN99" s="143">
        <v>35150.0</v>
      </c>
      <c r="AO99" s="45">
        <f t="shared" si="20"/>
        <v>35150</v>
      </c>
      <c r="AP99" s="85">
        <f t="shared" si="18"/>
        <v>1</v>
      </c>
      <c r="AQ99" s="47">
        <f t="shared" si="13"/>
        <v>112</v>
      </c>
      <c r="AR99" s="57"/>
      <c r="AS99" s="57"/>
      <c r="AT99" s="57"/>
      <c r="AU99" s="57"/>
      <c r="AV99" s="57"/>
      <c r="AW99" s="57"/>
      <c r="AX99" s="57"/>
      <c r="AY99" s="57"/>
      <c r="AZ99" s="57"/>
      <c r="BA99" s="57"/>
      <c r="BB99" s="57"/>
      <c r="BC99" s="57"/>
      <c r="BD99" s="57"/>
      <c r="BE99" s="57"/>
      <c r="BF99" s="57"/>
      <c r="BG99" s="57"/>
      <c r="BH99" s="57"/>
      <c r="BI99" s="57"/>
      <c r="BJ99" s="57"/>
      <c r="BK99" s="57"/>
    </row>
    <row r="100" ht="14.25" customHeight="1">
      <c r="A100" s="44"/>
      <c r="B100" s="45"/>
      <c r="C100" s="45"/>
      <c r="D100" s="45"/>
      <c r="E100" s="79">
        <v>16.0</v>
      </c>
      <c r="F100" s="45" t="s">
        <v>64</v>
      </c>
      <c r="G100" s="45" t="s">
        <v>62</v>
      </c>
      <c r="H100" s="45">
        <v>15.0</v>
      </c>
      <c r="I100" s="45">
        <v>15.0</v>
      </c>
      <c r="J100" s="45">
        <v>15.0</v>
      </c>
      <c r="K100" s="45">
        <v>15.0</v>
      </c>
      <c r="L100" s="47">
        <f t="shared" si="1"/>
        <v>60</v>
      </c>
      <c r="M100" s="79">
        <v>20.0</v>
      </c>
      <c r="N100" s="78">
        <v>13.3</v>
      </c>
      <c r="O100" s="78">
        <v>35.33</v>
      </c>
      <c r="P100" s="78">
        <v>123.67</v>
      </c>
      <c r="Q100" s="48">
        <v>172.3</v>
      </c>
      <c r="R100" s="78">
        <v>115.0</v>
      </c>
      <c r="S100" s="45">
        <v>120.0</v>
      </c>
      <c r="T100" s="48">
        <f t="shared" si="2"/>
        <v>235</v>
      </c>
      <c r="U100" s="141">
        <v>45465.0</v>
      </c>
      <c r="V100" s="79"/>
      <c r="W100" s="79">
        <f t="shared" si="16"/>
        <v>30000</v>
      </c>
      <c r="X100" s="145"/>
      <c r="Y100" s="78">
        <f t="shared" si="4"/>
        <v>0</v>
      </c>
      <c r="Z100" s="78">
        <f t="shared" si="5"/>
        <v>0</v>
      </c>
      <c r="AA100" s="80"/>
      <c r="AB100" s="45"/>
      <c r="AC100" s="48">
        <f t="shared" si="6"/>
        <v>0</v>
      </c>
      <c r="AD100" s="79">
        <v>30.0</v>
      </c>
      <c r="AE100" s="45">
        <v>50.0</v>
      </c>
      <c r="AF100" s="46">
        <f t="shared" si="19"/>
        <v>80</v>
      </c>
      <c r="AG100" s="79"/>
      <c r="AH100" s="79"/>
      <c r="AI100" s="46">
        <f t="shared" si="8"/>
        <v>20</v>
      </c>
      <c r="AJ100" s="53">
        <f t="shared" si="9"/>
        <v>527.3</v>
      </c>
      <c r="AK100" s="83">
        <f t="shared" si="10"/>
        <v>83</v>
      </c>
      <c r="AL100" s="45"/>
      <c r="AM100" s="45"/>
      <c r="AN100" s="144">
        <v>30886.0</v>
      </c>
      <c r="AO100" s="45">
        <f t="shared" si="20"/>
        <v>30886</v>
      </c>
      <c r="AP100" s="85">
        <f t="shared" si="18"/>
        <v>1</v>
      </c>
      <c r="AQ100" s="47">
        <f t="shared" si="13"/>
        <v>112</v>
      </c>
      <c r="AR100" s="57"/>
      <c r="AS100" s="57"/>
      <c r="AT100" s="57"/>
      <c r="AU100" s="57"/>
      <c r="AV100" s="57"/>
      <c r="AW100" s="57"/>
      <c r="AX100" s="57"/>
      <c r="AY100" s="57"/>
      <c r="AZ100" s="57"/>
      <c r="BA100" s="57"/>
      <c r="BB100" s="57"/>
      <c r="BC100" s="57"/>
      <c r="BD100" s="57"/>
      <c r="BE100" s="57"/>
      <c r="BF100" s="57"/>
      <c r="BG100" s="57"/>
      <c r="BH100" s="57"/>
      <c r="BI100" s="57"/>
      <c r="BJ100" s="57"/>
      <c r="BK100" s="57"/>
    </row>
    <row r="101" ht="14.25" customHeight="1">
      <c r="A101" s="44"/>
      <c r="B101" s="45"/>
      <c r="C101" s="45"/>
      <c r="D101" s="45"/>
      <c r="E101" s="79">
        <v>98.0</v>
      </c>
      <c r="F101" s="45" t="s">
        <v>139</v>
      </c>
      <c r="G101" s="45" t="s">
        <v>62</v>
      </c>
      <c r="H101" s="45">
        <v>15.0</v>
      </c>
      <c r="I101" s="45">
        <v>15.0</v>
      </c>
      <c r="J101" s="45">
        <v>15.0</v>
      </c>
      <c r="K101" s="45">
        <v>15.0</v>
      </c>
      <c r="L101" s="47">
        <f t="shared" si="1"/>
        <v>60</v>
      </c>
      <c r="M101" s="79">
        <v>40.0</v>
      </c>
      <c r="N101" s="78">
        <v>20.0</v>
      </c>
      <c r="O101" s="78">
        <v>34.0</v>
      </c>
      <c r="P101" s="78">
        <v>100.67</v>
      </c>
      <c r="Q101" s="48">
        <v>154.7</v>
      </c>
      <c r="R101" s="78">
        <v>101.0</v>
      </c>
      <c r="S101" s="45">
        <v>96.0</v>
      </c>
      <c r="T101" s="48">
        <f t="shared" si="2"/>
        <v>197</v>
      </c>
      <c r="U101" s="141">
        <v>45463.0</v>
      </c>
      <c r="V101" s="79">
        <v>25.0</v>
      </c>
      <c r="W101" s="79">
        <f t="shared" si="16"/>
        <v>30000</v>
      </c>
      <c r="X101" s="142">
        <v>22841.0</v>
      </c>
      <c r="Y101" s="78">
        <f t="shared" si="4"/>
        <v>71.59444444</v>
      </c>
      <c r="Z101" s="78">
        <f t="shared" si="5"/>
        <v>71.59444444</v>
      </c>
      <c r="AA101" s="80">
        <v>150.0</v>
      </c>
      <c r="AB101" s="45" t="s">
        <v>63</v>
      </c>
      <c r="AC101" s="48">
        <f t="shared" si="6"/>
        <v>221.5944444</v>
      </c>
      <c r="AD101" s="79"/>
      <c r="AE101" s="45"/>
      <c r="AF101" s="46">
        <f t="shared" si="19"/>
        <v>25</v>
      </c>
      <c r="AG101" s="79">
        <v>100.0</v>
      </c>
      <c r="AH101" s="79"/>
      <c r="AI101" s="46">
        <f t="shared" si="8"/>
        <v>140</v>
      </c>
      <c r="AJ101" s="53">
        <f t="shared" si="9"/>
        <v>518.2944444</v>
      </c>
      <c r="AK101" s="83">
        <f t="shared" si="10"/>
        <v>84</v>
      </c>
      <c r="AL101" s="45"/>
      <c r="AM101" s="45"/>
      <c r="AN101" s="143">
        <v>30087.0</v>
      </c>
      <c r="AO101" s="45">
        <f t="shared" si="20"/>
        <v>7246</v>
      </c>
      <c r="AP101" s="85">
        <f t="shared" si="18"/>
        <v>0.2408349121</v>
      </c>
      <c r="AQ101" s="47">
        <f t="shared" si="13"/>
        <v>82</v>
      </c>
      <c r="AR101" s="57"/>
      <c r="AS101" s="57"/>
      <c r="AT101" s="57"/>
      <c r="AU101" s="57"/>
      <c r="AV101" s="57"/>
      <c r="AW101" s="57"/>
      <c r="AX101" s="57"/>
      <c r="AY101" s="57"/>
      <c r="AZ101" s="57"/>
      <c r="BA101" s="57"/>
      <c r="BB101" s="57"/>
      <c r="BC101" s="57"/>
      <c r="BD101" s="57"/>
      <c r="BE101" s="57"/>
      <c r="BF101" s="57"/>
      <c r="BG101" s="57"/>
      <c r="BH101" s="57"/>
      <c r="BI101" s="57"/>
      <c r="BJ101" s="57"/>
      <c r="BK101" s="57"/>
    </row>
    <row r="102" ht="14.25" customHeight="1">
      <c r="A102" s="44"/>
      <c r="B102" s="45"/>
      <c r="C102" s="45"/>
      <c r="D102" s="45"/>
      <c r="E102" s="79">
        <v>129.0</v>
      </c>
      <c r="F102" s="45" t="s">
        <v>170</v>
      </c>
      <c r="G102" s="45" t="s">
        <v>62</v>
      </c>
      <c r="H102" s="45">
        <v>15.0</v>
      </c>
      <c r="I102" s="45">
        <v>15.0</v>
      </c>
      <c r="J102" s="45">
        <v>15.0</v>
      </c>
      <c r="K102" s="45">
        <v>15.0</v>
      </c>
      <c r="L102" s="47">
        <f t="shared" si="1"/>
        <v>60</v>
      </c>
      <c r="M102" s="45">
        <v>25.0</v>
      </c>
      <c r="N102" s="45">
        <v>3.67</v>
      </c>
      <c r="O102" s="45">
        <v>26.67</v>
      </c>
      <c r="P102" s="45">
        <v>79.0</v>
      </c>
      <c r="Q102" s="48">
        <v>109.3</v>
      </c>
      <c r="R102" s="78">
        <v>76.0</v>
      </c>
      <c r="S102" s="45">
        <v>106.0</v>
      </c>
      <c r="T102" s="48">
        <f t="shared" si="2"/>
        <v>182</v>
      </c>
      <c r="U102" s="141">
        <v>45463.0</v>
      </c>
      <c r="V102" s="79">
        <v>25.0</v>
      </c>
      <c r="W102" s="79">
        <f t="shared" si="16"/>
        <v>30000</v>
      </c>
      <c r="X102" s="142">
        <v>11753.0</v>
      </c>
      <c r="Y102" s="78">
        <f t="shared" si="4"/>
        <v>-359.6055556</v>
      </c>
      <c r="Z102" s="78">
        <f t="shared" si="5"/>
        <v>0</v>
      </c>
      <c r="AA102" s="80">
        <v>150.0</v>
      </c>
      <c r="AB102" s="45" t="s">
        <v>63</v>
      </c>
      <c r="AC102" s="48">
        <f t="shared" si="6"/>
        <v>150</v>
      </c>
      <c r="AD102" s="79"/>
      <c r="AE102" s="45">
        <v>0.0</v>
      </c>
      <c r="AF102" s="46">
        <f t="shared" si="19"/>
        <v>25</v>
      </c>
      <c r="AG102" s="45"/>
      <c r="AH102" s="45"/>
      <c r="AI102" s="46">
        <f t="shared" si="8"/>
        <v>25</v>
      </c>
      <c r="AJ102" s="53">
        <f t="shared" si="9"/>
        <v>501.3</v>
      </c>
      <c r="AK102" s="83">
        <f t="shared" si="10"/>
        <v>89</v>
      </c>
      <c r="AL102" s="45"/>
      <c r="AM102" s="45"/>
      <c r="AN102" s="143">
        <v>29856.0</v>
      </c>
      <c r="AO102" s="45">
        <f t="shared" si="20"/>
        <v>18103</v>
      </c>
      <c r="AP102" s="85">
        <f t="shared" si="18"/>
        <v>0.6063437835</v>
      </c>
      <c r="AQ102" s="47">
        <f t="shared" si="13"/>
        <v>93</v>
      </c>
      <c r="AR102" s="57"/>
      <c r="AS102" s="57"/>
      <c r="AT102" s="57"/>
      <c r="AU102" s="57"/>
      <c r="AV102" s="57"/>
      <c r="AW102" s="57"/>
      <c r="AX102" s="57"/>
      <c r="AY102" s="57"/>
      <c r="AZ102" s="57"/>
      <c r="BA102" s="57"/>
      <c r="BB102" s="57"/>
      <c r="BC102" s="57"/>
      <c r="BD102" s="57"/>
      <c r="BE102" s="57"/>
      <c r="BF102" s="57"/>
      <c r="BG102" s="57"/>
      <c r="BH102" s="57"/>
      <c r="BI102" s="57"/>
      <c r="BJ102" s="57"/>
      <c r="BK102" s="57"/>
    </row>
    <row r="103" ht="14.25" customHeight="1">
      <c r="A103" s="44"/>
      <c r="B103" s="45"/>
      <c r="C103" s="45"/>
      <c r="D103" s="45"/>
      <c r="E103" s="79">
        <v>15.0</v>
      </c>
      <c r="F103" s="45" t="s">
        <v>61</v>
      </c>
      <c r="G103" s="45" t="s">
        <v>62</v>
      </c>
      <c r="H103" s="45">
        <v>15.0</v>
      </c>
      <c r="I103" s="45">
        <v>15.0</v>
      </c>
      <c r="J103" s="45">
        <v>15.0</v>
      </c>
      <c r="K103" s="45">
        <v>15.0</v>
      </c>
      <c r="L103" s="47">
        <f t="shared" si="1"/>
        <v>60</v>
      </c>
      <c r="M103" s="79">
        <v>205.0</v>
      </c>
      <c r="N103" s="78">
        <v>20.0</v>
      </c>
      <c r="O103" s="78">
        <v>35.0</v>
      </c>
      <c r="P103" s="78">
        <v>127.0</v>
      </c>
      <c r="Q103" s="48">
        <v>182.0</v>
      </c>
      <c r="R103" s="78">
        <v>117.0</v>
      </c>
      <c r="S103" s="45">
        <v>120.0</v>
      </c>
      <c r="T103" s="48">
        <f t="shared" si="2"/>
        <v>237</v>
      </c>
      <c r="U103" s="141">
        <v>45465.0</v>
      </c>
      <c r="V103" s="79">
        <v>0.0</v>
      </c>
      <c r="W103" s="79">
        <f t="shared" si="16"/>
        <v>30000</v>
      </c>
      <c r="X103" s="145">
        <v>0.0</v>
      </c>
      <c r="Y103" s="78">
        <f t="shared" si="4"/>
        <v>0</v>
      </c>
      <c r="Z103" s="78">
        <f t="shared" si="5"/>
        <v>0</v>
      </c>
      <c r="AA103" s="80">
        <v>150.0</v>
      </c>
      <c r="AB103" s="45" t="s">
        <v>63</v>
      </c>
      <c r="AC103" s="48">
        <f t="shared" si="6"/>
        <v>150</v>
      </c>
      <c r="AD103" s="79">
        <v>15.0</v>
      </c>
      <c r="AE103" s="45">
        <v>50.0</v>
      </c>
      <c r="AF103" s="46">
        <f t="shared" si="19"/>
        <v>65</v>
      </c>
      <c r="AG103" s="79"/>
      <c r="AH103" s="79"/>
      <c r="AI103" s="46">
        <f t="shared" si="8"/>
        <v>205</v>
      </c>
      <c r="AJ103" s="53">
        <f t="shared" si="9"/>
        <v>489</v>
      </c>
      <c r="AK103" s="83">
        <f t="shared" si="10"/>
        <v>91</v>
      </c>
      <c r="AL103" s="78"/>
      <c r="AM103" s="78"/>
      <c r="AN103" s="144">
        <v>29300.0</v>
      </c>
      <c r="AO103" s="45">
        <f t="shared" si="20"/>
        <v>29300</v>
      </c>
      <c r="AP103" s="85">
        <f t="shared" si="18"/>
        <v>1</v>
      </c>
      <c r="AQ103" s="47">
        <f t="shared" si="13"/>
        <v>112</v>
      </c>
      <c r="AR103" s="57"/>
      <c r="AS103" s="57"/>
      <c r="AT103" s="57"/>
      <c r="AU103" s="57"/>
      <c r="AV103" s="57"/>
      <c r="AW103" s="57"/>
      <c r="AX103" s="57"/>
      <c r="AY103" s="57"/>
      <c r="AZ103" s="57"/>
      <c r="BA103" s="57"/>
      <c r="BB103" s="57"/>
      <c r="BC103" s="57"/>
      <c r="BD103" s="57"/>
      <c r="BE103" s="57"/>
      <c r="BF103" s="57"/>
      <c r="BG103" s="57"/>
      <c r="BH103" s="57"/>
      <c r="BI103" s="57"/>
      <c r="BJ103" s="57"/>
      <c r="BK103" s="57"/>
    </row>
    <row r="104" ht="14.25" customHeight="1">
      <c r="A104" s="44"/>
      <c r="B104" s="45"/>
      <c r="C104" s="45"/>
      <c r="D104" s="45" t="s">
        <v>49</v>
      </c>
      <c r="E104" s="79">
        <v>107.0</v>
      </c>
      <c r="F104" s="45" t="s">
        <v>147</v>
      </c>
      <c r="G104" s="45" t="s">
        <v>62</v>
      </c>
      <c r="H104" s="45">
        <v>15.0</v>
      </c>
      <c r="I104" s="45">
        <v>15.0</v>
      </c>
      <c r="J104" s="45">
        <v>15.0</v>
      </c>
      <c r="K104" s="45">
        <v>15.0</v>
      </c>
      <c r="L104" s="47">
        <f t="shared" si="1"/>
        <v>60</v>
      </c>
      <c r="M104" s="79">
        <v>5.0</v>
      </c>
      <c r="N104" s="78">
        <v>20.0</v>
      </c>
      <c r="O104" s="78">
        <v>34.3</v>
      </c>
      <c r="P104" s="78">
        <v>99.67</v>
      </c>
      <c r="Q104" s="48">
        <v>154.0</v>
      </c>
      <c r="R104" s="78">
        <v>94.0</v>
      </c>
      <c r="S104" s="45">
        <v>92.0</v>
      </c>
      <c r="T104" s="48">
        <f t="shared" si="2"/>
        <v>186</v>
      </c>
      <c r="U104" s="141">
        <v>45463.0</v>
      </c>
      <c r="V104" s="79">
        <v>25.0</v>
      </c>
      <c r="W104" s="79">
        <f t="shared" si="16"/>
        <v>30000</v>
      </c>
      <c r="X104" s="145">
        <v>3609.0</v>
      </c>
      <c r="Y104" s="78">
        <f t="shared" si="4"/>
        <v>-676.3166667</v>
      </c>
      <c r="Z104" s="78">
        <f t="shared" si="5"/>
        <v>0</v>
      </c>
      <c r="AA104" s="80">
        <v>0.0</v>
      </c>
      <c r="AB104" s="45" t="s">
        <v>55</v>
      </c>
      <c r="AC104" s="48">
        <f t="shared" si="6"/>
        <v>0</v>
      </c>
      <c r="AD104" s="79"/>
      <c r="AE104" s="45">
        <v>50.0</v>
      </c>
      <c r="AF104" s="46">
        <f t="shared" si="19"/>
        <v>75</v>
      </c>
      <c r="AG104" s="79"/>
      <c r="AH104" s="79">
        <v>20.0</v>
      </c>
      <c r="AI104" s="46">
        <f t="shared" si="8"/>
        <v>25</v>
      </c>
      <c r="AJ104" s="53">
        <f t="shared" si="9"/>
        <v>450</v>
      </c>
      <c r="AK104" s="83">
        <f t="shared" si="10"/>
        <v>96</v>
      </c>
      <c r="AL104" s="45"/>
      <c r="AM104" s="45"/>
      <c r="AN104" s="147">
        <v>28770.0</v>
      </c>
      <c r="AO104" s="45">
        <f t="shared" si="20"/>
        <v>25161</v>
      </c>
      <c r="AP104" s="85">
        <f t="shared" si="18"/>
        <v>0.87455683</v>
      </c>
      <c r="AQ104" s="47">
        <f t="shared" si="13"/>
        <v>98</v>
      </c>
      <c r="AR104" s="57"/>
      <c r="AS104" s="57"/>
      <c r="AT104" s="57"/>
      <c r="AU104" s="57"/>
      <c r="AV104" s="57"/>
      <c r="AW104" s="57"/>
      <c r="AX104" s="57"/>
      <c r="AY104" s="57"/>
      <c r="AZ104" s="57"/>
      <c r="BA104" s="57"/>
      <c r="BB104" s="57"/>
      <c r="BC104" s="57"/>
      <c r="BD104" s="57"/>
      <c r="BE104" s="57"/>
      <c r="BF104" s="57"/>
      <c r="BG104" s="57"/>
      <c r="BH104" s="57"/>
      <c r="BI104" s="57"/>
      <c r="BJ104" s="57"/>
      <c r="BK104" s="57"/>
    </row>
    <row r="105" ht="14.25" customHeight="1">
      <c r="A105" s="44"/>
      <c r="B105" s="45"/>
      <c r="C105" s="45"/>
      <c r="D105" s="45"/>
      <c r="E105" s="79">
        <v>56.0</v>
      </c>
      <c r="F105" s="45" t="s">
        <v>102</v>
      </c>
      <c r="G105" s="45" t="s">
        <v>62</v>
      </c>
      <c r="H105" s="45">
        <v>15.0</v>
      </c>
      <c r="I105" s="45">
        <v>15.0</v>
      </c>
      <c r="J105" s="45">
        <v>15.0</v>
      </c>
      <c r="K105" s="45">
        <v>15.0</v>
      </c>
      <c r="L105" s="47">
        <f t="shared" si="1"/>
        <v>60</v>
      </c>
      <c r="M105" s="79">
        <v>5.0</v>
      </c>
      <c r="N105" s="78">
        <v>20.0</v>
      </c>
      <c r="O105" s="57">
        <v>36.67</v>
      </c>
      <c r="P105" s="78">
        <v>136.33</v>
      </c>
      <c r="Q105" s="48">
        <v>193.0</v>
      </c>
      <c r="R105" s="78">
        <v>83.0</v>
      </c>
      <c r="S105" s="45">
        <v>114.0</v>
      </c>
      <c r="T105" s="48">
        <f t="shared" si="2"/>
        <v>197</v>
      </c>
      <c r="U105" s="141">
        <v>45464.0</v>
      </c>
      <c r="V105" s="79">
        <v>0.0</v>
      </c>
      <c r="W105" s="79">
        <f t="shared" si="16"/>
        <v>30000</v>
      </c>
      <c r="X105" s="145">
        <v>17010.0</v>
      </c>
      <c r="Y105" s="78">
        <f t="shared" si="4"/>
        <v>-155.1666667</v>
      </c>
      <c r="Z105" s="78">
        <f t="shared" si="5"/>
        <v>0</v>
      </c>
      <c r="AA105" s="80">
        <v>0.0</v>
      </c>
      <c r="AB105" s="45" t="s">
        <v>88</v>
      </c>
      <c r="AC105" s="48">
        <f t="shared" si="6"/>
        <v>0</v>
      </c>
      <c r="AD105" s="79"/>
      <c r="AE105" s="45">
        <v>0.0</v>
      </c>
      <c r="AF105" s="46">
        <f t="shared" si="19"/>
        <v>0</v>
      </c>
      <c r="AG105" s="79"/>
      <c r="AH105" s="79"/>
      <c r="AI105" s="46">
        <f t="shared" si="8"/>
        <v>5</v>
      </c>
      <c r="AJ105" s="53">
        <f t="shared" si="9"/>
        <v>445</v>
      </c>
      <c r="AK105" s="83">
        <f t="shared" si="10"/>
        <v>98</v>
      </c>
      <c r="AL105" s="45"/>
      <c r="AM105" s="45"/>
      <c r="AN105" s="147">
        <v>30169.0</v>
      </c>
      <c r="AO105" s="45">
        <f t="shared" si="20"/>
        <v>13159</v>
      </c>
      <c r="AP105" s="85">
        <f t="shared" si="18"/>
        <v>0.4361762074</v>
      </c>
      <c r="AQ105" s="47">
        <f t="shared" si="13"/>
        <v>90</v>
      </c>
      <c r="AR105" s="57"/>
      <c r="AS105" s="57"/>
      <c r="AT105" s="57"/>
      <c r="AU105" s="57"/>
      <c r="AV105" s="57"/>
      <c r="AW105" s="57"/>
      <c r="AX105" s="57"/>
      <c r="AY105" s="57"/>
      <c r="AZ105" s="57"/>
      <c r="BA105" s="57"/>
      <c r="BB105" s="57"/>
      <c r="BC105" s="57"/>
      <c r="BD105" s="57"/>
      <c r="BE105" s="57"/>
      <c r="BF105" s="57"/>
      <c r="BG105" s="57"/>
      <c r="BH105" s="57"/>
      <c r="BI105" s="57"/>
      <c r="BJ105" s="57"/>
      <c r="BK105" s="57"/>
    </row>
    <row r="106" ht="14.25" customHeight="1">
      <c r="A106" s="44"/>
      <c r="B106" s="45"/>
      <c r="C106" s="45"/>
      <c r="D106" s="45"/>
      <c r="E106" s="79">
        <v>18.0</v>
      </c>
      <c r="F106" s="45" t="s">
        <v>65</v>
      </c>
      <c r="G106" s="45" t="s">
        <v>62</v>
      </c>
      <c r="H106" s="45">
        <v>15.0</v>
      </c>
      <c r="I106" s="45">
        <v>15.0</v>
      </c>
      <c r="J106" s="45">
        <v>15.0</v>
      </c>
      <c r="K106" s="45">
        <v>15.0</v>
      </c>
      <c r="L106" s="47">
        <f t="shared" si="1"/>
        <v>60</v>
      </c>
      <c r="M106" s="79">
        <v>5.0</v>
      </c>
      <c r="N106" s="78">
        <v>13.33</v>
      </c>
      <c r="O106" s="78">
        <v>33.0</v>
      </c>
      <c r="P106" s="57">
        <v>123.67</v>
      </c>
      <c r="Q106" s="48">
        <v>170.0</v>
      </c>
      <c r="R106" s="78">
        <v>106.0</v>
      </c>
      <c r="S106" s="45">
        <v>110.0</v>
      </c>
      <c r="T106" s="48">
        <f t="shared" si="2"/>
        <v>216</v>
      </c>
      <c r="U106" s="141">
        <v>45465.0</v>
      </c>
      <c r="V106" s="79"/>
      <c r="W106" s="79">
        <f t="shared" si="16"/>
        <v>30000</v>
      </c>
      <c r="X106" s="145"/>
      <c r="Y106" s="78">
        <f t="shared" si="4"/>
        <v>0</v>
      </c>
      <c r="Z106" s="78">
        <f t="shared" si="5"/>
        <v>0</v>
      </c>
      <c r="AA106" s="80"/>
      <c r="AB106" s="45"/>
      <c r="AC106" s="48">
        <f t="shared" si="6"/>
        <v>0</v>
      </c>
      <c r="AD106" s="79"/>
      <c r="AE106" s="45">
        <v>0.0</v>
      </c>
      <c r="AF106" s="46">
        <f t="shared" si="19"/>
        <v>0</v>
      </c>
      <c r="AG106" s="79"/>
      <c r="AH106" s="79">
        <v>20.0</v>
      </c>
      <c r="AI106" s="46">
        <f t="shared" si="8"/>
        <v>25</v>
      </c>
      <c r="AJ106" s="53">
        <f t="shared" si="9"/>
        <v>421</v>
      </c>
      <c r="AK106" s="83">
        <f t="shared" si="10"/>
        <v>102</v>
      </c>
      <c r="AL106" s="45"/>
      <c r="AM106" s="45"/>
      <c r="AN106" s="144">
        <v>99999.0</v>
      </c>
      <c r="AO106" s="45">
        <f t="shared" si="20"/>
        <v>99999</v>
      </c>
      <c r="AP106" s="85">
        <f t="shared" si="18"/>
        <v>1</v>
      </c>
      <c r="AQ106" s="47">
        <f t="shared" si="13"/>
        <v>112</v>
      </c>
      <c r="AR106" s="57"/>
      <c r="AS106" s="57"/>
      <c r="AT106" s="57"/>
      <c r="AU106" s="57"/>
      <c r="AV106" s="57"/>
      <c r="AW106" s="57"/>
      <c r="AX106" s="57"/>
      <c r="AY106" s="57"/>
      <c r="AZ106" s="57"/>
      <c r="BA106" s="57"/>
      <c r="BB106" s="57"/>
      <c r="BC106" s="57"/>
      <c r="BD106" s="57"/>
      <c r="BE106" s="57"/>
      <c r="BF106" s="57"/>
      <c r="BG106" s="57"/>
      <c r="BH106" s="57"/>
      <c r="BI106" s="57"/>
      <c r="BJ106" s="57"/>
      <c r="BK106" s="57"/>
    </row>
    <row r="107" ht="14.25" customHeight="1">
      <c r="A107" s="44"/>
      <c r="B107" s="45"/>
      <c r="C107" s="45"/>
      <c r="D107" s="45"/>
      <c r="E107" s="79">
        <v>93.0</v>
      </c>
      <c r="F107" s="45" t="s">
        <v>135</v>
      </c>
      <c r="G107" s="45" t="s">
        <v>62</v>
      </c>
      <c r="H107" s="45">
        <v>15.0</v>
      </c>
      <c r="I107" s="45">
        <v>15.0</v>
      </c>
      <c r="J107" s="45">
        <v>15.0</v>
      </c>
      <c r="K107" s="45">
        <v>15.0</v>
      </c>
      <c r="L107" s="47">
        <f t="shared" si="1"/>
        <v>60</v>
      </c>
      <c r="M107" s="79">
        <v>40.0</v>
      </c>
      <c r="N107" s="78">
        <v>6.67</v>
      </c>
      <c r="O107" s="78">
        <v>32.33</v>
      </c>
      <c r="P107" s="78">
        <v>105.0</v>
      </c>
      <c r="Q107" s="48">
        <v>144.0</v>
      </c>
      <c r="R107" s="78">
        <v>115.0</v>
      </c>
      <c r="S107" s="45">
        <v>117.0</v>
      </c>
      <c r="T107" s="48">
        <f t="shared" si="2"/>
        <v>232</v>
      </c>
      <c r="U107" s="141">
        <v>45462.0</v>
      </c>
      <c r="V107" s="79">
        <v>50.0</v>
      </c>
      <c r="W107" s="79">
        <f t="shared" si="16"/>
        <v>30000</v>
      </c>
      <c r="X107" s="142">
        <v>8296.0</v>
      </c>
      <c r="Y107" s="78">
        <f t="shared" si="4"/>
        <v>-494.0444444</v>
      </c>
      <c r="Z107" s="78">
        <f t="shared" si="5"/>
        <v>0</v>
      </c>
      <c r="AA107" s="80">
        <v>0.0</v>
      </c>
      <c r="AB107" s="45" t="s">
        <v>55</v>
      </c>
      <c r="AC107" s="48">
        <f t="shared" si="6"/>
        <v>0</v>
      </c>
      <c r="AD107" s="79">
        <v>15.0</v>
      </c>
      <c r="AE107" s="45">
        <v>50.0</v>
      </c>
      <c r="AF107" s="46">
        <f t="shared" si="19"/>
        <v>115</v>
      </c>
      <c r="AG107" s="79">
        <v>100.0</v>
      </c>
      <c r="AH107" s="79"/>
      <c r="AI107" s="46">
        <f t="shared" si="8"/>
        <v>140</v>
      </c>
      <c r="AJ107" s="53">
        <f t="shared" si="9"/>
        <v>411</v>
      </c>
      <c r="AK107" s="83">
        <f t="shared" si="10"/>
        <v>104</v>
      </c>
      <c r="AL107" s="45"/>
      <c r="AM107" s="45"/>
      <c r="AN107" s="147">
        <v>28700.0</v>
      </c>
      <c r="AO107" s="45">
        <f t="shared" si="20"/>
        <v>20404</v>
      </c>
      <c r="AP107" s="85">
        <f t="shared" si="18"/>
        <v>0.7109407666</v>
      </c>
      <c r="AQ107" s="47">
        <f t="shared" si="13"/>
        <v>94</v>
      </c>
      <c r="AR107" s="57"/>
      <c r="AS107" s="57"/>
      <c r="AT107" s="57"/>
      <c r="AU107" s="57"/>
      <c r="AV107" s="57"/>
      <c r="AW107" s="57"/>
      <c r="AX107" s="57"/>
      <c r="AY107" s="57"/>
      <c r="AZ107" s="57"/>
      <c r="BA107" s="57"/>
      <c r="BB107" s="57"/>
      <c r="BC107" s="57"/>
      <c r="BD107" s="57"/>
      <c r="BE107" s="57"/>
      <c r="BF107" s="57"/>
      <c r="BG107" s="57"/>
      <c r="BH107" s="57"/>
      <c r="BI107" s="57"/>
      <c r="BJ107" s="57"/>
      <c r="BK107" s="57"/>
    </row>
    <row r="108" ht="14.25" customHeight="1">
      <c r="A108" s="44"/>
      <c r="B108" s="45"/>
      <c r="C108" s="45"/>
      <c r="D108" s="45"/>
      <c r="E108" s="79">
        <v>48.0</v>
      </c>
      <c r="F108" s="45" t="s">
        <v>97</v>
      </c>
      <c r="G108" s="45" t="s">
        <v>62</v>
      </c>
      <c r="H108" s="45">
        <v>15.0</v>
      </c>
      <c r="I108" s="45">
        <v>15.0</v>
      </c>
      <c r="J108" s="45">
        <v>15.0</v>
      </c>
      <c r="K108" s="45">
        <v>15.0</v>
      </c>
      <c r="L108" s="47">
        <f t="shared" si="1"/>
        <v>60</v>
      </c>
      <c r="M108" s="79">
        <v>5.0</v>
      </c>
      <c r="N108" s="78">
        <v>13.3</v>
      </c>
      <c r="O108" s="78">
        <v>32.6</v>
      </c>
      <c r="P108" s="78">
        <v>119.3</v>
      </c>
      <c r="Q108" s="48">
        <v>165.3</v>
      </c>
      <c r="R108" s="78">
        <v>94.0</v>
      </c>
      <c r="S108" s="45">
        <v>93.0</v>
      </c>
      <c r="T108" s="48">
        <f t="shared" si="2"/>
        <v>187</v>
      </c>
      <c r="U108" s="141">
        <v>45465.0</v>
      </c>
      <c r="V108" s="79"/>
      <c r="W108" s="79">
        <f t="shared" si="16"/>
        <v>30000</v>
      </c>
      <c r="X108" s="145"/>
      <c r="Y108" s="78">
        <f t="shared" si="4"/>
        <v>0</v>
      </c>
      <c r="Z108" s="78">
        <f t="shared" si="5"/>
        <v>0</v>
      </c>
      <c r="AA108" s="80"/>
      <c r="AB108" s="45"/>
      <c r="AC108" s="48">
        <f t="shared" si="6"/>
        <v>0</v>
      </c>
      <c r="AD108" s="79">
        <v>15.0</v>
      </c>
      <c r="AE108" s="45">
        <v>50.0</v>
      </c>
      <c r="AF108" s="46">
        <v>80.0</v>
      </c>
      <c r="AG108" s="79">
        <v>100.0</v>
      </c>
      <c r="AH108" s="79"/>
      <c r="AI108" s="46">
        <f t="shared" si="8"/>
        <v>105</v>
      </c>
      <c r="AJ108" s="53">
        <f t="shared" si="9"/>
        <v>387.3</v>
      </c>
      <c r="AK108" s="83">
        <f t="shared" si="10"/>
        <v>106</v>
      </c>
      <c r="AL108" s="45"/>
      <c r="AM108" s="45"/>
      <c r="AN108" s="144">
        <v>30900.0</v>
      </c>
      <c r="AO108" s="45">
        <f t="shared" si="20"/>
        <v>30900</v>
      </c>
      <c r="AP108" s="85">
        <f t="shared" si="18"/>
        <v>1</v>
      </c>
      <c r="AQ108" s="47">
        <f t="shared" si="13"/>
        <v>112</v>
      </c>
      <c r="AR108" s="57"/>
      <c r="AS108" s="57"/>
      <c r="AT108" s="57"/>
      <c r="AU108" s="57"/>
      <c r="AV108" s="57"/>
      <c r="AW108" s="57"/>
      <c r="AX108" s="57"/>
      <c r="AY108" s="57"/>
      <c r="AZ108" s="57"/>
      <c r="BA108" s="57"/>
      <c r="BB108" s="57"/>
      <c r="BC108" s="57"/>
      <c r="BD108" s="57"/>
      <c r="BE108" s="57"/>
      <c r="BF108" s="57"/>
      <c r="BG108" s="57"/>
      <c r="BH108" s="57"/>
      <c r="BI108" s="57"/>
      <c r="BJ108" s="57"/>
      <c r="BK108" s="57"/>
    </row>
    <row r="109" ht="14.25" customHeight="1">
      <c r="A109" s="44"/>
      <c r="B109" s="45"/>
      <c r="C109" s="45"/>
      <c r="D109" s="45"/>
      <c r="E109" s="79">
        <v>67.0</v>
      </c>
      <c r="F109" s="45" t="s">
        <v>112</v>
      </c>
      <c r="G109" s="45" t="s">
        <v>62</v>
      </c>
      <c r="H109" s="45">
        <v>15.0</v>
      </c>
      <c r="I109" s="45">
        <v>15.0</v>
      </c>
      <c r="J109" s="45">
        <v>15.0</v>
      </c>
      <c r="K109" s="45">
        <v>15.0</v>
      </c>
      <c r="L109" s="47">
        <f t="shared" si="1"/>
        <v>60</v>
      </c>
      <c r="M109" s="79">
        <v>5.0</v>
      </c>
      <c r="N109" s="78">
        <v>6.67</v>
      </c>
      <c r="O109" s="78">
        <v>33.33</v>
      </c>
      <c r="P109" s="78">
        <v>92.67</v>
      </c>
      <c r="Q109" s="48">
        <v>132.7</v>
      </c>
      <c r="R109" s="78">
        <v>103.0</v>
      </c>
      <c r="S109" s="45">
        <v>116.0</v>
      </c>
      <c r="T109" s="48">
        <f t="shared" si="2"/>
        <v>219</v>
      </c>
      <c r="U109" s="141">
        <v>45463.0</v>
      </c>
      <c r="V109" s="79">
        <v>25.0</v>
      </c>
      <c r="W109" s="79">
        <f t="shared" si="16"/>
        <v>30000</v>
      </c>
      <c r="X109" s="145"/>
      <c r="Y109" s="78">
        <f t="shared" si="4"/>
        <v>0</v>
      </c>
      <c r="Z109" s="78">
        <f t="shared" si="5"/>
        <v>0</v>
      </c>
      <c r="AA109" s="80"/>
      <c r="AB109" s="45"/>
      <c r="AC109" s="48">
        <f t="shared" si="6"/>
        <v>0</v>
      </c>
      <c r="AD109" s="79">
        <v>15.0</v>
      </c>
      <c r="AE109" s="45">
        <v>0.0</v>
      </c>
      <c r="AF109" s="46">
        <f t="shared" ref="AF109:AF123" si="21">SUM(V109,AD109,AE109)</f>
        <v>40</v>
      </c>
      <c r="AG109" s="79">
        <v>100.0</v>
      </c>
      <c r="AH109" s="79"/>
      <c r="AI109" s="46">
        <f t="shared" si="8"/>
        <v>105</v>
      </c>
      <c r="AJ109" s="53">
        <f t="shared" si="9"/>
        <v>346.7</v>
      </c>
      <c r="AK109" s="83">
        <f t="shared" si="10"/>
        <v>109</v>
      </c>
      <c r="AL109" s="45"/>
      <c r="AM109" s="45"/>
      <c r="AN109" s="144">
        <v>31500.0</v>
      </c>
      <c r="AO109" s="45">
        <f t="shared" si="20"/>
        <v>31500</v>
      </c>
      <c r="AP109" s="85">
        <f t="shared" si="18"/>
        <v>1</v>
      </c>
      <c r="AQ109" s="47">
        <f t="shared" si="13"/>
        <v>112</v>
      </c>
      <c r="AR109" s="57"/>
      <c r="AS109" s="57"/>
      <c r="AT109" s="57"/>
      <c r="AU109" s="57"/>
      <c r="AV109" s="57"/>
      <c r="AW109" s="57"/>
      <c r="AX109" s="57"/>
      <c r="AY109" s="57"/>
      <c r="AZ109" s="57"/>
      <c r="BA109" s="57"/>
      <c r="BB109" s="57"/>
      <c r="BC109" s="57"/>
      <c r="BD109" s="57"/>
      <c r="BE109" s="57"/>
      <c r="BF109" s="57"/>
      <c r="BG109" s="57"/>
      <c r="BH109" s="57"/>
      <c r="BI109" s="57"/>
      <c r="BJ109" s="57"/>
      <c r="BK109" s="57"/>
    </row>
    <row r="110" ht="14.25" customHeight="1">
      <c r="A110" s="44"/>
      <c r="B110" s="45"/>
      <c r="C110" s="45"/>
      <c r="D110" s="45"/>
      <c r="E110" s="79">
        <v>63.0</v>
      </c>
      <c r="F110" s="45" t="s">
        <v>107</v>
      </c>
      <c r="G110" s="45" t="s">
        <v>62</v>
      </c>
      <c r="H110" s="45">
        <v>15.0</v>
      </c>
      <c r="I110" s="45">
        <v>15.0</v>
      </c>
      <c r="J110" s="45">
        <v>15.0</v>
      </c>
      <c r="K110" s="45">
        <v>15.0</v>
      </c>
      <c r="L110" s="47">
        <f t="shared" si="1"/>
        <v>60</v>
      </c>
      <c r="M110" s="79">
        <v>5.0</v>
      </c>
      <c r="N110" s="78">
        <v>20.0</v>
      </c>
      <c r="O110" s="78">
        <v>24.67</v>
      </c>
      <c r="P110" s="78">
        <v>102.33</v>
      </c>
      <c r="Q110" s="48">
        <v>147.0</v>
      </c>
      <c r="R110" s="78">
        <v>114.0</v>
      </c>
      <c r="S110" s="45">
        <v>117.0</v>
      </c>
      <c r="T110" s="48">
        <f t="shared" si="2"/>
        <v>231</v>
      </c>
      <c r="U110" s="141">
        <v>45465.0</v>
      </c>
      <c r="V110" s="79"/>
      <c r="W110" s="79">
        <f t="shared" si="16"/>
        <v>30000</v>
      </c>
      <c r="X110" s="145"/>
      <c r="Y110" s="78">
        <f t="shared" si="4"/>
        <v>0</v>
      </c>
      <c r="Z110" s="78">
        <f t="shared" si="5"/>
        <v>0</v>
      </c>
      <c r="AA110" s="80"/>
      <c r="AB110" s="45"/>
      <c r="AC110" s="48">
        <f t="shared" si="6"/>
        <v>0</v>
      </c>
      <c r="AD110" s="79"/>
      <c r="AE110" s="45"/>
      <c r="AF110" s="46">
        <f t="shared" si="21"/>
        <v>0</v>
      </c>
      <c r="AG110" s="79">
        <v>100.0</v>
      </c>
      <c r="AH110" s="79"/>
      <c r="AI110" s="46">
        <f t="shared" si="8"/>
        <v>105</v>
      </c>
      <c r="AJ110" s="53">
        <f t="shared" si="9"/>
        <v>333</v>
      </c>
      <c r="AK110" s="83">
        <f t="shared" si="10"/>
        <v>111</v>
      </c>
      <c r="AL110" s="45"/>
      <c r="AM110" s="45"/>
      <c r="AN110" s="144">
        <v>32863.0</v>
      </c>
      <c r="AO110" s="45">
        <f t="shared" si="20"/>
        <v>32863</v>
      </c>
      <c r="AP110" s="85">
        <f t="shared" si="18"/>
        <v>1</v>
      </c>
      <c r="AQ110" s="47">
        <f t="shared" si="13"/>
        <v>112</v>
      </c>
      <c r="AR110" s="57"/>
      <c r="AS110" s="57"/>
      <c r="AT110" s="57"/>
      <c r="AU110" s="57"/>
      <c r="AV110" s="57"/>
      <c r="AW110" s="57"/>
      <c r="AX110" s="57"/>
      <c r="AY110" s="57"/>
      <c r="AZ110" s="57"/>
      <c r="BA110" s="57"/>
      <c r="BB110" s="57"/>
      <c r="BC110" s="57"/>
      <c r="BD110" s="57"/>
      <c r="BE110" s="57"/>
      <c r="BF110" s="57"/>
      <c r="BG110" s="57"/>
      <c r="BH110" s="57"/>
      <c r="BI110" s="57"/>
      <c r="BJ110" s="57"/>
      <c r="BK110" s="57"/>
    </row>
    <row r="111" ht="14.25" customHeight="1">
      <c r="A111" s="44"/>
      <c r="B111" s="45"/>
      <c r="C111" s="45"/>
      <c r="D111" s="45"/>
      <c r="E111" s="79">
        <v>31.0</v>
      </c>
      <c r="F111" s="45" t="s">
        <v>83</v>
      </c>
      <c r="G111" s="45" t="s">
        <v>62</v>
      </c>
      <c r="H111" s="45">
        <v>15.0</v>
      </c>
      <c r="I111" s="45">
        <v>15.0</v>
      </c>
      <c r="J111" s="45">
        <v>15.0</v>
      </c>
      <c r="K111" s="45">
        <v>15.0</v>
      </c>
      <c r="L111" s="47">
        <f t="shared" si="1"/>
        <v>60</v>
      </c>
      <c r="M111" s="79">
        <v>20.0</v>
      </c>
      <c r="N111" s="78">
        <v>11.33</v>
      </c>
      <c r="O111" s="78">
        <v>29.67</v>
      </c>
      <c r="P111" s="78">
        <v>92.0</v>
      </c>
      <c r="Q111" s="48">
        <v>133.0</v>
      </c>
      <c r="R111" s="78">
        <v>77.0</v>
      </c>
      <c r="S111" s="45">
        <v>60.0</v>
      </c>
      <c r="T111" s="48">
        <f t="shared" si="2"/>
        <v>137</v>
      </c>
      <c r="U111" s="141">
        <v>45465.0</v>
      </c>
      <c r="V111" s="79"/>
      <c r="W111" s="79">
        <f t="shared" si="16"/>
        <v>30000</v>
      </c>
      <c r="X111" s="145"/>
      <c r="Y111" s="78">
        <f t="shared" si="4"/>
        <v>0</v>
      </c>
      <c r="Z111" s="78">
        <f t="shared" si="5"/>
        <v>0</v>
      </c>
      <c r="AA111" s="80"/>
      <c r="AB111" s="45"/>
      <c r="AC111" s="48">
        <f t="shared" si="6"/>
        <v>0</v>
      </c>
      <c r="AD111" s="79"/>
      <c r="AE111" s="45">
        <v>0.0</v>
      </c>
      <c r="AF111" s="46">
        <f t="shared" si="21"/>
        <v>0</v>
      </c>
      <c r="AG111" s="79"/>
      <c r="AH111" s="79"/>
      <c r="AI111" s="46">
        <v>0.0</v>
      </c>
      <c r="AJ111" s="53">
        <f t="shared" si="9"/>
        <v>330</v>
      </c>
      <c r="AK111" s="83">
        <f t="shared" si="10"/>
        <v>112</v>
      </c>
      <c r="AL111" s="45"/>
      <c r="AM111" s="45"/>
      <c r="AN111" s="144">
        <v>30019.0</v>
      </c>
      <c r="AO111" s="45">
        <f t="shared" si="20"/>
        <v>30019</v>
      </c>
      <c r="AP111" s="85">
        <f t="shared" si="18"/>
        <v>1</v>
      </c>
      <c r="AQ111" s="47">
        <f t="shared" si="13"/>
        <v>112</v>
      </c>
      <c r="AR111" s="57"/>
      <c r="AS111" s="57"/>
      <c r="AT111" s="57"/>
      <c r="AU111" s="57"/>
      <c r="AV111" s="57"/>
      <c r="AW111" s="57"/>
      <c r="AX111" s="57"/>
      <c r="AY111" s="57"/>
      <c r="AZ111" s="57"/>
      <c r="BA111" s="57"/>
      <c r="BB111" s="57"/>
      <c r="BC111" s="57"/>
      <c r="BD111" s="57"/>
      <c r="BE111" s="57"/>
      <c r="BF111" s="57"/>
      <c r="BG111" s="57"/>
      <c r="BH111" s="57"/>
      <c r="BI111" s="57"/>
      <c r="BJ111" s="57"/>
      <c r="BK111" s="57"/>
    </row>
    <row r="112" ht="14.25" customHeight="1">
      <c r="A112" s="44"/>
      <c r="B112" s="45"/>
      <c r="C112" s="45"/>
      <c r="D112" s="45"/>
      <c r="E112" s="79">
        <v>102.0</v>
      </c>
      <c r="F112" s="45" t="s">
        <v>143</v>
      </c>
      <c r="G112" s="45" t="s">
        <v>62</v>
      </c>
      <c r="H112" s="45">
        <v>15.0</v>
      </c>
      <c r="I112" s="45">
        <v>15.0</v>
      </c>
      <c r="J112" s="45">
        <v>0.0</v>
      </c>
      <c r="K112" s="45">
        <v>15.0</v>
      </c>
      <c r="L112" s="47">
        <f t="shared" si="1"/>
        <v>45</v>
      </c>
      <c r="M112" s="79">
        <v>40.0</v>
      </c>
      <c r="N112" s="78">
        <v>0.0</v>
      </c>
      <c r="O112" s="78">
        <v>29.5</v>
      </c>
      <c r="P112" s="78">
        <v>115.0</v>
      </c>
      <c r="Q112" s="48">
        <v>144.5</v>
      </c>
      <c r="R112" s="78">
        <v>62.0</v>
      </c>
      <c r="S112" s="45">
        <v>74.0</v>
      </c>
      <c r="T112" s="48">
        <f t="shared" si="2"/>
        <v>136</v>
      </c>
      <c r="U112" s="141">
        <v>45465.0</v>
      </c>
      <c r="V112" s="79">
        <v>0.0</v>
      </c>
      <c r="W112" s="79">
        <f t="shared" si="16"/>
        <v>30000</v>
      </c>
      <c r="X112" s="145">
        <v>0.0</v>
      </c>
      <c r="Y112" s="78">
        <f t="shared" si="4"/>
        <v>0</v>
      </c>
      <c r="Z112" s="78">
        <f t="shared" si="5"/>
        <v>0</v>
      </c>
      <c r="AA112" s="80">
        <v>0.0</v>
      </c>
      <c r="AB112" s="45" t="s">
        <v>55</v>
      </c>
      <c r="AC112" s="48">
        <f t="shared" si="6"/>
        <v>0</v>
      </c>
      <c r="AD112" s="79"/>
      <c r="AE112" s="45">
        <v>0.0</v>
      </c>
      <c r="AF112" s="46">
        <f t="shared" si="21"/>
        <v>0</v>
      </c>
      <c r="AG112" s="79"/>
      <c r="AH112" s="79"/>
      <c r="AI112" s="46">
        <f t="shared" ref="AI112:AI123" si="22">SUM(M112,AG112,AH112)</f>
        <v>40</v>
      </c>
      <c r="AJ112" s="53">
        <f t="shared" si="9"/>
        <v>285.5</v>
      </c>
      <c r="AK112" s="83">
        <f t="shared" si="10"/>
        <v>114</v>
      </c>
      <c r="AL112" s="45"/>
      <c r="AM112" s="45"/>
      <c r="AN112" s="144">
        <v>30015.0</v>
      </c>
      <c r="AO112" s="45">
        <f t="shared" si="20"/>
        <v>30015</v>
      </c>
      <c r="AP112" s="85">
        <f t="shared" si="18"/>
        <v>1</v>
      </c>
      <c r="AQ112" s="47">
        <f t="shared" si="13"/>
        <v>112</v>
      </c>
      <c r="AR112" s="57"/>
      <c r="AS112" s="57"/>
      <c r="AT112" s="57"/>
      <c r="AU112" s="57"/>
      <c r="AV112" s="57"/>
      <c r="AW112" s="57"/>
      <c r="AX112" s="57"/>
      <c r="AY112" s="57"/>
      <c r="AZ112" s="57"/>
      <c r="BA112" s="57"/>
      <c r="BB112" s="57"/>
      <c r="BC112" s="57"/>
      <c r="BD112" s="57"/>
      <c r="BE112" s="57"/>
      <c r="BF112" s="57"/>
      <c r="BG112" s="57"/>
      <c r="BH112" s="57"/>
      <c r="BI112" s="57"/>
      <c r="BJ112" s="57"/>
      <c r="BK112" s="57"/>
    </row>
    <row r="113" ht="14.25" customHeight="1">
      <c r="A113" s="44"/>
      <c r="B113" s="45"/>
      <c r="C113" s="45"/>
      <c r="D113" s="45"/>
      <c r="E113" s="79">
        <v>110.0</v>
      </c>
      <c r="F113" s="45" t="s">
        <v>150</v>
      </c>
      <c r="G113" s="45" t="s">
        <v>62</v>
      </c>
      <c r="H113" s="45">
        <v>15.0</v>
      </c>
      <c r="I113" s="45">
        <v>0.0</v>
      </c>
      <c r="J113" s="45">
        <v>15.0</v>
      </c>
      <c r="K113" s="45">
        <v>15.0</v>
      </c>
      <c r="L113" s="47">
        <f t="shared" si="1"/>
        <v>45</v>
      </c>
      <c r="M113" s="79">
        <v>40.0</v>
      </c>
      <c r="N113" s="78">
        <v>0.0</v>
      </c>
      <c r="O113" s="78">
        <v>33.0</v>
      </c>
      <c r="P113" s="78">
        <v>111.0</v>
      </c>
      <c r="Q113" s="48">
        <v>144.0</v>
      </c>
      <c r="R113" s="78">
        <v>71.0</v>
      </c>
      <c r="S113" s="45">
        <v>85.0</v>
      </c>
      <c r="T113" s="48">
        <f t="shared" si="2"/>
        <v>156</v>
      </c>
      <c r="U113" s="141">
        <v>45465.0</v>
      </c>
      <c r="V113" s="79">
        <v>0.0</v>
      </c>
      <c r="W113" s="79">
        <f t="shared" si="16"/>
        <v>30000</v>
      </c>
      <c r="X113" s="145">
        <v>7369.0</v>
      </c>
      <c r="Y113" s="78">
        <f t="shared" si="4"/>
        <v>-530.0944444</v>
      </c>
      <c r="Z113" s="78">
        <f t="shared" si="5"/>
        <v>0</v>
      </c>
      <c r="AA113" s="80">
        <v>0.0</v>
      </c>
      <c r="AB113" s="45" t="s">
        <v>55</v>
      </c>
      <c r="AC113" s="48">
        <f t="shared" si="6"/>
        <v>0</v>
      </c>
      <c r="AD113" s="79"/>
      <c r="AE113" s="45">
        <v>0.0</v>
      </c>
      <c r="AF113" s="46">
        <f t="shared" si="21"/>
        <v>0</v>
      </c>
      <c r="AG113" s="79">
        <v>100.0</v>
      </c>
      <c r="AH113" s="79"/>
      <c r="AI113" s="46">
        <f t="shared" si="22"/>
        <v>140</v>
      </c>
      <c r="AJ113" s="53">
        <f t="shared" si="9"/>
        <v>205</v>
      </c>
      <c r="AK113" s="83">
        <f t="shared" si="10"/>
        <v>119</v>
      </c>
      <c r="AL113" s="45"/>
      <c r="AM113" s="45"/>
      <c r="AN113" s="144">
        <v>29015.0</v>
      </c>
      <c r="AO113" s="45">
        <f t="shared" si="20"/>
        <v>21646</v>
      </c>
      <c r="AP113" s="85">
        <f t="shared" si="18"/>
        <v>0.7460279166</v>
      </c>
      <c r="AQ113" s="47">
        <f t="shared" si="13"/>
        <v>95</v>
      </c>
      <c r="AR113" s="57"/>
      <c r="AS113" s="57"/>
      <c r="AT113" s="57"/>
      <c r="AU113" s="57"/>
      <c r="AV113" s="57"/>
      <c r="AW113" s="57"/>
      <c r="AX113" s="57"/>
      <c r="AY113" s="57"/>
      <c r="AZ113" s="57"/>
      <c r="BA113" s="57"/>
      <c r="BB113" s="57"/>
      <c r="BC113" s="57"/>
      <c r="BD113" s="57"/>
      <c r="BE113" s="57"/>
      <c r="BF113" s="57"/>
      <c r="BG113" s="57"/>
      <c r="BH113" s="57"/>
      <c r="BI113" s="57"/>
      <c r="BJ113" s="57"/>
      <c r="BK113" s="57"/>
    </row>
    <row r="114" ht="14.25" customHeight="1">
      <c r="A114" s="181"/>
      <c r="B114" s="182"/>
      <c r="C114" s="182"/>
      <c r="D114" s="182" t="s">
        <v>49</v>
      </c>
      <c r="E114" s="183">
        <v>75.0</v>
      </c>
      <c r="F114" s="182" t="s">
        <v>122</v>
      </c>
      <c r="G114" s="182" t="s">
        <v>106</v>
      </c>
      <c r="H114" s="182">
        <v>15.0</v>
      </c>
      <c r="I114" s="182">
        <v>15.0</v>
      </c>
      <c r="J114" s="182">
        <v>15.0</v>
      </c>
      <c r="K114" s="182">
        <v>15.0</v>
      </c>
      <c r="L114" s="184">
        <f t="shared" si="1"/>
        <v>60</v>
      </c>
      <c r="M114" s="183">
        <v>5.0</v>
      </c>
      <c r="N114" s="185">
        <v>20.0</v>
      </c>
      <c r="O114" s="185">
        <v>36.0</v>
      </c>
      <c r="P114" s="185">
        <v>136.67</v>
      </c>
      <c r="Q114" s="186">
        <v>192.7</v>
      </c>
      <c r="R114" s="185">
        <v>111.0</v>
      </c>
      <c r="S114" s="182">
        <v>112.0</v>
      </c>
      <c r="T114" s="186">
        <f t="shared" si="2"/>
        <v>223</v>
      </c>
      <c r="U114" s="187">
        <v>45463.0</v>
      </c>
      <c r="V114" s="183">
        <v>25.0</v>
      </c>
      <c r="W114" s="183">
        <f t="shared" si="16"/>
        <v>30000</v>
      </c>
      <c r="X114" s="188">
        <v>26280.0</v>
      </c>
      <c r="Y114" s="185">
        <f t="shared" si="4"/>
        <v>205.3333333</v>
      </c>
      <c r="Z114" s="185">
        <f t="shared" si="5"/>
        <v>205.3333333</v>
      </c>
      <c r="AA114" s="189">
        <v>150.0</v>
      </c>
      <c r="AB114" s="182" t="s">
        <v>52</v>
      </c>
      <c r="AC114" s="186">
        <f t="shared" si="6"/>
        <v>355.3333333</v>
      </c>
      <c r="AD114" s="183">
        <v>30.0</v>
      </c>
      <c r="AE114" s="182">
        <v>50.0</v>
      </c>
      <c r="AF114" s="190">
        <f t="shared" si="21"/>
        <v>105</v>
      </c>
      <c r="AG114" s="183"/>
      <c r="AH114" s="183"/>
      <c r="AI114" s="190">
        <f t="shared" si="22"/>
        <v>5</v>
      </c>
      <c r="AJ114" s="191">
        <f t="shared" si="9"/>
        <v>931.0333333</v>
      </c>
      <c r="AK114" s="192">
        <f t="shared" si="10"/>
        <v>17</v>
      </c>
      <c r="AL114" s="182"/>
      <c r="AM114" s="182"/>
      <c r="AN114" s="198">
        <v>30186.0</v>
      </c>
      <c r="AO114" s="182">
        <f t="shared" si="20"/>
        <v>3906</v>
      </c>
      <c r="AP114" s="194">
        <f t="shared" si="18"/>
        <v>0.129397734</v>
      </c>
      <c r="AQ114" s="184">
        <f t="shared" si="13"/>
        <v>53</v>
      </c>
      <c r="AR114" s="195"/>
      <c r="AS114" s="195"/>
      <c r="AT114" s="195"/>
      <c r="AU114" s="195"/>
      <c r="AV114" s="195"/>
      <c r="AW114" s="195"/>
      <c r="AX114" s="195"/>
      <c r="AY114" s="195"/>
      <c r="AZ114" s="195"/>
      <c r="BA114" s="195"/>
      <c r="BB114" s="195"/>
      <c r="BC114" s="195"/>
      <c r="BD114" s="195"/>
      <c r="BE114" s="195"/>
      <c r="BF114" s="195"/>
      <c r="BG114" s="195"/>
      <c r="BH114" s="195"/>
      <c r="BI114" s="195"/>
      <c r="BJ114" s="195"/>
      <c r="BK114" s="195"/>
    </row>
    <row r="115" ht="14.25" customHeight="1">
      <c r="A115" s="181"/>
      <c r="B115" s="182"/>
      <c r="C115" s="182"/>
      <c r="D115" s="182"/>
      <c r="E115" s="183">
        <v>62.0</v>
      </c>
      <c r="F115" s="182" t="s">
        <v>105</v>
      </c>
      <c r="G115" s="182" t="s">
        <v>106</v>
      </c>
      <c r="H115" s="182">
        <v>15.0</v>
      </c>
      <c r="I115" s="182">
        <v>15.0</v>
      </c>
      <c r="J115" s="182">
        <v>15.0</v>
      </c>
      <c r="K115" s="182">
        <v>15.0</v>
      </c>
      <c r="L115" s="184">
        <f t="shared" si="1"/>
        <v>60</v>
      </c>
      <c r="M115" s="183">
        <v>20.0</v>
      </c>
      <c r="N115" s="185">
        <v>19.67</v>
      </c>
      <c r="O115" s="185">
        <v>34.0</v>
      </c>
      <c r="P115" s="185">
        <v>136.67</v>
      </c>
      <c r="Q115" s="186">
        <f>SUM(N115:P115)</f>
        <v>190.34</v>
      </c>
      <c r="R115" s="185">
        <v>109.0</v>
      </c>
      <c r="S115" s="182">
        <v>114.0</v>
      </c>
      <c r="T115" s="186">
        <f t="shared" si="2"/>
        <v>223</v>
      </c>
      <c r="U115" s="187">
        <v>45465.0</v>
      </c>
      <c r="V115" s="183"/>
      <c r="W115" s="183">
        <f t="shared" si="16"/>
        <v>30000</v>
      </c>
      <c r="X115" s="196"/>
      <c r="Y115" s="185">
        <f t="shared" si="4"/>
        <v>0</v>
      </c>
      <c r="Z115" s="185">
        <f t="shared" si="5"/>
        <v>0</v>
      </c>
      <c r="AA115" s="189"/>
      <c r="AB115" s="182"/>
      <c r="AC115" s="186">
        <f t="shared" si="6"/>
        <v>0</v>
      </c>
      <c r="AD115" s="183">
        <v>30.0</v>
      </c>
      <c r="AE115" s="182">
        <v>50.0</v>
      </c>
      <c r="AF115" s="190">
        <f t="shared" si="21"/>
        <v>80</v>
      </c>
      <c r="AG115" s="183">
        <v>100.0</v>
      </c>
      <c r="AH115" s="183"/>
      <c r="AI115" s="190">
        <f t="shared" si="22"/>
        <v>120</v>
      </c>
      <c r="AJ115" s="191">
        <f t="shared" si="9"/>
        <v>433.34</v>
      </c>
      <c r="AK115" s="192">
        <f t="shared" si="10"/>
        <v>101</v>
      </c>
      <c r="AL115" s="182"/>
      <c r="AM115" s="182"/>
      <c r="AN115" s="193">
        <v>99999.0</v>
      </c>
      <c r="AO115" s="182">
        <f t="shared" si="20"/>
        <v>99999</v>
      </c>
      <c r="AP115" s="194">
        <f t="shared" si="18"/>
        <v>1</v>
      </c>
      <c r="AQ115" s="184">
        <f t="shared" si="13"/>
        <v>112</v>
      </c>
      <c r="AR115" s="195"/>
      <c r="AS115" s="195"/>
      <c r="AT115" s="195"/>
      <c r="AU115" s="195"/>
      <c r="AV115" s="195"/>
      <c r="AW115" s="195"/>
      <c r="AX115" s="195"/>
      <c r="AY115" s="195"/>
      <c r="AZ115" s="195"/>
      <c r="BA115" s="195"/>
      <c r="BB115" s="195"/>
      <c r="BC115" s="195"/>
      <c r="BD115" s="195"/>
      <c r="BE115" s="195"/>
      <c r="BF115" s="195"/>
      <c r="BG115" s="195"/>
      <c r="BH115" s="195"/>
      <c r="BI115" s="195"/>
      <c r="BJ115" s="195"/>
      <c r="BK115" s="195"/>
    </row>
    <row r="116" ht="14.25" customHeight="1">
      <c r="A116" s="44"/>
      <c r="B116" s="45"/>
      <c r="C116" s="45"/>
      <c r="D116" s="45"/>
      <c r="E116" s="79">
        <v>115.0</v>
      </c>
      <c r="F116" s="45" t="s">
        <v>155</v>
      </c>
      <c r="G116" s="45" t="s">
        <v>106</v>
      </c>
      <c r="H116" s="45">
        <v>15.0</v>
      </c>
      <c r="I116" s="45">
        <v>15.0</v>
      </c>
      <c r="J116" s="45">
        <v>15.0</v>
      </c>
      <c r="K116" s="45">
        <v>15.0</v>
      </c>
      <c r="L116" s="47">
        <f t="shared" si="1"/>
        <v>60</v>
      </c>
      <c r="M116" s="79">
        <v>5.0</v>
      </c>
      <c r="N116" s="57">
        <v>19.67</v>
      </c>
      <c r="O116" s="78">
        <v>36.67</v>
      </c>
      <c r="P116" s="78">
        <v>128.67</v>
      </c>
      <c r="Q116" s="48">
        <v>185.0</v>
      </c>
      <c r="R116" s="78">
        <v>0.0</v>
      </c>
      <c r="S116" s="45">
        <v>0.0</v>
      </c>
      <c r="T116" s="48">
        <v>0.0</v>
      </c>
      <c r="U116" s="141"/>
      <c r="V116" s="79"/>
      <c r="W116" s="79">
        <f t="shared" si="16"/>
        <v>30000</v>
      </c>
      <c r="X116" s="145"/>
      <c r="Y116" s="78">
        <f t="shared" si="4"/>
        <v>0</v>
      </c>
      <c r="Z116" s="78">
        <f t="shared" si="5"/>
        <v>0</v>
      </c>
      <c r="AA116" s="80"/>
      <c r="AB116" s="45"/>
      <c r="AC116" s="48">
        <f t="shared" si="6"/>
        <v>0</v>
      </c>
      <c r="AD116" s="79"/>
      <c r="AE116" s="45"/>
      <c r="AF116" s="46">
        <f t="shared" si="21"/>
        <v>0</v>
      </c>
      <c r="AG116" s="79">
        <v>100.0</v>
      </c>
      <c r="AH116" s="79"/>
      <c r="AI116" s="46">
        <f t="shared" si="22"/>
        <v>105</v>
      </c>
      <c r="AJ116" s="53">
        <f t="shared" si="9"/>
        <v>140</v>
      </c>
      <c r="AK116" s="83">
        <f t="shared" si="10"/>
        <v>121</v>
      </c>
      <c r="AL116" s="45"/>
      <c r="AM116" s="45"/>
      <c r="AN116" s="144">
        <v>99999.0</v>
      </c>
      <c r="AO116" s="45">
        <f t="shared" si="20"/>
        <v>99999</v>
      </c>
      <c r="AP116" s="85">
        <f t="shared" si="18"/>
        <v>1</v>
      </c>
      <c r="AQ116" s="47">
        <f t="shared" si="13"/>
        <v>112</v>
      </c>
      <c r="AR116" s="57"/>
      <c r="AS116" s="57"/>
      <c r="AT116" s="57"/>
      <c r="AU116" s="57"/>
      <c r="AV116" s="57"/>
      <c r="AW116" s="57"/>
      <c r="AX116" s="57"/>
      <c r="AY116" s="57"/>
      <c r="AZ116" s="57"/>
      <c r="BA116" s="57"/>
      <c r="BB116" s="57"/>
      <c r="BC116" s="57"/>
      <c r="BD116" s="57"/>
      <c r="BE116" s="57"/>
      <c r="BF116" s="57"/>
      <c r="BG116" s="57"/>
      <c r="BH116" s="57"/>
      <c r="BI116" s="57"/>
      <c r="BJ116" s="57"/>
      <c r="BK116" s="57"/>
    </row>
    <row r="117" ht="14.25" customHeight="1">
      <c r="A117" s="181"/>
      <c r="B117" s="182"/>
      <c r="C117" s="182"/>
      <c r="D117" s="182" t="s">
        <v>49</v>
      </c>
      <c r="E117" s="183">
        <v>124.0</v>
      </c>
      <c r="F117" s="182" t="s">
        <v>165</v>
      </c>
      <c r="G117" s="182" t="s">
        <v>121</v>
      </c>
      <c r="H117" s="182">
        <v>15.0</v>
      </c>
      <c r="I117" s="182">
        <v>0.0</v>
      </c>
      <c r="J117" s="182">
        <v>15.0</v>
      </c>
      <c r="K117" s="182">
        <v>15.0</v>
      </c>
      <c r="L117" s="184">
        <f t="shared" si="1"/>
        <v>45</v>
      </c>
      <c r="M117" s="182">
        <v>5.0</v>
      </c>
      <c r="N117" s="182">
        <v>20.0</v>
      </c>
      <c r="O117" s="182">
        <v>39.5</v>
      </c>
      <c r="P117" s="182">
        <v>136.5</v>
      </c>
      <c r="Q117" s="186">
        <v>196.0</v>
      </c>
      <c r="R117" s="185">
        <v>120.0</v>
      </c>
      <c r="S117" s="182">
        <v>116.0</v>
      </c>
      <c r="T117" s="186">
        <f t="shared" ref="T117:T123" si="23">SUM(R117:S117)</f>
        <v>236</v>
      </c>
      <c r="U117" s="187">
        <v>45462.0</v>
      </c>
      <c r="V117" s="183">
        <v>50.0</v>
      </c>
      <c r="W117" s="183">
        <f t="shared" si="16"/>
        <v>30000</v>
      </c>
      <c r="X117" s="188">
        <v>25437.0</v>
      </c>
      <c r="Y117" s="185">
        <f t="shared" si="4"/>
        <v>172.55</v>
      </c>
      <c r="Z117" s="185">
        <f t="shared" si="5"/>
        <v>172.55</v>
      </c>
      <c r="AA117" s="189">
        <v>150.0</v>
      </c>
      <c r="AB117" s="182" t="s">
        <v>63</v>
      </c>
      <c r="AC117" s="186">
        <f t="shared" si="6"/>
        <v>322.55</v>
      </c>
      <c r="AD117" s="183">
        <v>15.0</v>
      </c>
      <c r="AE117" s="182">
        <v>50.0</v>
      </c>
      <c r="AF117" s="190">
        <f t="shared" si="21"/>
        <v>115</v>
      </c>
      <c r="AG117" s="182"/>
      <c r="AH117" s="182"/>
      <c r="AI117" s="190">
        <f t="shared" si="22"/>
        <v>5</v>
      </c>
      <c r="AJ117" s="191">
        <f t="shared" si="9"/>
        <v>909.55</v>
      </c>
      <c r="AK117" s="192">
        <f t="shared" si="10"/>
        <v>22</v>
      </c>
      <c r="AL117" s="182"/>
      <c r="AM117" s="182"/>
      <c r="AN117" s="198">
        <v>30124.0</v>
      </c>
      <c r="AO117" s="182">
        <f t="shared" si="20"/>
        <v>4687</v>
      </c>
      <c r="AP117" s="194">
        <f t="shared" si="18"/>
        <v>0.1555902271</v>
      </c>
      <c r="AQ117" s="184">
        <f t="shared" si="13"/>
        <v>63</v>
      </c>
      <c r="AR117" s="195"/>
      <c r="AS117" s="195"/>
      <c r="AT117" s="195"/>
      <c r="AU117" s="195"/>
      <c r="AV117" s="195"/>
      <c r="AW117" s="195"/>
      <c r="AX117" s="195"/>
      <c r="AY117" s="195"/>
      <c r="AZ117" s="195"/>
      <c r="BA117" s="195"/>
      <c r="BB117" s="195"/>
      <c r="BC117" s="195"/>
      <c r="BD117" s="195"/>
      <c r="BE117" s="195"/>
      <c r="BF117" s="195"/>
      <c r="BG117" s="195"/>
      <c r="BH117" s="195"/>
      <c r="BI117" s="195"/>
      <c r="BJ117" s="195"/>
      <c r="BK117" s="195"/>
    </row>
    <row r="118" ht="14.25" customHeight="1">
      <c r="A118" s="181"/>
      <c r="B118" s="182"/>
      <c r="C118" s="182"/>
      <c r="D118" s="182"/>
      <c r="E118" s="183">
        <v>74.0</v>
      </c>
      <c r="F118" s="182" t="s">
        <v>120</v>
      </c>
      <c r="G118" s="182" t="s">
        <v>121</v>
      </c>
      <c r="H118" s="182">
        <v>15.0</v>
      </c>
      <c r="I118" s="182">
        <v>15.0</v>
      </c>
      <c r="J118" s="182">
        <v>15.0</v>
      </c>
      <c r="K118" s="182">
        <v>15.0</v>
      </c>
      <c r="L118" s="184">
        <f t="shared" si="1"/>
        <v>60</v>
      </c>
      <c r="M118" s="183">
        <v>25.0</v>
      </c>
      <c r="N118" s="185">
        <v>10.0</v>
      </c>
      <c r="O118" s="185">
        <v>33.5</v>
      </c>
      <c r="P118" s="185">
        <v>109.5</v>
      </c>
      <c r="Q118" s="186">
        <v>153.0</v>
      </c>
      <c r="R118" s="185">
        <v>107.0</v>
      </c>
      <c r="S118" s="182">
        <v>105.0</v>
      </c>
      <c r="T118" s="186">
        <f t="shared" si="23"/>
        <v>212</v>
      </c>
      <c r="U118" s="187">
        <v>45463.0</v>
      </c>
      <c r="V118" s="183">
        <v>25.0</v>
      </c>
      <c r="W118" s="183">
        <f t="shared" si="16"/>
        <v>30000</v>
      </c>
      <c r="X118" s="188">
        <v>30569.0</v>
      </c>
      <c r="Y118" s="185">
        <f t="shared" si="4"/>
        <v>327.8722222</v>
      </c>
      <c r="Z118" s="185">
        <f t="shared" si="5"/>
        <v>327.8722222</v>
      </c>
      <c r="AA118" s="189">
        <v>150.0</v>
      </c>
      <c r="AB118" s="182" t="s">
        <v>63</v>
      </c>
      <c r="AC118" s="186">
        <f t="shared" si="6"/>
        <v>477.8722222</v>
      </c>
      <c r="AD118" s="183"/>
      <c r="AE118" s="182">
        <v>0.0</v>
      </c>
      <c r="AF118" s="190">
        <f t="shared" si="21"/>
        <v>25</v>
      </c>
      <c r="AG118" s="183"/>
      <c r="AH118" s="183"/>
      <c r="AI118" s="190">
        <f t="shared" si="22"/>
        <v>25</v>
      </c>
      <c r="AJ118" s="191">
        <f t="shared" si="9"/>
        <v>902.8722222</v>
      </c>
      <c r="AK118" s="192">
        <f t="shared" si="10"/>
        <v>24</v>
      </c>
      <c r="AL118" s="182"/>
      <c r="AM118" s="182"/>
      <c r="AN118" s="198">
        <v>31500.0</v>
      </c>
      <c r="AO118" s="182">
        <f t="shared" si="20"/>
        <v>931</v>
      </c>
      <c r="AP118" s="194">
        <f t="shared" si="18"/>
        <v>0.02955555556</v>
      </c>
      <c r="AQ118" s="184">
        <f t="shared" si="13"/>
        <v>19</v>
      </c>
      <c r="AR118" s="195"/>
      <c r="AS118" s="195"/>
      <c r="AT118" s="195"/>
      <c r="AU118" s="195"/>
      <c r="AV118" s="195"/>
      <c r="AW118" s="195"/>
      <c r="AX118" s="195"/>
      <c r="AY118" s="195"/>
      <c r="AZ118" s="195"/>
      <c r="BA118" s="195"/>
      <c r="BB118" s="195"/>
      <c r="BC118" s="195"/>
      <c r="BD118" s="195"/>
      <c r="BE118" s="195"/>
      <c r="BF118" s="195"/>
      <c r="BG118" s="195"/>
      <c r="BH118" s="195"/>
      <c r="BI118" s="195"/>
      <c r="BJ118" s="195"/>
      <c r="BK118" s="195"/>
    </row>
    <row r="119" ht="14.25" customHeight="1">
      <c r="A119" s="44"/>
      <c r="B119" s="45"/>
      <c r="C119" s="45"/>
      <c r="D119" s="45" t="s">
        <v>49</v>
      </c>
      <c r="E119" s="79">
        <v>137.0</v>
      </c>
      <c r="F119" s="45" t="s">
        <v>178</v>
      </c>
      <c r="G119" s="45" t="s">
        <v>121</v>
      </c>
      <c r="H119" s="45">
        <v>15.0</v>
      </c>
      <c r="I119" s="45">
        <v>15.0</v>
      </c>
      <c r="J119" s="45">
        <v>15.0</v>
      </c>
      <c r="K119" s="45">
        <v>15.0</v>
      </c>
      <c r="L119" s="47">
        <f t="shared" si="1"/>
        <v>60</v>
      </c>
      <c r="M119" s="45">
        <v>0.0</v>
      </c>
      <c r="N119" s="45">
        <v>20.0</v>
      </c>
      <c r="O119" s="45">
        <v>33.5</v>
      </c>
      <c r="P119" s="45">
        <v>117.5</v>
      </c>
      <c r="Q119" s="48">
        <v>171.0</v>
      </c>
      <c r="R119" s="78">
        <v>114.0</v>
      </c>
      <c r="S119" s="45">
        <v>113.0</v>
      </c>
      <c r="T119" s="48">
        <f t="shared" si="23"/>
        <v>227</v>
      </c>
      <c r="U119" s="141">
        <v>45463.0</v>
      </c>
      <c r="V119" s="79">
        <v>25.0</v>
      </c>
      <c r="W119" s="79">
        <f t="shared" si="16"/>
        <v>30000</v>
      </c>
      <c r="X119" s="145">
        <v>28006.0</v>
      </c>
      <c r="Y119" s="78">
        <f t="shared" si="4"/>
        <v>272.4555556</v>
      </c>
      <c r="Z119" s="78">
        <f t="shared" si="5"/>
        <v>272.4555556</v>
      </c>
      <c r="AA119" s="80">
        <v>0.0</v>
      </c>
      <c r="AB119" s="45" t="s">
        <v>55</v>
      </c>
      <c r="AC119" s="48">
        <f t="shared" si="6"/>
        <v>272.4555556</v>
      </c>
      <c r="AD119" s="79"/>
      <c r="AE119" s="45">
        <v>50.0</v>
      </c>
      <c r="AF119" s="46">
        <f t="shared" si="21"/>
        <v>75</v>
      </c>
      <c r="AG119" s="45"/>
      <c r="AH119" s="45"/>
      <c r="AI119" s="46">
        <f t="shared" si="22"/>
        <v>0</v>
      </c>
      <c r="AJ119" s="53">
        <f t="shared" si="9"/>
        <v>805.4555556</v>
      </c>
      <c r="AK119" s="83">
        <f t="shared" si="10"/>
        <v>42</v>
      </c>
      <c r="AL119" s="45"/>
      <c r="AM119" s="45"/>
      <c r="AN119" s="144">
        <v>29840.0</v>
      </c>
      <c r="AO119" s="45">
        <f t="shared" si="20"/>
        <v>1834</v>
      </c>
      <c r="AP119" s="85">
        <f t="shared" si="18"/>
        <v>0.06146112601</v>
      </c>
      <c r="AQ119" s="47">
        <f t="shared" si="13"/>
        <v>33</v>
      </c>
      <c r="AR119" s="57"/>
      <c r="AS119" s="57"/>
      <c r="AT119" s="57"/>
      <c r="AU119" s="57"/>
      <c r="AV119" s="57"/>
      <c r="AW119" s="57"/>
      <c r="AX119" s="57"/>
      <c r="AY119" s="57"/>
      <c r="AZ119" s="57"/>
      <c r="BA119" s="57"/>
      <c r="BB119" s="57"/>
      <c r="BC119" s="57"/>
      <c r="BD119" s="57"/>
      <c r="BE119" s="57"/>
      <c r="BF119" s="57"/>
      <c r="BG119" s="57"/>
      <c r="BH119" s="57"/>
      <c r="BI119" s="57"/>
      <c r="BJ119" s="57"/>
      <c r="BK119" s="57"/>
    </row>
    <row r="120" ht="14.25" customHeight="1">
      <c r="A120" s="44"/>
      <c r="B120" s="45"/>
      <c r="C120" s="45"/>
      <c r="D120" s="45"/>
      <c r="E120" s="79">
        <v>123.0</v>
      </c>
      <c r="F120" s="45" t="s">
        <v>164</v>
      </c>
      <c r="G120" s="45" t="s">
        <v>121</v>
      </c>
      <c r="H120" s="45">
        <v>15.0</v>
      </c>
      <c r="I120" s="45">
        <v>15.0</v>
      </c>
      <c r="J120" s="45">
        <v>15.0</v>
      </c>
      <c r="K120" s="45">
        <v>0.0</v>
      </c>
      <c r="L120" s="47">
        <f t="shared" si="1"/>
        <v>45</v>
      </c>
      <c r="M120" s="79">
        <v>60.0</v>
      </c>
      <c r="N120" s="78">
        <v>20.0</v>
      </c>
      <c r="O120" s="78">
        <v>36.0</v>
      </c>
      <c r="P120" s="78">
        <v>110.0</v>
      </c>
      <c r="Q120" s="48">
        <v>166.0</v>
      </c>
      <c r="R120" s="78">
        <v>113.0</v>
      </c>
      <c r="S120" s="45">
        <v>117.0</v>
      </c>
      <c r="T120" s="48">
        <f t="shared" si="23"/>
        <v>230</v>
      </c>
      <c r="U120" s="141">
        <v>45462.0</v>
      </c>
      <c r="V120" s="79">
        <v>50.0</v>
      </c>
      <c r="W120" s="79">
        <f t="shared" si="16"/>
        <v>30000</v>
      </c>
      <c r="X120" s="142">
        <v>30848.0</v>
      </c>
      <c r="Y120" s="78">
        <f t="shared" si="4"/>
        <v>317.0222222</v>
      </c>
      <c r="Z120" s="78">
        <f t="shared" si="5"/>
        <v>317.0222222</v>
      </c>
      <c r="AA120" s="80">
        <v>0.0</v>
      </c>
      <c r="AB120" s="45" t="s">
        <v>55</v>
      </c>
      <c r="AC120" s="48">
        <f t="shared" si="6"/>
        <v>317.0222222</v>
      </c>
      <c r="AD120" s="79"/>
      <c r="AE120" s="45">
        <v>50.0</v>
      </c>
      <c r="AF120" s="46">
        <f t="shared" si="21"/>
        <v>100</v>
      </c>
      <c r="AG120" s="79"/>
      <c r="AH120" s="79"/>
      <c r="AI120" s="46">
        <f t="shared" si="22"/>
        <v>60</v>
      </c>
      <c r="AJ120" s="53">
        <f t="shared" si="9"/>
        <v>798.0222222</v>
      </c>
      <c r="AK120" s="83">
        <f t="shared" si="10"/>
        <v>45</v>
      </c>
      <c r="AL120" s="78"/>
      <c r="AM120" s="78"/>
      <c r="AN120" s="143">
        <v>30410.0</v>
      </c>
      <c r="AO120" s="45">
        <f t="shared" si="20"/>
        <v>438</v>
      </c>
      <c r="AP120" s="85">
        <f t="shared" si="18"/>
        <v>0.01440315686</v>
      </c>
      <c r="AQ120" s="47">
        <f t="shared" si="13"/>
        <v>10</v>
      </c>
      <c r="AR120" s="57"/>
      <c r="AS120" s="57"/>
      <c r="AT120" s="57"/>
      <c r="AU120" s="57"/>
      <c r="AV120" s="57"/>
      <c r="AW120" s="57"/>
      <c r="AX120" s="57"/>
      <c r="AY120" s="57"/>
      <c r="AZ120" s="57"/>
      <c r="BA120" s="57"/>
      <c r="BB120" s="57"/>
      <c r="BC120" s="57"/>
      <c r="BD120" s="57"/>
      <c r="BE120" s="57"/>
      <c r="BF120" s="57"/>
      <c r="BG120" s="57"/>
      <c r="BH120" s="57"/>
      <c r="BI120" s="57"/>
      <c r="BJ120" s="57"/>
      <c r="BK120" s="57"/>
    </row>
    <row r="121" ht="14.25" customHeight="1">
      <c r="A121" s="44"/>
      <c r="B121" s="45"/>
      <c r="C121" s="45"/>
      <c r="D121" s="45"/>
      <c r="E121" s="79">
        <v>94.0</v>
      </c>
      <c r="F121" s="45" t="s">
        <v>136</v>
      </c>
      <c r="G121" s="45" t="s">
        <v>121</v>
      </c>
      <c r="H121" s="45">
        <v>15.0</v>
      </c>
      <c r="I121" s="45">
        <v>15.0</v>
      </c>
      <c r="J121" s="45">
        <v>15.0</v>
      </c>
      <c r="K121" s="45">
        <v>15.0</v>
      </c>
      <c r="L121" s="47">
        <f t="shared" si="1"/>
        <v>60</v>
      </c>
      <c r="M121" s="79">
        <v>0.0</v>
      </c>
      <c r="N121" s="78">
        <v>20.0</v>
      </c>
      <c r="O121" s="78">
        <v>34.5</v>
      </c>
      <c r="P121" s="78">
        <v>124.5</v>
      </c>
      <c r="Q121" s="48">
        <v>179.0</v>
      </c>
      <c r="R121" s="78">
        <v>112.0</v>
      </c>
      <c r="S121" s="45">
        <v>112.0</v>
      </c>
      <c r="T121" s="48">
        <f t="shared" si="23"/>
        <v>224</v>
      </c>
      <c r="U121" s="141">
        <v>45465.0</v>
      </c>
      <c r="V121" s="79"/>
      <c r="W121" s="79">
        <f t="shared" si="16"/>
        <v>30000</v>
      </c>
      <c r="X121" s="145"/>
      <c r="Y121" s="78">
        <f t="shared" si="4"/>
        <v>0</v>
      </c>
      <c r="Z121" s="78">
        <f t="shared" si="5"/>
        <v>0</v>
      </c>
      <c r="AA121" s="80"/>
      <c r="AB121" s="45"/>
      <c r="AC121" s="48">
        <f t="shared" si="6"/>
        <v>0</v>
      </c>
      <c r="AD121" s="79"/>
      <c r="AE121" s="45">
        <v>50.0</v>
      </c>
      <c r="AF121" s="46">
        <f t="shared" si="21"/>
        <v>50</v>
      </c>
      <c r="AG121" s="79"/>
      <c r="AH121" s="79"/>
      <c r="AI121" s="46">
        <f t="shared" si="22"/>
        <v>0</v>
      </c>
      <c r="AJ121" s="53">
        <f t="shared" si="9"/>
        <v>513</v>
      </c>
      <c r="AK121" s="83">
        <f t="shared" si="10"/>
        <v>87</v>
      </c>
      <c r="AL121" s="45"/>
      <c r="AM121" s="45"/>
      <c r="AN121" s="144">
        <v>28080.0</v>
      </c>
      <c r="AO121" s="45">
        <f t="shared" si="20"/>
        <v>28080</v>
      </c>
      <c r="AP121" s="85">
        <f t="shared" si="18"/>
        <v>1</v>
      </c>
      <c r="AQ121" s="47">
        <f t="shared" si="13"/>
        <v>112</v>
      </c>
      <c r="AR121" s="57"/>
      <c r="AS121" s="57"/>
      <c r="AT121" s="57"/>
      <c r="AU121" s="57"/>
      <c r="AV121" s="57"/>
      <c r="AW121" s="57"/>
      <c r="AX121" s="57"/>
      <c r="AY121" s="57"/>
      <c r="AZ121" s="57"/>
      <c r="BA121" s="57"/>
      <c r="BB121" s="57"/>
      <c r="BC121" s="57"/>
      <c r="BD121" s="57"/>
      <c r="BE121" s="57"/>
      <c r="BF121" s="57"/>
      <c r="BG121" s="57"/>
      <c r="BH121" s="57"/>
      <c r="BI121" s="57"/>
      <c r="BJ121" s="57"/>
      <c r="BK121" s="57"/>
    </row>
    <row r="122" ht="14.25" customHeight="1">
      <c r="A122" s="44"/>
      <c r="B122" s="45"/>
      <c r="C122" s="45"/>
      <c r="D122" s="45"/>
      <c r="E122" s="79">
        <v>149.0</v>
      </c>
      <c r="F122" s="45" t="s">
        <v>188</v>
      </c>
      <c r="G122" s="45" t="s">
        <v>121</v>
      </c>
      <c r="H122" s="45">
        <v>15.0</v>
      </c>
      <c r="I122" s="45">
        <v>15.0</v>
      </c>
      <c r="J122" s="45">
        <v>15.0</v>
      </c>
      <c r="K122" s="45">
        <v>15.0</v>
      </c>
      <c r="L122" s="47">
        <f t="shared" si="1"/>
        <v>60</v>
      </c>
      <c r="M122" s="45">
        <v>0.0</v>
      </c>
      <c r="N122" s="78">
        <v>20.0</v>
      </c>
      <c r="O122" s="78">
        <v>27.0</v>
      </c>
      <c r="P122" s="78">
        <v>103.5</v>
      </c>
      <c r="Q122" s="48">
        <f>SUM(N122:P122)</f>
        <v>150.5</v>
      </c>
      <c r="R122" s="78">
        <v>119.0</v>
      </c>
      <c r="S122" s="45">
        <v>120.0</v>
      </c>
      <c r="T122" s="48">
        <f t="shared" si="23"/>
        <v>239</v>
      </c>
      <c r="U122" s="141">
        <v>45465.0</v>
      </c>
      <c r="V122" s="79">
        <v>0.0</v>
      </c>
      <c r="W122" s="79">
        <f t="shared" si="16"/>
        <v>30000</v>
      </c>
      <c r="X122" s="145">
        <v>16199.0</v>
      </c>
      <c r="Y122" s="78">
        <f t="shared" si="4"/>
        <v>-186.7055556</v>
      </c>
      <c r="Z122" s="78">
        <f t="shared" si="5"/>
        <v>0</v>
      </c>
      <c r="AA122" s="80">
        <v>0.0</v>
      </c>
      <c r="AB122" s="45" t="s">
        <v>119</v>
      </c>
      <c r="AC122" s="48">
        <f t="shared" si="6"/>
        <v>0</v>
      </c>
      <c r="AD122" s="79"/>
      <c r="AE122" s="78">
        <v>50.0</v>
      </c>
      <c r="AF122" s="46">
        <f t="shared" si="21"/>
        <v>50</v>
      </c>
      <c r="AG122" s="79"/>
      <c r="AH122" s="79"/>
      <c r="AI122" s="46">
        <f t="shared" si="22"/>
        <v>0</v>
      </c>
      <c r="AJ122" s="53">
        <f t="shared" si="9"/>
        <v>499.5</v>
      </c>
      <c r="AK122" s="83">
        <f t="shared" si="10"/>
        <v>90</v>
      </c>
      <c r="AL122" s="45"/>
      <c r="AM122" s="45"/>
      <c r="AN122" s="147">
        <v>30200.0</v>
      </c>
      <c r="AO122" s="45">
        <f t="shared" si="20"/>
        <v>14001</v>
      </c>
      <c r="AP122" s="85">
        <f t="shared" si="18"/>
        <v>0.4636092715</v>
      </c>
      <c r="AQ122" s="47">
        <f t="shared" si="13"/>
        <v>91</v>
      </c>
      <c r="AR122" s="57"/>
      <c r="AS122" s="57"/>
      <c r="AT122" s="57"/>
      <c r="AU122" s="57"/>
      <c r="AV122" s="57"/>
      <c r="AW122" s="57"/>
      <c r="AX122" s="57"/>
      <c r="AY122" s="57"/>
      <c r="AZ122" s="57"/>
      <c r="BA122" s="57"/>
      <c r="BB122" s="57"/>
      <c r="BC122" s="57"/>
      <c r="BD122" s="57"/>
      <c r="BE122" s="57"/>
      <c r="BF122" s="57"/>
      <c r="BG122" s="57"/>
      <c r="BH122" s="57"/>
      <c r="BI122" s="57"/>
      <c r="BJ122" s="57"/>
      <c r="BK122" s="57"/>
    </row>
    <row r="123" ht="14.25" customHeight="1">
      <c r="A123" s="45"/>
      <c r="B123" s="45"/>
      <c r="C123" s="45"/>
      <c r="D123" s="45" t="s">
        <v>49</v>
      </c>
      <c r="E123" s="79">
        <v>28.0</v>
      </c>
      <c r="F123" s="45" t="s">
        <v>78</v>
      </c>
      <c r="G123" s="45" t="s">
        <v>79</v>
      </c>
      <c r="H123" s="45">
        <v>0.0</v>
      </c>
      <c r="I123" s="45">
        <v>0.0</v>
      </c>
      <c r="J123" s="45">
        <v>0.0</v>
      </c>
      <c r="K123" s="45">
        <v>0.0</v>
      </c>
      <c r="L123" s="47">
        <f t="shared" si="1"/>
        <v>0</v>
      </c>
      <c r="M123" s="45">
        <v>0.0</v>
      </c>
      <c r="N123" s="78">
        <v>0.0</v>
      </c>
      <c r="O123" s="78">
        <v>0.0</v>
      </c>
      <c r="P123" s="78">
        <v>0.0</v>
      </c>
      <c r="Q123" s="78">
        <v>0.0</v>
      </c>
      <c r="R123" s="78">
        <v>0.0</v>
      </c>
      <c r="S123" s="45">
        <v>0.0</v>
      </c>
      <c r="T123" s="173">
        <f t="shared" si="23"/>
        <v>0</v>
      </c>
      <c r="U123" s="141">
        <v>45462.0</v>
      </c>
      <c r="V123" s="79">
        <v>0.0</v>
      </c>
      <c r="W123" s="79">
        <v>30000.0</v>
      </c>
      <c r="X123" s="80">
        <v>0.0</v>
      </c>
      <c r="Y123" s="78">
        <f t="shared" si="4"/>
        <v>0</v>
      </c>
      <c r="Z123" s="78">
        <f t="shared" si="5"/>
        <v>0</v>
      </c>
      <c r="AA123" s="80">
        <v>0.0</v>
      </c>
      <c r="AB123" s="45" t="s">
        <v>80</v>
      </c>
      <c r="AC123" s="48">
        <f t="shared" si="6"/>
        <v>0</v>
      </c>
      <c r="AD123" s="79"/>
      <c r="AE123" s="78"/>
      <c r="AF123" s="65">
        <f t="shared" si="21"/>
        <v>0</v>
      </c>
      <c r="AG123" s="79"/>
      <c r="AH123" s="152"/>
      <c r="AI123" s="46">
        <f t="shared" si="22"/>
        <v>0</v>
      </c>
      <c r="AJ123" s="68">
        <f t="shared" si="9"/>
        <v>0</v>
      </c>
      <c r="AK123" s="83" t="e">
        <v>#N/A</v>
      </c>
      <c r="AL123" s="45"/>
      <c r="AM123" s="45"/>
      <c r="AN123" s="143">
        <v>29750.0</v>
      </c>
      <c r="AO123" s="45">
        <f t="shared" si="20"/>
        <v>29750</v>
      </c>
      <c r="AP123" s="85">
        <f t="shared" si="18"/>
        <v>1</v>
      </c>
      <c r="AQ123" s="47">
        <f t="shared" si="13"/>
        <v>112</v>
      </c>
      <c r="AR123" s="57"/>
      <c r="AS123" s="57"/>
      <c r="AT123" s="57"/>
      <c r="AU123" s="57"/>
      <c r="AV123" s="57"/>
      <c r="AW123" s="57"/>
      <c r="AX123" s="57"/>
      <c r="AY123" s="57"/>
      <c r="AZ123" s="57"/>
      <c r="BA123" s="57"/>
      <c r="BB123" s="57"/>
      <c r="BC123" s="57"/>
      <c r="BD123" s="57"/>
      <c r="BE123" s="57"/>
      <c r="BF123" s="57"/>
      <c r="BG123" s="57"/>
      <c r="BH123" s="57"/>
      <c r="BI123" s="57"/>
      <c r="BJ123" s="57"/>
      <c r="BK123" s="57"/>
    </row>
    <row r="124" ht="14.25" customHeight="1">
      <c r="A124" s="45"/>
      <c r="B124" s="76"/>
      <c r="C124" s="76"/>
      <c r="D124" s="76"/>
      <c r="E124" s="45"/>
      <c r="F124" s="45"/>
      <c r="G124" s="45"/>
      <c r="H124" s="45"/>
      <c r="I124" s="45"/>
      <c r="J124" s="45"/>
      <c r="K124" s="45"/>
      <c r="L124" s="45"/>
      <c r="M124" s="84"/>
      <c r="N124" s="78"/>
      <c r="O124" s="78"/>
      <c r="P124" s="78"/>
      <c r="Q124" s="78"/>
      <c r="R124" s="78"/>
      <c r="S124" s="45"/>
      <c r="T124" s="78"/>
      <c r="U124" s="78"/>
      <c r="V124" s="79"/>
      <c r="W124" s="79"/>
      <c r="X124" s="80"/>
      <c r="Y124" s="81"/>
      <c r="Z124" s="81"/>
      <c r="AA124" s="80"/>
      <c r="AB124" s="45"/>
      <c r="AD124" s="79"/>
      <c r="AE124" s="78"/>
      <c r="AF124" s="79"/>
      <c r="AG124" s="79"/>
      <c r="AH124" s="79"/>
      <c r="AI124" s="78"/>
      <c r="AJ124" s="78"/>
      <c r="AK124" s="79"/>
      <c r="AL124" s="45"/>
      <c r="AM124" s="45"/>
      <c r="AN124" s="45"/>
      <c r="AO124" s="45"/>
      <c r="AP124" s="82"/>
      <c r="AQ124" s="45"/>
    </row>
    <row r="125" ht="14.25" customHeight="1">
      <c r="A125" s="45"/>
      <c r="B125" s="45"/>
      <c r="C125" s="45"/>
      <c r="D125" s="45"/>
      <c r="E125" s="83"/>
      <c r="F125" s="76"/>
      <c r="G125" s="76"/>
      <c r="H125" s="45"/>
      <c r="I125" s="45"/>
      <c r="J125" s="45"/>
      <c r="K125" s="45"/>
      <c r="L125" s="45"/>
      <c r="M125" s="84"/>
      <c r="N125" s="45"/>
      <c r="O125" s="45"/>
      <c r="P125" s="45"/>
      <c r="Q125" s="45"/>
      <c r="R125" s="45"/>
      <c r="S125" s="45"/>
      <c r="T125" s="45"/>
      <c r="U125" s="45"/>
      <c r="V125" s="79"/>
      <c r="W125" s="79"/>
      <c r="X125" s="80"/>
      <c r="Y125" s="45"/>
      <c r="Z125" s="45"/>
      <c r="AA125" s="80"/>
      <c r="AB125" s="45"/>
      <c r="AD125" s="79"/>
      <c r="AE125" s="45"/>
      <c r="AF125" s="79"/>
      <c r="AG125" s="79"/>
      <c r="AH125" s="79"/>
      <c r="AI125" s="45"/>
      <c r="AJ125" s="45"/>
      <c r="AK125" s="45"/>
      <c r="AL125" s="45"/>
      <c r="AM125" s="76" t="s">
        <v>194</v>
      </c>
      <c r="AN125" s="76">
        <v>99999.0</v>
      </c>
      <c r="AO125" s="45"/>
      <c r="AP125" s="85"/>
      <c r="AQ125" s="45"/>
    </row>
    <row r="126" ht="14.25" customHeight="1">
      <c r="A126" s="45"/>
      <c r="B126" s="45"/>
      <c r="C126" s="45"/>
      <c r="D126" s="45"/>
      <c r="E126" s="45"/>
      <c r="F126" s="45"/>
      <c r="G126" s="45"/>
      <c r="H126" s="45"/>
      <c r="I126" s="45"/>
      <c r="J126" s="45"/>
      <c r="K126" s="45"/>
      <c r="L126" s="45"/>
      <c r="M126" s="84"/>
      <c r="N126" s="78"/>
      <c r="O126" s="78"/>
      <c r="P126" s="78"/>
      <c r="Q126" s="78"/>
      <c r="R126" s="78"/>
      <c r="S126" s="45"/>
      <c r="T126" s="78"/>
      <c r="U126" s="78"/>
      <c r="V126" s="79"/>
      <c r="W126" s="79"/>
      <c r="X126" s="80"/>
      <c r="Y126" s="81"/>
      <c r="Z126" s="81"/>
      <c r="AA126" s="80"/>
      <c r="AB126" s="45"/>
      <c r="AD126" s="79"/>
      <c r="AE126" s="78"/>
      <c r="AF126" s="79"/>
      <c r="AG126" s="79"/>
      <c r="AH126" s="79"/>
      <c r="AI126" s="78"/>
      <c r="AJ126" s="78"/>
      <c r="AK126" s="79"/>
      <c r="AL126" s="45"/>
      <c r="AM126" s="45"/>
      <c r="AN126" s="45"/>
      <c r="AO126" s="45"/>
      <c r="AP126" s="82"/>
      <c r="AQ126" s="45"/>
    </row>
    <row r="127" ht="14.25" customHeight="1">
      <c r="A127" s="45"/>
      <c r="B127" s="45"/>
      <c r="C127" s="45"/>
      <c r="D127" s="45"/>
      <c r="E127" s="45"/>
      <c r="F127" s="45"/>
      <c r="G127" s="45"/>
      <c r="H127" s="45"/>
      <c r="I127" s="45"/>
      <c r="J127" s="45"/>
      <c r="K127" s="45"/>
      <c r="L127" s="45"/>
      <c r="M127" s="84"/>
      <c r="N127" s="78"/>
      <c r="O127" s="78"/>
      <c r="P127" s="78"/>
      <c r="Q127" s="78"/>
      <c r="R127" s="78"/>
      <c r="S127" s="45"/>
      <c r="T127" s="78"/>
      <c r="U127" s="78"/>
      <c r="V127" s="79"/>
      <c r="W127" s="79"/>
      <c r="X127" s="80"/>
      <c r="Y127" s="81"/>
      <c r="Z127" s="81"/>
      <c r="AA127" s="80"/>
      <c r="AB127" s="45"/>
      <c r="AD127" s="79"/>
      <c r="AE127" s="78"/>
      <c r="AF127" s="79"/>
      <c r="AG127" s="79"/>
      <c r="AH127" s="79"/>
      <c r="AI127" s="78"/>
      <c r="AJ127" s="78"/>
      <c r="AK127" s="79"/>
      <c r="AL127" s="45"/>
      <c r="AM127" s="45"/>
      <c r="AN127" s="45"/>
      <c r="AO127" s="45"/>
      <c r="AP127" s="82"/>
      <c r="AQ127" s="45"/>
    </row>
    <row r="128" ht="14.25" customHeight="1">
      <c r="A128" s="45"/>
      <c r="B128" s="45"/>
      <c r="C128" s="45"/>
      <c r="D128" s="45"/>
      <c r="E128" s="45"/>
      <c r="F128" s="45"/>
      <c r="G128" s="45"/>
      <c r="H128" s="45"/>
      <c r="I128" s="45"/>
      <c r="J128" s="45"/>
      <c r="K128" s="45"/>
      <c r="L128" s="45"/>
      <c r="M128" s="84"/>
      <c r="N128" s="78"/>
      <c r="O128" s="78"/>
      <c r="P128" s="78"/>
      <c r="Q128" s="78"/>
      <c r="R128" s="78"/>
      <c r="S128" s="45"/>
      <c r="T128" s="78"/>
      <c r="U128" s="78"/>
      <c r="V128" s="79"/>
      <c r="W128" s="79"/>
      <c r="X128" s="80"/>
      <c r="Y128" s="81"/>
      <c r="Z128" s="81"/>
      <c r="AA128" s="80"/>
      <c r="AB128" s="45"/>
      <c r="AD128" s="79"/>
      <c r="AE128" s="78"/>
      <c r="AF128" s="79"/>
      <c r="AG128" s="79"/>
      <c r="AH128" s="79"/>
      <c r="AI128" s="78"/>
      <c r="AJ128" s="78"/>
      <c r="AK128" s="79"/>
      <c r="AL128" s="45"/>
      <c r="AM128" s="45"/>
      <c r="AN128" s="45"/>
      <c r="AO128" s="45"/>
      <c r="AP128" s="82"/>
      <c r="AQ128" s="45"/>
    </row>
    <row r="129" ht="14.25" customHeight="1">
      <c r="A129" s="45"/>
      <c r="B129" s="45"/>
      <c r="C129" s="45"/>
      <c r="D129" s="45"/>
      <c r="E129" s="45"/>
      <c r="F129" s="45"/>
      <c r="G129" s="45"/>
      <c r="H129" s="45"/>
      <c r="I129" s="45"/>
      <c r="J129" s="45"/>
      <c r="K129" s="45"/>
      <c r="L129" s="45"/>
      <c r="M129" s="84"/>
      <c r="N129" s="78"/>
      <c r="O129" s="78"/>
      <c r="P129" s="78"/>
      <c r="Q129" s="78"/>
      <c r="R129" s="78"/>
      <c r="S129" s="45"/>
      <c r="T129" s="78"/>
      <c r="U129" s="78"/>
      <c r="V129" s="79"/>
      <c r="W129" s="79"/>
      <c r="X129" s="80"/>
      <c r="Y129" s="81"/>
      <c r="Z129" s="81"/>
      <c r="AA129" s="80"/>
      <c r="AB129" s="45"/>
      <c r="AD129" s="79"/>
      <c r="AE129" s="78"/>
      <c r="AF129" s="79"/>
      <c r="AG129" s="79"/>
      <c r="AH129" s="79"/>
      <c r="AI129" s="78"/>
      <c r="AJ129" s="78"/>
      <c r="AK129" s="79"/>
      <c r="AL129" s="45"/>
      <c r="AM129" s="45"/>
      <c r="AN129" s="45"/>
      <c r="AO129" s="45"/>
      <c r="AP129" s="82"/>
      <c r="AQ129" s="45"/>
    </row>
    <row r="130" ht="14.25" customHeight="1">
      <c r="A130" s="45"/>
      <c r="B130" s="45"/>
      <c r="C130" s="45"/>
      <c r="D130" s="45"/>
      <c r="E130" s="45"/>
      <c r="F130" s="45"/>
      <c r="G130" s="45"/>
      <c r="H130" s="45"/>
      <c r="I130" s="45"/>
      <c r="J130" s="45"/>
      <c r="K130" s="45"/>
      <c r="L130" s="45"/>
      <c r="M130" s="84"/>
      <c r="N130" s="78"/>
      <c r="O130" s="78"/>
      <c r="P130" s="78"/>
      <c r="Q130" s="78"/>
      <c r="R130" s="78"/>
      <c r="S130" s="45"/>
      <c r="T130" s="78"/>
      <c r="U130" s="78"/>
      <c r="V130" s="79"/>
      <c r="W130" s="79"/>
      <c r="X130" s="80"/>
      <c r="Y130" s="81"/>
      <c r="Z130" s="81"/>
      <c r="AA130" s="80"/>
      <c r="AB130" s="45"/>
      <c r="AD130" s="79"/>
      <c r="AE130" s="78"/>
      <c r="AF130" s="79"/>
      <c r="AG130" s="79"/>
      <c r="AH130" s="79"/>
      <c r="AI130" s="78"/>
      <c r="AJ130" s="78"/>
      <c r="AK130" s="79"/>
      <c r="AL130" s="45"/>
      <c r="AM130" s="45"/>
      <c r="AN130" s="45"/>
      <c r="AO130" s="45"/>
      <c r="AP130" s="82"/>
      <c r="AQ130" s="45"/>
    </row>
    <row r="131" ht="14.25" customHeight="1">
      <c r="A131" s="45"/>
      <c r="B131" s="45"/>
      <c r="C131" s="45"/>
      <c r="D131" s="45"/>
      <c r="E131" s="45"/>
      <c r="F131" s="45"/>
      <c r="G131" s="45"/>
      <c r="H131" s="45"/>
      <c r="I131" s="45"/>
      <c r="J131" s="45"/>
      <c r="K131" s="45"/>
      <c r="L131" s="45"/>
      <c r="M131" s="84"/>
      <c r="N131" s="78"/>
      <c r="O131" s="78"/>
      <c r="P131" s="78"/>
      <c r="Q131" s="78"/>
      <c r="R131" s="78"/>
      <c r="S131" s="45"/>
      <c r="T131" s="78"/>
      <c r="U131" s="78"/>
      <c r="V131" s="79"/>
      <c r="W131" s="79"/>
      <c r="X131" s="80"/>
      <c r="Y131" s="81"/>
      <c r="Z131" s="81"/>
      <c r="AA131" s="80"/>
      <c r="AB131" s="45"/>
      <c r="AD131" s="79"/>
      <c r="AE131" s="78"/>
      <c r="AF131" s="79"/>
      <c r="AG131" s="79"/>
      <c r="AH131" s="79"/>
      <c r="AI131" s="78"/>
      <c r="AJ131" s="78"/>
      <c r="AK131" s="79"/>
      <c r="AL131" s="45"/>
      <c r="AM131" s="45"/>
      <c r="AN131" s="45"/>
      <c r="AO131" s="45"/>
      <c r="AP131" s="82"/>
      <c r="AQ131" s="45"/>
    </row>
    <row r="132" ht="14.25" customHeight="1">
      <c r="A132" s="45"/>
      <c r="B132" s="45"/>
      <c r="C132" s="45"/>
      <c r="D132" s="45"/>
      <c r="E132" s="45"/>
      <c r="F132" s="45"/>
      <c r="G132" s="45"/>
      <c r="H132" s="45"/>
      <c r="I132" s="45"/>
      <c r="J132" s="45"/>
      <c r="K132" s="45"/>
      <c r="L132" s="45"/>
      <c r="M132" s="84"/>
      <c r="N132" s="78"/>
      <c r="O132" s="78"/>
      <c r="P132" s="78"/>
      <c r="Q132" s="78"/>
      <c r="R132" s="78"/>
      <c r="S132" s="45"/>
      <c r="T132" s="78"/>
      <c r="U132" s="78"/>
      <c r="V132" s="79"/>
      <c r="W132" s="79"/>
      <c r="X132" s="80"/>
      <c r="Y132" s="81"/>
      <c r="Z132" s="81"/>
      <c r="AA132" s="80"/>
      <c r="AB132" s="45"/>
      <c r="AD132" s="79"/>
      <c r="AE132" s="78"/>
      <c r="AF132" s="79"/>
      <c r="AG132" s="79"/>
      <c r="AH132" s="79"/>
      <c r="AI132" s="78"/>
      <c r="AJ132" s="78"/>
      <c r="AK132" s="79"/>
      <c r="AL132" s="45"/>
      <c r="AM132" s="45"/>
      <c r="AN132" s="45"/>
      <c r="AO132" s="45"/>
      <c r="AP132" s="82"/>
      <c r="AQ132" s="45"/>
    </row>
    <row r="133" ht="14.25" customHeight="1">
      <c r="A133" s="45"/>
      <c r="B133" s="45"/>
      <c r="C133" s="45"/>
      <c r="D133" s="45"/>
      <c r="E133" s="45"/>
      <c r="F133" s="45"/>
      <c r="G133" s="45"/>
      <c r="H133" s="45"/>
      <c r="I133" s="45"/>
      <c r="J133" s="45"/>
      <c r="K133" s="45"/>
      <c r="L133" s="45"/>
      <c r="M133" s="84"/>
      <c r="N133" s="78"/>
      <c r="O133" s="78"/>
      <c r="P133" s="78"/>
      <c r="Q133" s="78"/>
      <c r="R133" s="78"/>
      <c r="S133" s="45"/>
      <c r="T133" s="78"/>
      <c r="U133" s="78"/>
      <c r="V133" s="79"/>
      <c r="W133" s="79"/>
      <c r="X133" s="80"/>
      <c r="Y133" s="81"/>
      <c r="Z133" s="81"/>
      <c r="AA133" s="80"/>
      <c r="AB133" s="45"/>
      <c r="AD133" s="79"/>
      <c r="AE133" s="78"/>
      <c r="AF133" s="79"/>
      <c r="AG133" s="79"/>
      <c r="AH133" s="79"/>
      <c r="AI133" s="78"/>
      <c r="AJ133" s="78"/>
      <c r="AK133" s="79"/>
      <c r="AL133" s="45"/>
      <c r="AM133" s="45"/>
      <c r="AN133" s="45"/>
      <c r="AO133" s="45"/>
      <c r="AP133" s="82"/>
      <c r="AQ133" s="45"/>
    </row>
    <row r="134" ht="14.25" customHeight="1">
      <c r="A134" s="45"/>
      <c r="B134" s="45"/>
      <c r="C134" s="45"/>
      <c r="D134" s="45"/>
      <c r="E134" s="45"/>
      <c r="F134" s="45"/>
      <c r="G134" s="45"/>
      <c r="H134" s="45"/>
      <c r="I134" s="45"/>
      <c r="J134" s="45"/>
      <c r="K134" s="45"/>
      <c r="L134" s="45"/>
      <c r="M134" s="84"/>
      <c r="N134" s="78"/>
      <c r="O134" s="78"/>
      <c r="P134" s="78"/>
      <c r="Q134" s="78"/>
      <c r="R134" s="78"/>
      <c r="S134" s="45"/>
      <c r="T134" s="78"/>
      <c r="U134" s="78"/>
      <c r="V134" s="79"/>
      <c r="W134" s="79"/>
      <c r="X134" s="80"/>
      <c r="Y134" s="81"/>
      <c r="Z134" s="81"/>
      <c r="AA134" s="80"/>
      <c r="AB134" s="45"/>
      <c r="AD134" s="79"/>
      <c r="AE134" s="78"/>
      <c r="AF134" s="79"/>
      <c r="AG134" s="79"/>
      <c r="AH134" s="79"/>
      <c r="AI134" s="78"/>
      <c r="AJ134" s="78"/>
      <c r="AK134" s="79"/>
      <c r="AL134" s="45"/>
      <c r="AM134" s="45"/>
      <c r="AN134" s="45"/>
      <c r="AO134" s="45"/>
      <c r="AP134" s="82"/>
      <c r="AQ134" s="45"/>
    </row>
    <row r="135" ht="14.25" customHeight="1">
      <c r="A135" s="45"/>
      <c r="B135" s="45"/>
      <c r="C135" s="45"/>
      <c r="D135" s="45"/>
      <c r="E135" s="45"/>
      <c r="F135" s="45"/>
      <c r="G135" s="45"/>
      <c r="H135" s="45"/>
      <c r="I135" s="45"/>
      <c r="J135" s="45"/>
      <c r="K135" s="45"/>
      <c r="L135" s="45"/>
      <c r="M135" s="84"/>
      <c r="N135" s="78"/>
      <c r="O135" s="78"/>
      <c r="P135" s="78"/>
      <c r="Q135" s="78"/>
      <c r="R135" s="78"/>
      <c r="S135" s="45"/>
      <c r="T135" s="78"/>
      <c r="U135" s="78"/>
      <c r="V135" s="79"/>
      <c r="W135" s="79"/>
      <c r="X135" s="80"/>
      <c r="Y135" s="81"/>
      <c r="Z135" s="81"/>
      <c r="AA135" s="80"/>
      <c r="AB135" s="45"/>
      <c r="AC135" s="78"/>
      <c r="AD135" s="79"/>
      <c r="AE135" s="78"/>
      <c r="AF135" s="79"/>
      <c r="AG135" s="79"/>
      <c r="AH135" s="79"/>
      <c r="AI135" s="78"/>
      <c r="AJ135" s="78"/>
      <c r="AK135" s="79"/>
      <c r="AL135" s="45"/>
      <c r="AM135" s="45"/>
      <c r="AN135" s="45"/>
      <c r="AO135" s="45"/>
      <c r="AP135" s="82"/>
      <c r="AQ135" s="45"/>
    </row>
    <row r="136" ht="14.25" customHeight="1">
      <c r="A136" s="45"/>
      <c r="B136" s="45"/>
      <c r="C136" s="45"/>
      <c r="D136" s="45"/>
      <c r="E136" s="45"/>
      <c r="F136" s="45"/>
      <c r="G136" s="45"/>
      <c r="H136" s="45"/>
      <c r="I136" s="45"/>
      <c r="J136" s="45"/>
      <c r="K136" s="45"/>
      <c r="L136" s="45"/>
      <c r="M136" s="84"/>
      <c r="N136" s="78"/>
      <c r="O136" s="78"/>
      <c r="P136" s="78"/>
      <c r="Q136" s="78"/>
      <c r="R136" s="78"/>
      <c r="S136" s="45"/>
      <c r="T136" s="78"/>
      <c r="U136" s="78"/>
      <c r="V136" s="79"/>
      <c r="W136" s="79"/>
      <c r="X136" s="80"/>
      <c r="Y136" s="81"/>
      <c r="Z136" s="81"/>
      <c r="AA136" s="80"/>
      <c r="AB136" s="45"/>
      <c r="AC136" s="78"/>
      <c r="AD136" s="79"/>
      <c r="AE136" s="78"/>
      <c r="AF136" s="79"/>
      <c r="AG136" s="79"/>
      <c r="AH136" s="79"/>
      <c r="AI136" s="78"/>
      <c r="AJ136" s="78"/>
      <c r="AK136" s="79"/>
      <c r="AL136" s="45"/>
      <c r="AM136" s="45"/>
      <c r="AN136" s="45"/>
      <c r="AO136" s="45"/>
      <c r="AP136" s="82"/>
      <c r="AQ136" s="45"/>
    </row>
    <row r="137" ht="14.25" customHeight="1">
      <c r="A137" s="45"/>
      <c r="B137" s="45"/>
      <c r="C137" s="45"/>
      <c r="D137" s="45"/>
      <c r="E137" s="45"/>
      <c r="F137" s="45"/>
      <c r="G137" s="45"/>
      <c r="H137" s="45"/>
      <c r="I137" s="45"/>
      <c r="J137" s="45"/>
      <c r="K137" s="45"/>
      <c r="L137" s="45"/>
      <c r="M137" s="84"/>
      <c r="N137" s="78"/>
      <c r="O137" s="78"/>
      <c r="P137" s="78"/>
      <c r="Q137" s="78"/>
      <c r="R137" s="78"/>
      <c r="S137" s="45"/>
      <c r="T137" s="78"/>
      <c r="U137" s="78"/>
      <c r="V137" s="79"/>
      <c r="W137" s="79"/>
      <c r="X137" s="80"/>
      <c r="Y137" s="81"/>
      <c r="Z137" s="81"/>
      <c r="AA137" s="80"/>
      <c r="AB137" s="45"/>
      <c r="AC137" s="78"/>
      <c r="AD137" s="79"/>
      <c r="AE137" s="78"/>
      <c r="AF137" s="79"/>
      <c r="AG137" s="79"/>
      <c r="AH137" s="79"/>
      <c r="AI137" s="78"/>
      <c r="AJ137" s="78"/>
      <c r="AK137" s="79"/>
      <c r="AL137" s="45"/>
      <c r="AM137" s="45"/>
      <c r="AN137" s="45"/>
      <c r="AO137" s="45"/>
      <c r="AP137" s="82"/>
      <c r="AQ137" s="45"/>
    </row>
    <row r="138" ht="14.25" customHeight="1">
      <c r="A138" s="45"/>
      <c r="B138" s="45"/>
      <c r="C138" s="45"/>
      <c r="D138" s="45"/>
      <c r="E138" s="45"/>
      <c r="F138" s="45"/>
      <c r="G138" s="45"/>
      <c r="H138" s="45"/>
      <c r="I138" s="45"/>
      <c r="J138" s="45"/>
      <c r="K138" s="45"/>
      <c r="L138" s="45"/>
      <c r="M138" s="84"/>
      <c r="N138" s="78"/>
      <c r="O138" s="78"/>
      <c r="P138" s="78"/>
      <c r="Q138" s="78"/>
      <c r="R138" s="78"/>
      <c r="S138" s="45"/>
      <c r="T138" s="78"/>
      <c r="U138" s="78"/>
      <c r="V138" s="79"/>
      <c r="W138" s="79"/>
      <c r="X138" s="80"/>
      <c r="Y138" s="81"/>
      <c r="Z138" s="81"/>
      <c r="AA138" s="80"/>
      <c r="AB138" s="45"/>
      <c r="AC138" s="78"/>
      <c r="AD138" s="79"/>
      <c r="AE138" s="78"/>
      <c r="AF138" s="79"/>
      <c r="AG138" s="79"/>
      <c r="AH138" s="79"/>
      <c r="AI138" s="78"/>
      <c r="AJ138" s="78"/>
      <c r="AK138" s="79"/>
      <c r="AL138" s="45"/>
      <c r="AM138" s="45"/>
      <c r="AN138" s="45"/>
      <c r="AO138" s="45"/>
      <c r="AP138" s="82"/>
      <c r="AQ138" s="45"/>
    </row>
    <row r="139" ht="14.25" customHeight="1">
      <c r="A139" s="45"/>
      <c r="B139" s="45"/>
      <c r="C139" s="45"/>
      <c r="D139" s="45"/>
      <c r="E139" s="45"/>
      <c r="F139" s="45"/>
      <c r="G139" s="45"/>
      <c r="H139" s="45"/>
      <c r="I139" s="45"/>
      <c r="J139" s="45"/>
      <c r="K139" s="45"/>
      <c r="L139" s="45"/>
      <c r="M139" s="84"/>
      <c r="N139" s="78"/>
      <c r="O139" s="78"/>
      <c r="P139" s="78"/>
      <c r="Q139" s="78"/>
      <c r="R139" s="78"/>
      <c r="S139" s="45"/>
      <c r="T139" s="78"/>
      <c r="U139" s="78"/>
      <c r="V139" s="79"/>
      <c r="W139" s="79"/>
      <c r="X139" s="80"/>
      <c r="Y139" s="81"/>
      <c r="Z139" s="81"/>
      <c r="AA139" s="80"/>
      <c r="AB139" s="45"/>
      <c r="AC139" s="78"/>
      <c r="AD139" s="79"/>
      <c r="AE139" s="78"/>
      <c r="AF139" s="79"/>
      <c r="AG139" s="79"/>
      <c r="AH139" s="79"/>
      <c r="AI139" s="78"/>
      <c r="AJ139" s="78"/>
      <c r="AK139" s="79"/>
      <c r="AL139" s="45"/>
      <c r="AM139" s="45"/>
      <c r="AN139" s="45"/>
      <c r="AO139" s="45"/>
      <c r="AP139" s="82"/>
      <c r="AQ139" s="45"/>
    </row>
    <row r="140" ht="14.25" customHeight="1">
      <c r="A140" s="45"/>
      <c r="B140" s="45"/>
      <c r="C140" s="45"/>
      <c r="D140" s="45"/>
      <c r="E140" s="45"/>
      <c r="F140" s="45"/>
      <c r="G140" s="45"/>
      <c r="H140" s="45"/>
      <c r="I140" s="45"/>
      <c r="J140" s="45"/>
      <c r="K140" s="45"/>
      <c r="L140" s="45"/>
      <c r="M140" s="84"/>
      <c r="N140" s="78"/>
      <c r="O140" s="78"/>
      <c r="P140" s="78"/>
      <c r="Q140" s="78"/>
      <c r="R140" s="78"/>
      <c r="S140" s="45"/>
      <c r="T140" s="78"/>
      <c r="U140" s="78"/>
      <c r="V140" s="79"/>
      <c r="W140" s="79"/>
      <c r="X140" s="80"/>
      <c r="Y140" s="81"/>
      <c r="Z140" s="81"/>
      <c r="AA140" s="80"/>
      <c r="AB140" s="45"/>
      <c r="AC140" s="78"/>
      <c r="AD140" s="79"/>
      <c r="AE140" s="78"/>
      <c r="AF140" s="79"/>
      <c r="AG140" s="79"/>
      <c r="AH140" s="79"/>
      <c r="AI140" s="78"/>
      <c r="AJ140" s="78"/>
      <c r="AK140" s="79"/>
      <c r="AL140" s="45"/>
      <c r="AM140" s="45"/>
      <c r="AN140" s="45"/>
      <c r="AO140" s="45"/>
      <c r="AP140" s="82"/>
      <c r="AQ140" s="45"/>
    </row>
    <row r="141" ht="14.25" customHeight="1">
      <c r="A141" s="45"/>
      <c r="B141" s="45"/>
      <c r="C141" s="45"/>
      <c r="D141" s="45"/>
      <c r="E141" s="45"/>
      <c r="F141" s="45"/>
      <c r="G141" s="45"/>
      <c r="H141" s="45"/>
      <c r="I141" s="45"/>
      <c r="J141" s="45"/>
      <c r="K141" s="45"/>
      <c r="L141" s="45"/>
      <c r="M141" s="84"/>
      <c r="N141" s="78"/>
      <c r="O141" s="78"/>
      <c r="P141" s="78"/>
      <c r="Q141" s="78"/>
      <c r="R141" s="78"/>
      <c r="S141" s="45"/>
      <c r="T141" s="78"/>
      <c r="U141" s="78"/>
      <c r="V141" s="79"/>
      <c r="W141" s="79"/>
      <c r="X141" s="80"/>
      <c r="Y141" s="81"/>
      <c r="Z141" s="81"/>
      <c r="AA141" s="80"/>
      <c r="AB141" s="45"/>
      <c r="AC141" s="78"/>
      <c r="AD141" s="79"/>
      <c r="AE141" s="78"/>
      <c r="AF141" s="79"/>
      <c r="AG141" s="79"/>
      <c r="AH141" s="79"/>
      <c r="AI141" s="78"/>
      <c r="AJ141" s="78"/>
      <c r="AK141" s="79"/>
      <c r="AL141" s="45"/>
      <c r="AM141" s="45"/>
      <c r="AN141" s="45"/>
      <c r="AO141" s="45"/>
      <c r="AP141" s="82"/>
      <c r="AQ141" s="45"/>
    </row>
    <row r="142" ht="14.25" customHeight="1">
      <c r="A142" s="45"/>
      <c r="B142" s="45"/>
      <c r="C142" s="45"/>
      <c r="D142" s="45"/>
      <c r="E142" s="45"/>
      <c r="F142" s="45"/>
      <c r="G142" s="45"/>
      <c r="H142" s="45"/>
      <c r="I142" s="45"/>
      <c r="J142" s="45"/>
      <c r="K142" s="45"/>
      <c r="L142" s="45"/>
      <c r="M142" s="84"/>
      <c r="N142" s="78"/>
      <c r="O142" s="78"/>
      <c r="P142" s="78"/>
      <c r="Q142" s="78"/>
      <c r="R142" s="78"/>
      <c r="S142" s="45"/>
      <c r="T142" s="78"/>
      <c r="U142" s="78"/>
      <c r="V142" s="79"/>
      <c r="W142" s="79"/>
      <c r="X142" s="80"/>
      <c r="Y142" s="81"/>
      <c r="Z142" s="81"/>
      <c r="AA142" s="80"/>
      <c r="AB142" s="45"/>
      <c r="AC142" s="78"/>
      <c r="AD142" s="79"/>
      <c r="AE142" s="78"/>
      <c r="AF142" s="79"/>
      <c r="AG142" s="79"/>
      <c r="AH142" s="79"/>
      <c r="AI142" s="78"/>
      <c r="AJ142" s="78"/>
      <c r="AK142" s="79"/>
      <c r="AL142" s="45"/>
      <c r="AM142" s="45"/>
      <c r="AN142" s="45"/>
      <c r="AO142" s="45"/>
      <c r="AP142" s="82"/>
      <c r="AQ142" s="45"/>
    </row>
    <row r="143" ht="14.25" customHeight="1">
      <c r="A143" s="45"/>
      <c r="B143" s="45"/>
      <c r="C143" s="45"/>
      <c r="D143" s="45"/>
      <c r="E143" s="45"/>
      <c r="F143" s="45"/>
      <c r="G143" s="45"/>
      <c r="H143" s="45"/>
      <c r="I143" s="45"/>
      <c r="J143" s="45"/>
      <c r="K143" s="45"/>
      <c r="L143" s="45"/>
      <c r="M143" s="84"/>
      <c r="N143" s="78"/>
      <c r="O143" s="78"/>
      <c r="P143" s="78"/>
      <c r="Q143" s="78"/>
      <c r="R143" s="78"/>
      <c r="S143" s="45"/>
      <c r="T143" s="78"/>
      <c r="U143" s="78"/>
      <c r="V143" s="79"/>
      <c r="W143" s="79"/>
      <c r="X143" s="80"/>
      <c r="Y143" s="81"/>
      <c r="Z143" s="81"/>
      <c r="AA143" s="80"/>
      <c r="AB143" s="45"/>
      <c r="AC143" s="78"/>
      <c r="AD143" s="79"/>
      <c r="AE143" s="78"/>
      <c r="AF143" s="79"/>
      <c r="AG143" s="79"/>
      <c r="AH143" s="79"/>
      <c r="AI143" s="78"/>
      <c r="AJ143" s="78"/>
      <c r="AK143" s="79"/>
      <c r="AL143" s="45"/>
      <c r="AM143" s="45"/>
      <c r="AN143" s="45"/>
      <c r="AO143" s="45"/>
      <c r="AP143" s="82"/>
      <c r="AQ143" s="45"/>
    </row>
    <row r="144" ht="14.25" customHeight="1">
      <c r="A144" s="45"/>
      <c r="B144" s="45"/>
      <c r="C144" s="45"/>
      <c r="D144" s="45"/>
      <c r="E144" s="45"/>
      <c r="F144" s="45"/>
      <c r="G144" s="45"/>
      <c r="H144" s="45"/>
      <c r="I144" s="45"/>
      <c r="J144" s="45"/>
      <c r="K144" s="45"/>
      <c r="L144" s="45"/>
      <c r="M144" s="84"/>
      <c r="N144" s="78"/>
      <c r="O144" s="78"/>
      <c r="P144" s="78"/>
      <c r="Q144" s="78"/>
      <c r="R144" s="78"/>
      <c r="S144" s="45"/>
      <c r="T144" s="78"/>
      <c r="U144" s="78"/>
      <c r="V144" s="79"/>
      <c r="W144" s="79"/>
      <c r="X144" s="80"/>
      <c r="Y144" s="81"/>
      <c r="Z144" s="81"/>
      <c r="AA144" s="80"/>
      <c r="AB144" s="45"/>
      <c r="AC144" s="78"/>
      <c r="AD144" s="79"/>
      <c r="AE144" s="78"/>
      <c r="AF144" s="79"/>
      <c r="AG144" s="79"/>
      <c r="AH144" s="79"/>
      <c r="AI144" s="78"/>
      <c r="AJ144" s="78"/>
      <c r="AK144" s="79"/>
      <c r="AL144" s="45"/>
      <c r="AM144" s="45"/>
      <c r="AN144" s="45"/>
      <c r="AO144" s="45"/>
      <c r="AP144" s="82"/>
      <c r="AQ144" s="45"/>
    </row>
    <row r="145" ht="14.25" customHeight="1">
      <c r="A145" s="45"/>
      <c r="B145" s="45"/>
      <c r="C145" s="45"/>
      <c r="D145" s="45"/>
      <c r="E145" s="45"/>
      <c r="F145" s="45"/>
      <c r="G145" s="45"/>
      <c r="H145" s="45"/>
      <c r="I145" s="45"/>
      <c r="J145" s="45"/>
      <c r="K145" s="45"/>
      <c r="L145" s="45"/>
      <c r="M145" s="84"/>
      <c r="N145" s="78"/>
      <c r="O145" s="78"/>
      <c r="P145" s="78"/>
      <c r="Q145" s="78"/>
      <c r="R145" s="78"/>
      <c r="S145" s="45"/>
      <c r="T145" s="78"/>
      <c r="U145" s="78"/>
      <c r="V145" s="79"/>
      <c r="W145" s="79"/>
      <c r="X145" s="80"/>
      <c r="Y145" s="81"/>
      <c r="Z145" s="81"/>
      <c r="AA145" s="80"/>
      <c r="AB145" s="45"/>
      <c r="AC145" s="78"/>
      <c r="AD145" s="79"/>
      <c r="AE145" s="78"/>
      <c r="AF145" s="79"/>
      <c r="AG145" s="79"/>
      <c r="AH145" s="79"/>
      <c r="AI145" s="78"/>
      <c r="AJ145" s="78"/>
      <c r="AK145" s="79"/>
      <c r="AL145" s="45"/>
      <c r="AM145" s="45"/>
      <c r="AN145" s="45"/>
      <c r="AO145" s="45"/>
      <c r="AP145" s="82"/>
      <c r="AQ145" s="45"/>
    </row>
    <row r="146" ht="14.25" customHeight="1">
      <c r="A146" s="45"/>
      <c r="B146" s="45"/>
      <c r="C146" s="45"/>
      <c r="D146" s="45"/>
      <c r="E146" s="45"/>
      <c r="F146" s="45"/>
      <c r="G146" s="45"/>
      <c r="H146" s="45"/>
      <c r="I146" s="45"/>
      <c r="J146" s="45"/>
      <c r="K146" s="45"/>
      <c r="L146" s="45"/>
      <c r="M146" s="84"/>
      <c r="N146" s="78"/>
      <c r="O146" s="78"/>
      <c r="P146" s="78"/>
      <c r="Q146" s="78"/>
      <c r="R146" s="78"/>
      <c r="S146" s="45"/>
      <c r="T146" s="78"/>
      <c r="U146" s="78"/>
      <c r="V146" s="79"/>
      <c r="W146" s="79"/>
      <c r="X146" s="80"/>
      <c r="Y146" s="81"/>
      <c r="Z146" s="81"/>
      <c r="AA146" s="80"/>
      <c r="AB146" s="45"/>
      <c r="AC146" s="78"/>
      <c r="AD146" s="79"/>
      <c r="AE146" s="78"/>
      <c r="AF146" s="79"/>
      <c r="AG146" s="79"/>
      <c r="AH146" s="79"/>
      <c r="AI146" s="78"/>
      <c r="AJ146" s="78"/>
      <c r="AK146" s="79"/>
      <c r="AL146" s="45"/>
      <c r="AM146" s="45"/>
      <c r="AN146" s="45"/>
      <c r="AO146" s="45"/>
      <c r="AP146" s="82"/>
      <c r="AQ146" s="45"/>
    </row>
    <row r="147" ht="14.25" customHeight="1">
      <c r="A147" s="45"/>
      <c r="B147" s="45"/>
      <c r="C147" s="45"/>
      <c r="D147" s="45"/>
      <c r="E147" s="45"/>
      <c r="F147" s="45"/>
      <c r="G147" s="45"/>
      <c r="H147" s="45"/>
      <c r="I147" s="45"/>
      <c r="J147" s="45"/>
      <c r="K147" s="45"/>
      <c r="L147" s="45"/>
      <c r="M147" s="84"/>
      <c r="N147" s="78"/>
      <c r="O147" s="78"/>
      <c r="P147" s="78"/>
      <c r="Q147" s="78"/>
      <c r="R147" s="78"/>
      <c r="S147" s="45"/>
      <c r="T147" s="78"/>
      <c r="U147" s="78"/>
      <c r="V147" s="79"/>
      <c r="W147" s="79"/>
      <c r="X147" s="80"/>
      <c r="Y147" s="81"/>
      <c r="Z147" s="81"/>
      <c r="AA147" s="80"/>
      <c r="AB147" s="45"/>
      <c r="AC147" s="78"/>
      <c r="AD147" s="79"/>
      <c r="AE147" s="78"/>
      <c r="AF147" s="79"/>
      <c r="AG147" s="79"/>
      <c r="AH147" s="79"/>
      <c r="AI147" s="78"/>
      <c r="AJ147" s="78"/>
      <c r="AK147" s="79"/>
      <c r="AL147" s="45"/>
      <c r="AM147" s="45"/>
      <c r="AN147" s="45"/>
      <c r="AO147" s="45"/>
      <c r="AP147" s="82"/>
      <c r="AQ147" s="45"/>
    </row>
    <row r="148" ht="14.25" customHeight="1">
      <c r="A148" s="45"/>
      <c r="B148" s="45"/>
      <c r="C148" s="45"/>
      <c r="D148" s="45"/>
      <c r="E148" s="45"/>
      <c r="F148" s="45"/>
      <c r="G148" s="45"/>
      <c r="H148" s="45"/>
      <c r="I148" s="45"/>
      <c r="J148" s="45"/>
      <c r="K148" s="45"/>
      <c r="L148" s="45"/>
      <c r="M148" s="84"/>
      <c r="N148" s="78"/>
      <c r="O148" s="78"/>
      <c r="P148" s="78"/>
      <c r="Q148" s="78"/>
      <c r="R148" s="78"/>
      <c r="S148" s="45"/>
      <c r="T148" s="78"/>
      <c r="U148" s="78"/>
      <c r="V148" s="79"/>
      <c r="W148" s="79"/>
      <c r="X148" s="80"/>
      <c r="Y148" s="81"/>
      <c r="Z148" s="81"/>
      <c r="AA148" s="80"/>
      <c r="AB148" s="45"/>
      <c r="AC148" s="78"/>
      <c r="AD148" s="79"/>
      <c r="AE148" s="78"/>
      <c r="AF148" s="79"/>
      <c r="AG148" s="79"/>
      <c r="AH148" s="79"/>
      <c r="AI148" s="78"/>
      <c r="AJ148" s="78"/>
      <c r="AK148" s="79"/>
      <c r="AL148" s="45"/>
      <c r="AM148" s="45"/>
      <c r="AN148" s="45"/>
      <c r="AO148" s="45"/>
      <c r="AP148" s="82"/>
      <c r="AQ148" s="45"/>
    </row>
    <row r="149" ht="14.25" customHeight="1">
      <c r="A149" s="45"/>
      <c r="B149" s="45"/>
      <c r="C149" s="45"/>
      <c r="D149" s="45"/>
      <c r="E149" s="45"/>
      <c r="F149" s="45"/>
      <c r="G149" s="45"/>
      <c r="H149" s="45"/>
      <c r="I149" s="45"/>
      <c r="J149" s="45"/>
      <c r="K149" s="45"/>
      <c r="L149" s="45"/>
      <c r="M149" s="84"/>
      <c r="N149" s="78"/>
      <c r="O149" s="78"/>
      <c r="P149" s="78"/>
      <c r="Q149" s="78"/>
      <c r="R149" s="78"/>
      <c r="S149" s="45"/>
      <c r="T149" s="78"/>
      <c r="U149" s="78"/>
      <c r="V149" s="79"/>
      <c r="W149" s="79"/>
      <c r="X149" s="80"/>
      <c r="Y149" s="81"/>
      <c r="Z149" s="81"/>
      <c r="AA149" s="80"/>
      <c r="AB149" s="45"/>
      <c r="AC149" s="78"/>
      <c r="AD149" s="79"/>
      <c r="AE149" s="78"/>
      <c r="AF149" s="79"/>
      <c r="AG149" s="79"/>
      <c r="AH149" s="79"/>
      <c r="AI149" s="78"/>
      <c r="AJ149" s="78"/>
      <c r="AK149" s="79"/>
      <c r="AL149" s="45"/>
      <c r="AM149" s="45"/>
      <c r="AN149" s="45"/>
      <c r="AO149" s="45"/>
      <c r="AP149" s="82"/>
      <c r="AQ149" s="45"/>
    </row>
    <row r="150" ht="14.25" customHeight="1">
      <c r="A150" s="45"/>
      <c r="B150" s="45"/>
      <c r="C150" s="45"/>
      <c r="D150" s="45"/>
      <c r="E150" s="45"/>
      <c r="F150" s="45"/>
      <c r="G150" s="45"/>
      <c r="H150" s="45"/>
      <c r="I150" s="45"/>
      <c r="J150" s="45"/>
      <c r="K150" s="45"/>
      <c r="L150" s="45"/>
      <c r="M150" s="84"/>
      <c r="N150" s="78"/>
      <c r="O150" s="78"/>
      <c r="P150" s="78"/>
      <c r="Q150" s="78"/>
      <c r="R150" s="78"/>
      <c r="S150" s="45"/>
      <c r="T150" s="78"/>
      <c r="U150" s="78"/>
      <c r="V150" s="79"/>
      <c r="W150" s="79"/>
      <c r="X150" s="80"/>
      <c r="Y150" s="81"/>
      <c r="Z150" s="81"/>
      <c r="AA150" s="80"/>
      <c r="AB150" s="45"/>
      <c r="AC150" s="78"/>
      <c r="AD150" s="79"/>
      <c r="AE150" s="78"/>
      <c r="AF150" s="79"/>
      <c r="AG150" s="79"/>
      <c r="AH150" s="79"/>
      <c r="AI150" s="78"/>
      <c r="AJ150" s="78"/>
      <c r="AK150" s="79"/>
      <c r="AL150" s="45"/>
      <c r="AM150" s="45"/>
      <c r="AN150" s="45"/>
      <c r="AO150" s="45"/>
      <c r="AP150" s="82"/>
      <c r="AQ150" s="45"/>
    </row>
    <row r="151" ht="14.25" customHeight="1">
      <c r="A151" s="45"/>
      <c r="B151" s="45"/>
      <c r="C151" s="45"/>
      <c r="D151" s="45"/>
      <c r="E151" s="45"/>
      <c r="F151" s="45"/>
      <c r="G151" s="45"/>
      <c r="H151" s="45"/>
      <c r="I151" s="45"/>
      <c r="J151" s="45"/>
      <c r="K151" s="45"/>
      <c r="L151" s="45"/>
      <c r="M151" s="84"/>
      <c r="N151" s="78"/>
      <c r="O151" s="78"/>
      <c r="P151" s="78"/>
      <c r="Q151" s="78"/>
      <c r="R151" s="78"/>
      <c r="S151" s="45"/>
      <c r="T151" s="78"/>
      <c r="U151" s="78"/>
      <c r="V151" s="79"/>
      <c r="W151" s="79"/>
      <c r="X151" s="80"/>
      <c r="Y151" s="81"/>
      <c r="Z151" s="81"/>
      <c r="AA151" s="80"/>
      <c r="AB151" s="45"/>
      <c r="AC151" s="78"/>
      <c r="AD151" s="79"/>
      <c r="AE151" s="78"/>
      <c r="AF151" s="79"/>
      <c r="AG151" s="79"/>
      <c r="AH151" s="79"/>
      <c r="AI151" s="78"/>
      <c r="AJ151" s="78"/>
      <c r="AK151" s="79"/>
      <c r="AL151" s="45"/>
      <c r="AM151" s="45"/>
      <c r="AN151" s="45"/>
      <c r="AO151" s="45"/>
      <c r="AP151" s="82"/>
      <c r="AQ151" s="45"/>
    </row>
    <row r="152" ht="14.25" customHeight="1">
      <c r="A152" s="45"/>
      <c r="B152" s="45"/>
      <c r="C152" s="45"/>
      <c r="D152" s="45"/>
      <c r="E152" s="45"/>
      <c r="F152" s="45"/>
      <c r="G152" s="45"/>
      <c r="H152" s="45"/>
      <c r="I152" s="45"/>
      <c r="J152" s="45"/>
      <c r="K152" s="45"/>
      <c r="L152" s="45"/>
      <c r="M152" s="84"/>
      <c r="N152" s="78"/>
      <c r="O152" s="78"/>
      <c r="P152" s="78"/>
      <c r="Q152" s="78"/>
      <c r="R152" s="78"/>
      <c r="S152" s="45"/>
      <c r="T152" s="78"/>
      <c r="U152" s="78"/>
      <c r="V152" s="79"/>
      <c r="W152" s="79"/>
      <c r="X152" s="80"/>
      <c r="Y152" s="81"/>
      <c r="Z152" s="81"/>
      <c r="AA152" s="80"/>
      <c r="AB152" s="45"/>
      <c r="AC152" s="78"/>
      <c r="AD152" s="79"/>
      <c r="AE152" s="78"/>
      <c r="AF152" s="79"/>
      <c r="AG152" s="79"/>
      <c r="AH152" s="79"/>
      <c r="AI152" s="78"/>
      <c r="AJ152" s="78"/>
      <c r="AK152" s="79"/>
      <c r="AL152" s="45"/>
      <c r="AM152" s="45"/>
      <c r="AN152" s="45"/>
      <c r="AO152" s="45"/>
      <c r="AP152" s="82"/>
      <c r="AQ152" s="45"/>
    </row>
    <row r="153" ht="14.25" customHeight="1">
      <c r="A153" s="45"/>
      <c r="B153" s="45"/>
      <c r="C153" s="45"/>
      <c r="D153" s="45"/>
      <c r="E153" s="45"/>
      <c r="F153" s="45"/>
      <c r="G153" s="45"/>
      <c r="H153" s="45"/>
      <c r="I153" s="45"/>
      <c r="J153" s="45"/>
      <c r="K153" s="45"/>
      <c r="L153" s="45"/>
      <c r="M153" s="84"/>
      <c r="N153" s="78"/>
      <c r="O153" s="78"/>
      <c r="P153" s="78"/>
      <c r="Q153" s="78"/>
      <c r="R153" s="78"/>
      <c r="S153" s="45"/>
      <c r="T153" s="78"/>
      <c r="U153" s="78"/>
      <c r="V153" s="79"/>
      <c r="W153" s="79"/>
      <c r="X153" s="80"/>
      <c r="Y153" s="81"/>
      <c r="Z153" s="81"/>
      <c r="AA153" s="80"/>
      <c r="AB153" s="45"/>
      <c r="AC153" s="78"/>
      <c r="AD153" s="79"/>
      <c r="AE153" s="78"/>
      <c r="AF153" s="79"/>
      <c r="AG153" s="79"/>
      <c r="AH153" s="79"/>
      <c r="AI153" s="78"/>
      <c r="AJ153" s="78"/>
      <c r="AK153" s="79"/>
      <c r="AL153" s="45"/>
      <c r="AM153" s="45"/>
      <c r="AN153" s="45"/>
      <c r="AO153" s="45"/>
      <c r="AP153" s="82"/>
      <c r="AQ153" s="45"/>
    </row>
    <row r="154" ht="14.25" customHeight="1">
      <c r="A154" s="45"/>
      <c r="B154" s="45"/>
      <c r="C154" s="45"/>
      <c r="D154" s="45"/>
      <c r="E154" s="45"/>
      <c r="F154" s="45"/>
      <c r="G154" s="45"/>
      <c r="H154" s="45"/>
      <c r="I154" s="45"/>
      <c r="J154" s="45"/>
      <c r="K154" s="45"/>
      <c r="L154" s="45"/>
      <c r="M154" s="84"/>
      <c r="N154" s="78"/>
      <c r="O154" s="78"/>
      <c r="P154" s="78"/>
      <c r="Q154" s="78"/>
      <c r="R154" s="78"/>
      <c r="S154" s="45"/>
      <c r="T154" s="78"/>
      <c r="U154" s="78"/>
      <c r="V154" s="79"/>
      <c r="W154" s="79"/>
      <c r="X154" s="80"/>
      <c r="Y154" s="81"/>
      <c r="Z154" s="81"/>
      <c r="AA154" s="80"/>
      <c r="AB154" s="45"/>
      <c r="AC154" s="78"/>
      <c r="AD154" s="79"/>
      <c r="AE154" s="78"/>
      <c r="AF154" s="79"/>
      <c r="AG154" s="79"/>
      <c r="AH154" s="79"/>
      <c r="AI154" s="78"/>
      <c r="AJ154" s="78"/>
      <c r="AK154" s="79"/>
      <c r="AL154" s="45"/>
      <c r="AM154" s="45"/>
      <c r="AN154" s="45"/>
      <c r="AO154" s="45"/>
      <c r="AP154" s="82"/>
      <c r="AQ154" s="45"/>
    </row>
    <row r="155" ht="14.25" customHeight="1">
      <c r="A155" s="45"/>
      <c r="B155" s="45"/>
      <c r="C155" s="45"/>
      <c r="D155" s="45"/>
      <c r="E155" s="45"/>
      <c r="F155" s="45"/>
      <c r="G155" s="45"/>
      <c r="H155" s="45"/>
      <c r="I155" s="45"/>
      <c r="J155" s="45"/>
      <c r="K155" s="45"/>
      <c r="L155" s="45"/>
      <c r="M155" s="84"/>
      <c r="N155" s="78"/>
      <c r="O155" s="78"/>
      <c r="P155" s="78"/>
      <c r="Q155" s="78"/>
      <c r="R155" s="78"/>
      <c r="S155" s="45"/>
      <c r="T155" s="78"/>
      <c r="U155" s="78"/>
      <c r="V155" s="79"/>
      <c r="W155" s="79"/>
      <c r="X155" s="80"/>
      <c r="Y155" s="81"/>
      <c r="Z155" s="81"/>
      <c r="AA155" s="80"/>
      <c r="AB155" s="45"/>
      <c r="AC155" s="78"/>
      <c r="AD155" s="79"/>
      <c r="AE155" s="78"/>
      <c r="AF155" s="79"/>
      <c r="AG155" s="79"/>
      <c r="AH155" s="79"/>
      <c r="AI155" s="78"/>
      <c r="AJ155" s="78"/>
      <c r="AK155" s="79"/>
      <c r="AL155" s="45"/>
      <c r="AM155" s="45"/>
      <c r="AN155" s="45"/>
      <c r="AO155" s="45"/>
      <c r="AP155" s="82"/>
      <c r="AQ155" s="45"/>
    </row>
    <row r="156" ht="14.25" customHeight="1">
      <c r="A156" s="45"/>
      <c r="B156" s="45"/>
      <c r="C156" s="45"/>
      <c r="D156" s="45"/>
      <c r="E156" s="45"/>
      <c r="F156" s="45"/>
      <c r="G156" s="45"/>
      <c r="H156" s="45"/>
      <c r="I156" s="45"/>
      <c r="J156" s="45"/>
      <c r="K156" s="45"/>
      <c r="L156" s="45"/>
      <c r="M156" s="84"/>
      <c r="N156" s="78"/>
      <c r="O156" s="78"/>
      <c r="P156" s="78"/>
      <c r="Q156" s="78"/>
      <c r="R156" s="78"/>
      <c r="S156" s="45"/>
      <c r="T156" s="78"/>
      <c r="U156" s="78"/>
      <c r="V156" s="79"/>
      <c r="W156" s="79"/>
      <c r="X156" s="80"/>
      <c r="Y156" s="81"/>
      <c r="Z156" s="81"/>
      <c r="AA156" s="80"/>
      <c r="AB156" s="45"/>
      <c r="AC156" s="78"/>
      <c r="AD156" s="79"/>
      <c r="AE156" s="78"/>
      <c r="AF156" s="79"/>
      <c r="AG156" s="79"/>
      <c r="AH156" s="79"/>
      <c r="AI156" s="78"/>
      <c r="AJ156" s="78"/>
      <c r="AK156" s="79"/>
      <c r="AL156" s="45"/>
      <c r="AM156" s="45"/>
      <c r="AN156" s="45"/>
      <c r="AO156" s="45"/>
      <c r="AP156" s="82"/>
      <c r="AQ156" s="45"/>
    </row>
    <row r="157" ht="14.25" customHeight="1">
      <c r="A157" s="45"/>
      <c r="B157" s="45"/>
      <c r="C157" s="45"/>
      <c r="D157" s="45"/>
      <c r="E157" s="45"/>
      <c r="F157" s="45"/>
      <c r="G157" s="45"/>
      <c r="H157" s="45"/>
      <c r="I157" s="45"/>
      <c r="J157" s="45"/>
      <c r="K157" s="45"/>
      <c r="L157" s="45"/>
      <c r="M157" s="84"/>
      <c r="N157" s="78"/>
      <c r="O157" s="78"/>
      <c r="P157" s="78"/>
      <c r="Q157" s="78"/>
      <c r="R157" s="78"/>
      <c r="S157" s="45"/>
      <c r="T157" s="78"/>
      <c r="U157" s="78"/>
      <c r="V157" s="79"/>
      <c r="W157" s="79"/>
      <c r="X157" s="80"/>
      <c r="Y157" s="81"/>
      <c r="Z157" s="81"/>
      <c r="AA157" s="80"/>
      <c r="AB157" s="45"/>
      <c r="AC157" s="78"/>
      <c r="AD157" s="79"/>
      <c r="AE157" s="78"/>
      <c r="AF157" s="79"/>
      <c r="AG157" s="79"/>
      <c r="AH157" s="79"/>
      <c r="AI157" s="78"/>
      <c r="AJ157" s="78"/>
      <c r="AK157" s="79"/>
      <c r="AL157" s="45"/>
      <c r="AM157" s="45"/>
      <c r="AN157" s="45"/>
      <c r="AO157" s="45"/>
      <c r="AP157" s="82"/>
      <c r="AQ157" s="45"/>
    </row>
    <row r="158" ht="14.25" customHeight="1">
      <c r="A158" s="45"/>
      <c r="B158" s="45"/>
      <c r="C158" s="45"/>
      <c r="D158" s="45"/>
      <c r="E158" s="45"/>
      <c r="F158" s="45"/>
      <c r="G158" s="45"/>
      <c r="H158" s="45"/>
      <c r="I158" s="45"/>
      <c r="J158" s="45"/>
      <c r="K158" s="45"/>
      <c r="L158" s="45"/>
      <c r="M158" s="84"/>
      <c r="N158" s="78"/>
      <c r="O158" s="78"/>
      <c r="P158" s="78"/>
      <c r="Q158" s="78"/>
      <c r="R158" s="78"/>
      <c r="S158" s="45"/>
      <c r="T158" s="78"/>
      <c r="U158" s="78"/>
      <c r="V158" s="79"/>
      <c r="W158" s="79"/>
      <c r="X158" s="80"/>
      <c r="Y158" s="81"/>
      <c r="Z158" s="81"/>
      <c r="AA158" s="80"/>
      <c r="AB158" s="45"/>
      <c r="AC158" s="78"/>
      <c r="AD158" s="79"/>
      <c r="AE158" s="78"/>
      <c r="AF158" s="79"/>
      <c r="AG158" s="79"/>
      <c r="AH158" s="79"/>
      <c r="AI158" s="78"/>
      <c r="AJ158" s="78"/>
      <c r="AK158" s="79"/>
      <c r="AL158" s="45"/>
      <c r="AM158" s="45"/>
      <c r="AN158" s="45"/>
      <c r="AO158" s="45"/>
      <c r="AP158" s="82"/>
      <c r="AQ158" s="45"/>
    </row>
    <row r="159" ht="14.25" customHeight="1">
      <c r="A159" s="45"/>
      <c r="B159" s="45"/>
      <c r="C159" s="45"/>
      <c r="D159" s="45"/>
      <c r="E159" s="45"/>
      <c r="F159" s="45"/>
      <c r="G159" s="45"/>
      <c r="H159" s="45"/>
      <c r="I159" s="45"/>
      <c r="J159" s="45"/>
      <c r="K159" s="45"/>
      <c r="L159" s="45"/>
      <c r="M159" s="84"/>
      <c r="N159" s="78"/>
      <c r="O159" s="78"/>
      <c r="P159" s="78"/>
      <c r="Q159" s="78"/>
      <c r="R159" s="78"/>
      <c r="S159" s="45"/>
      <c r="T159" s="78"/>
      <c r="U159" s="78"/>
      <c r="V159" s="79"/>
      <c r="W159" s="79"/>
      <c r="X159" s="80"/>
      <c r="Y159" s="81"/>
      <c r="Z159" s="81"/>
      <c r="AA159" s="80"/>
      <c r="AB159" s="45"/>
      <c r="AC159" s="78"/>
      <c r="AD159" s="79"/>
      <c r="AE159" s="78"/>
      <c r="AF159" s="79"/>
      <c r="AG159" s="79"/>
      <c r="AH159" s="79"/>
      <c r="AI159" s="78"/>
      <c r="AJ159" s="78"/>
      <c r="AK159" s="79"/>
      <c r="AL159" s="45"/>
      <c r="AM159" s="45"/>
      <c r="AN159" s="45"/>
      <c r="AO159" s="45"/>
      <c r="AP159" s="82"/>
      <c r="AQ159" s="45"/>
    </row>
    <row r="160" ht="14.25" customHeight="1">
      <c r="A160" s="45"/>
      <c r="B160" s="45"/>
      <c r="C160" s="45"/>
      <c r="D160" s="45"/>
      <c r="E160" s="45"/>
      <c r="F160" s="45"/>
      <c r="G160" s="45"/>
      <c r="H160" s="45"/>
      <c r="I160" s="45"/>
      <c r="J160" s="45"/>
      <c r="K160" s="45"/>
      <c r="L160" s="45"/>
      <c r="M160" s="84"/>
      <c r="N160" s="78"/>
      <c r="O160" s="78"/>
      <c r="P160" s="78"/>
      <c r="Q160" s="78"/>
      <c r="R160" s="78"/>
      <c r="S160" s="45"/>
      <c r="T160" s="78"/>
      <c r="U160" s="78"/>
      <c r="V160" s="79"/>
      <c r="W160" s="79"/>
      <c r="X160" s="80"/>
      <c r="Y160" s="81"/>
      <c r="Z160" s="81"/>
      <c r="AA160" s="80"/>
      <c r="AB160" s="45"/>
      <c r="AC160" s="78"/>
      <c r="AD160" s="79"/>
      <c r="AE160" s="78"/>
      <c r="AF160" s="79"/>
      <c r="AG160" s="79"/>
      <c r="AH160" s="79"/>
      <c r="AI160" s="78"/>
      <c r="AJ160" s="78"/>
      <c r="AK160" s="79"/>
      <c r="AL160" s="45"/>
      <c r="AM160" s="45"/>
      <c r="AN160" s="45"/>
      <c r="AO160" s="45"/>
      <c r="AP160" s="82"/>
      <c r="AQ160" s="45"/>
    </row>
    <row r="161" ht="14.25" customHeight="1">
      <c r="A161" s="45"/>
      <c r="B161" s="45"/>
      <c r="C161" s="45"/>
      <c r="D161" s="45"/>
      <c r="E161" s="45"/>
      <c r="F161" s="45"/>
      <c r="G161" s="45"/>
      <c r="H161" s="45"/>
      <c r="I161" s="45"/>
      <c r="J161" s="45"/>
      <c r="K161" s="45"/>
      <c r="L161" s="45"/>
      <c r="M161" s="84"/>
      <c r="N161" s="78"/>
      <c r="O161" s="78"/>
      <c r="P161" s="78"/>
      <c r="Q161" s="78"/>
      <c r="R161" s="78"/>
      <c r="S161" s="45"/>
      <c r="T161" s="78"/>
      <c r="U161" s="78"/>
      <c r="V161" s="79"/>
      <c r="W161" s="79"/>
      <c r="X161" s="80"/>
      <c r="Y161" s="81"/>
      <c r="Z161" s="81"/>
      <c r="AA161" s="80"/>
      <c r="AB161" s="45"/>
      <c r="AC161" s="78"/>
      <c r="AD161" s="79"/>
      <c r="AE161" s="78"/>
      <c r="AF161" s="79"/>
      <c r="AG161" s="79"/>
      <c r="AH161" s="79"/>
      <c r="AI161" s="78"/>
      <c r="AJ161" s="78"/>
      <c r="AK161" s="79"/>
      <c r="AL161" s="45"/>
      <c r="AM161" s="45"/>
      <c r="AN161" s="45"/>
      <c r="AO161" s="45"/>
      <c r="AP161" s="82"/>
      <c r="AQ161" s="45"/>
    </row>
    <row r="162" ht="14.25" customHeight="1">
      <c r="A162" s="45"/>
      <c r="B162" s="45"/>
      <c r="C162" s="45"/>
      <c r="D162" s="45"/>
      <c r="E162" s="45"/>
      <c r="F162" s="45"/>
      <c r="G162" s="45"/>
      <c r="H162" s="45"/>
      <c r="I162" s="45"/>
      <c r="J162" s="45"/>
      <c r="K162" s="45"/>
      <c r="L162" s="45"/>
      <c r="M162" s="84"/>
      <c r="N162" s="78"/>
      <c r="O162" s="78"/>
      <c r="P162" s="78"/>
      <c r="Q162" s="78"/>
      <c r="R162" s="78"/>
      <c r="S162" s="45"/>
      <c r="T162" s="78"/>
      <c r="U162" s="78"/>
      <c r="V162" s="79"/>
      <c r="W162" s="79"/>
      <c r="X162" s="80"/>
      <c r="Y162" s="81"/>
      <c r="Z162" s="81"/>
      <c r="AA162" s="80"/>
      <c r="AB162" s="45"/>
      <c r="AC162" s="78"/>
      <c r="AD162" s="79"/>
      <c r="AE162" s="78"/>
      <c r="AF162" s="79"/>
      <c r="AG162" s="79"/>
      <c r="AH162" s="79"/>
      <c r="AI162" s="78"/>
      <c r="AJ162" s="78"/>
      <c r="AK162" s="79"/>
      <c r="AL162" s="45"/>
      <c r="AM162" s="45"/>
      <c r="AN162" s="45"/>
      <c r="AO162" s="45"/>
      <c r="AP162" s="82"/>
      <c r="AQ162" s="45"/>
    </row>
    <row r="163" ht="14.25" customHeight="1">
      <c r="A163" s="45"/>
      <c r="B163" s="45"/>
      <c r="C163" s="45"/>
      <c r="D163" s="45"/>
      <c r="E163" s="45"/>
      <c r="F163" s="45"/>
      <c r="G163" s="45"/>
      <c r="H163" s="45"/>
      <c r="I163" s="45"/>
      <c r="J163" s="45"/>
      <c r="K163" s="45"/>
      <c r="L163" s="45"/>
      <c r="M163" s="84"/>
      <c r="N163" s="78"/>
      <c r="O163" s="78"/>
      <c r="P163" s="78"/>
      <c r="Q163" s="78"/>
      <c r="R163" s="78"/>
      <c r="S163" s="45"/>
      <c r="T163" s="78"/>
      <c r="U163" s="78"/>
      <c r="V163" s="79"/>
      <c r="W163" s="79"/>
      <c r="X163" s="80"/>
      <c r="Y163" s="81"/>
      <c r="Z163" s="81"/>
      <c r="AA163" s="80"/>
      <c r="AB163" s="45"/>
      <c r="AC163" s="78"/>
      <c r="AD163" s="79"/>
      <c r="AE163" s="78"/>
      <c r="AF163" s="79"/>
      <c r="AG163" s="79"/>
      <c r="AH163" s="79"/>
      <c r="AI163" s="78"/>
      <c r="AJ163" s="78"/>
      <c r="AK163" s="79"/>
      <c r="AL163" s="45"/>
      <c r="AM163" s="45"/>
      <c r="AN163" s="45"/>
      <c r="AO163" s="45"/>
      <c r="AP163" s="82"/>
      <c r="AQ163" s="45"/>
    </row>
    <row r="164" ht="14.25" customHeight="1">
      <c r="A164" s="45"/>
      <c r="B164" s="45"/>
      <c r="C164" s="45"/>
      <c r="D164" s="45"/>
      <c r="E164" s="45"/>
      <c r="F164" s="45"/>
      <c r="G164" s="45"/>
      <c r="H164" s="45"/>
      <c r="I164" s="45"/>
      <c r="J164" s="45"/>
      <c r="K164" s="45"/>
      <c r="L164" s="45"/>
      <c r="M164" s="84"/>
      <c r="N164" s="78"/>
      <c r="O164" s="78"/>
      <c r="P164" s="78"/>
      <c r="Q164" s="78"/>
      <c r="R164" s="78"/>
      <c r="S164" s="45"/>
      <c r="T164" s="78"/>
      <c r="U164" s="78"/>
      <c r="V164" s="79"/>
      <c r="W164" s="79"/>
      <c r="X164" s="80"/>
      <c r="Y164" s="81"/>
      <c r="Z164" s="81"/>
      <c r="AA164" s="80"/>
      <c r="AB164" s="45"/>
      <c r="AC164" s="78"/>
      <c r="AD164" s="79"/>
      <c r="AE164" s="78"/>
      <c r="AF164" s="79"/>
      <c r="AG164" s="79"/>
      <c r="AH164" s="79"/>
      <c r="AI164" s="78"/>
      <c r="AJ164" s="78"/>
      <c r="AK164" s="79"/>
      <c r="AL164" s="45"/>
      <c r="AM164" s="45"/>
      <c r="AN164" s="45"/>
      <c r="AO164" s="45"/>
      <c r="AP164" s="82"/>
      <c r="AQ164" s="45"/>
    </row>
    <row r="165" ht="14.25" customHeight="1">
      <c r="A165" s="45"/>
      <c r="B165" s="45"/>
      <c r="C165" s="45"/>
      <c r="D165" s="45"/>
      <c r="E165" s="45"/>
      <c r="F165" s="45"/>
      <c r="G165" s="45"/>
      <c r="H165" s="45"/>
      <c r="I165" s="45"/>
      <c r="J165" s="45"/>
      <c r="K165" s="45"/>
      <c r="L165" s="45"/>
      <c r="M165" s="84"/>
      <c r="N165" s="78"/>
      <c r="O165" s="78"/>
      <c r="P165" s="78"/>
      <c r="Q165" s="78"/>
      <c r="R165" s="78"/>
      <c r="S165" s="45"/>
      <c r="T165" s="78"/>
      <c r="U165" s="78"/>
      <c r="V165" s="79"/>
      <c r="W165" s="79"/>
      <c r="X165" s="80"/>
      <c r="Y165" s="81"/>
      <c r="Z165" s="81"/>
      <c r="AA165" s="80"/>
      <c r="AB165" s="78"/>
      <c r="AC165" s="78"/>
      <c r="AD165" s="79"/>
      <c r="AE165" s="78"/>
      <c r="AF165" s="79"/>
      <c r="AG165" s="79"/>
      <c r="AH165" s="79"/>
      <c r="AI165" s="78"/>
      <c r="AJ165" s="78"/>
      <c r="AK165" s="79"/>
      <c r="AL165" s="45"/>
      <c r="AM165" s="45"/>
      <c r="AN165" s="45"/>
      <c r="AO165" s="45"/>
      <c r="AP165" s="82"/>
      <c r="AQ165" s="45"/>
    </row>
    <row r="166" ht="14.25" customHeight="1">
      <c r="A166" s="45"/>
      <c r="B166" s="45"/>
      <c r="C166" s="45"/>
      <c r="D166" s="45"/>
      <c r="E166" s="45"/>
      <c r="F166" s="45"/>
      <c r="G166" s="45"/>
      <c r="H166" s="45"/>
      <c r="I166" s="45"/>
      <c r="J166" s="45"/>
      <c r="K166" s="45"/>
      <c r="L166" s="45"/>
      <c r="M166" s="84"/>
      <c r="N166" s="78"/>
      <c r="O166" s="78"/>
      <c r="P166" s="78"/>
      <c r="Q166" s="78"/>
      <c r="R166" s="78"/>
      <c r="S166" s="45"/>
      <c r="T166" s="78"/>
      <c r="U166" s="78"/>
      <c r="V166" s="79"/>
      <c r="W166" s="79"/>
      <c r="X166" s="80"/>
      <c r="Y166" s="81"/>
      <c r="Z166" s="81"/>
      <c r="AA166" s="80"/>
      <c r="AB166" s="78"/>
      <c r="AC166" s="78"/>
      <c r="AD166" s="79"/>
      <c r="AE166" s="78"/>
      <c r="AF166" s="79"/>
      <c r="AG166" s="79"/>
      <c r="AH166" s="79"/>
      <c r="AI166" s="78"/>
      <c r="AJ166" s="78"/>
      <c r="AK166" s="79"/>
      <c r="AL166" s="45"/>
      <c r="AM166" s="45"/>
      <c r="AN166" s="45"/>
      <c r="AO166" s="45"/>
      <c r="AP166" s="82"/>
      <c r="AQ166" s="45"/>
    </row>
    <row r="167" ht="14.25" customHeight="1">
      <c r="A167" s="45"/>
      <c r="B167" s="45"/>
      <c r="C167" s="45"/>
      <c r="D167" s="45"/>
      <c r="E167" s="45"/>
      <c r="F167" s="45"/>
      <c r="G167" s="45"/>
      <c r="H167" s="45"/>
      <c r="I167" s="45"/>
      <c r="J167" s="45"/>
      <c r="K167" s="45"/>
      <c r="L167" s="45"/>
      <c r="M167" s="84"/>
      <c r="N167" s="78"/>
      <c r="O167" s="78"/>
      <c r="P167" s="78"/>
      <c r="Q167" s="78"/>
      <c r="R167" s="78"/>
      <c r="S167" s="45"/>
      <c r="T167" s="78"/>
      <c r="U167" s="78"/>
      <c r="V167" s="79"/>
      <c r="W167" s="79"/>
      <c r="X167" s="80"/>
      <c r="Y167" s="81"/>
      <c r="Z167" s="81"/>
      <c r="AA167" s="80"/>
      <c r="AB167" s="78"/>
      <c r="AC167" s="78"/>
      <c r="AD167" s="79"/>
      <c r="AE167" s="78"/>
      <c r="AF167" s="79"/>
      <c r="AG167" s="79"/>
      <c r="AH167" s="79"/>
      <c r="AI167" s="78"/>
      <c r="AJ167" s="78"/>
      <c r="AK167" s="79"/>
      <c r="AL167" s="45"/>
      <c r="AM167" s="45"/>
      <c r="AN167" s="45"/>
      <c r="AO167" s="45"/>
      <c r="AP167" s="82"/>
      <c r="AQ167" s="45"/>
    </row>
    <row r="168" ht="14.25" customHeight="1">
      <c r="A168" s="45"/>
      <c r="B168" s="45"/>
      <c r="C168" s="45"/>
      <c r="D168" s="45"/>
      <c r="E168" s="45"/>
      <c r="F168" s="45"/>
      <c r="G168" s="45"/>
      <c r="H168" s="45"/>
      <c r="I168" s="45"/>
      <c r="J168" s="45"/>
      <c r="K168" s="45"/>
      <c r="L168" s="45"/>
      <c r="M168" s="84"/>
      <c r="N168" s="78"/>
      <c r="O168" s="78"/>
      <c r="P168" s="78"/>
      <c r="Q168" s="78"/>
      <c r="R168" s="78"/>
      <c r="S168" s="45"/>
      <c r="T168" s="78"/>
      <c r="U168" s="78"/>
      <c r="V168" s="79"/>
      <c r="W168" s="79"/>
      <c r="X168" s="80"/>
      <c r="Y168" s="81"/>
      <c r="Z168" s="81"/>
      <c r="AA168" s="80"/>
      <c r="AB168" s="78"/>
      <c r="AC168" s="78"/>
      <c r="AD168" s="79"/>
      <c r="AE168" s="78"/>
      <c r="AF168" s="79"/>
      <c r="AG168" s="79"/>
      <c r="AH168" s="79"/>
      <c r="AI168" s="78"/>
      <c r="AJ168" s="78"/>
      <c r="AK168" s="79"/>
      <c r="AL168" s="45"/>
      <c r="AM168" s="45"/>
      <c r="AN168" s="45"/>
      <c r="AO168" s="45"/>
      <c r="AP168" s="82"/>
      <c r="AQ168" s="45"/>
    </row>
    <row r="169" ht="14.25" customHeight="1">
      <c r="A169" s="45"/>
      <c r="B169" s="45"/>
      <c r="C169" s="45"/>
      <c r="D169" s="45"/>
      <c r="E169" s="45"/>
      <c r="F169" s="45"/>
      <c r="G169" s="45"/>
      <c r="H169" s="45"/>
      <c r="I169" s="45"/>
      <c r="J169" s="45"/>
      <c r="K169" s="45"/>
      <c r="L169" s="45"/>
      <c r="M169" s="84"/>
      <c r="N169" s="78"/>
      <c r="O169" s="78"/>
      <c r="P169" s="78"/>
      <c r="Q169" s="78"/>
      <c r="R169" s="78"/>
      <c r="S169" s="45"/>
      <c r="T169" s="78"/>
      <c r="U169" s="78"/>
      <c r="V169" s="79"/>
      <c r="W169" s="79"/>
      <c r="X169" s="80"/>
      <c r="Y169" s="81"/>
      <c r="Z169" s="81"/>
      <c r="AA169" s="80"/>
      <c r="AB169" s="78"/>
      <c r="AC169" s="78"/>
      <c r="AD169" s="79"/>
      <c r="AE169" s="78"/>
      <c r="AF169" s="79"/>
      <c r="AG169" s="79"/>
      <c r="AH169" s="79"/>
      <c r="AI169" s="78"/>
      <c r="AJ169" s="78"/>
      <c r="AK169" s="79"/>
      <c r="AL169" s="45"/>
      <c r="AM169" s="45"/>
      <c r="AN169" s="45"/>
      <c r="AO169" s="45"/>
      <c r="AP169" s="82"/>
      <c r="AQ169" s="45"/>
    </row>
    <row r="170" ht="14.25" customHeight="1">
      <c r="A170" s="45"/>
      <c r="B170" s="45"/>
      <c r="C170" s="45"/>
      <c r="D170" s="45"/>
      <c r="E170" s="45"/>
      <c r="F170" s="45"/>
      <c r="G170" s="45"/>
      <c r="H170" s="45"/>
      <c r="I170" s="45"/>
      <c r="J170" s="45"/>
      <c r="K170" s="45"/>
      <c r="L170" s="45"/>
      <c r="M170" s="84"/>
      <c r="N170" s="78"/>
      <c r="O170" s="78"/>
      <c r="P170" s="78"/>
      <c r="Q170" s="78"/>
      <c r="R170" s="78"/>
      <c r="S170" s="45"/>
      <c r="T170" s="78"/>
      <c r="U170" s="78"/>
      <c r="V170" s="79"/>
      <c r="W170" s="79"/>
      <c r="X170" s="80"/>
      <c r="Y170" s="81"/>
      <c r="Z170" s="81"/>
      <c r="AA170" s="80"/>
      <c r="AB170" s="78"/>
      <c r="AC170" s="78"/>
      <c r="AD170" s="79"/>
      <c r="AE170" s="78"/>
      <c r="AF170" s="79"/>
      <c r="AG170" s="79"/>
      <c r="AH170" s="79"/>
      <c r="AI170" s="78"/>
      <c r="AJ170" s="78"/>
      <c r="AK170" s="79"/>
      <c r="AL170" s="45"/>
      <c r="AM170" s="45"/>
      <c r="AN170" s="45"/>
      <c r="AO170" s="45"/>
      <c r="AP170" s="82"/>
      <c r="AQ170" s="45"/>
    </row>
    <row r="171" ht="14.25" customHeight="1">
      <c r="A171" s="45"/>
      <c r="B171" s="45"/>
      <c r="C171" s="45"/>
      <c r="D171" s="45"/>
      <c r="E171" s="45"/>
      <c r="F171" s="45"/>
      <c r="G171" s="45"/>
      <c r="H171" s="45"/>
      <c r="I171" s="45"/>
      <c r="J171" s="45"/>
      <c r="K171" s="45"/>
      <c r="L171" s="45"/>
      <c r="M171" s="84"/>
      <c r="N171" s="78"/>
      <c r="O171" s="78"/>
      <c r="P171" s="78"/>
      <c r="Q171" s="78"/>
      <c r="R171" s="78"/>
      <c r="S171" s="45"/>
      <c r="T171" s="78"/>
      <c r="U171" s="78"/>
      <c r="V171" s="79"/>
      <c r="W171" s="79"/>
      <c r="X171" s="80"/>
      <c r="Y171" s="81"/>
      <c r="Z171" s="81"/>
      <c r="AA171" s="80"/>
      <c r="AB171" s="78"/>
      <c r="AC171" s="78"/>
      <c r="AD171" s="79"/>
      <c r="AE171" s="78"/>
      <c r="AF171" s="79"/>
      <c r="AG171" s="79"/>
      <c r="AH171" s="79"/>
      <c r="AI171" s="78"/>
      <c r="AJ171" s="78"/>
      <c r="AK171" s="79"/>
      <c r="AL171" s="45"/>
      <c r="AM171" s="45"/>
      <c r="AN171" s="45"/>
      <c r="AO171" s="45"/>
      <c r="AP171" s="82"/>
      <c r="AQ171" s="45"/>
    </row>
    <row r="172" ht="14.25" customHeight="1">
      <c r="A172" s="45"/>
      <c r="B172" s="45"/>
      <c r="C172" s="45"/>
      <c r="D172" s="45"/>
      <c r="E172" s="45"/>
      <c r="F172" s="45"/>
      <c r="G172" s="45"/>
      <c r="H172" s="45"/>
      <c r="I172" s="45"/>
      <c r="J172" s="45"/>
      <c r="K172" s="45"/>
      <c r="L172" s="45"/>
      <c r="M172" s="84"/>
      <c r="N172" s="78"/>
      <c r="O172" s="78"/>
      <c r="P172" s="78"/>
      <c r="Q172" s="78"/>
      <c r="R172" s="78"/>
      <c r="S172" s="45"/>
      <c r="T172" s="78"/>
      <c r="U172" s="78"/>
      <c r="V172" s="79"/>
      <c r="W172" s="79"/>
      <c r="X172" s="80"/>
      <c r="Y172" s="81"/>
      <c r="Z172" s="81"/>
      <c r="AA172" s="80"/>
      <c r="AB172" s="78"/>
      <c r="AC172" s="78"/>
      <c r="AD172" s="79"/>
      <c r="AE172" s="78"/>
      <c r="AF172" s="79"/>
      <c r="AG172" s="79"/>
      <c r="AH172" s="79"/>
      <c r="AI172" s="78"/>
      <c r="AJ172" s="78"/>
      <c r="AK172" s="79"/>
      <c r="AL172" s="45"/>
      <c r="AM172" s="45"/>
      <c r="AN172" s="45"/>
      <c r="AO172" s="45"/>
      <c r="AP172" s="82"/>
      <c r="AQ172" s="45"/>
    </row>
    <row r="173" ht="14.25" customHeight="1">
      <c r="A173" s="45"/>
      <c r="B173" s="45"/>
      <c r="C173" s="45"/>
      <c r="D173" s="45"/>
      <c r="E173" s="45"/>
      <c r="F173" s="45"/>
      <c r="G173" s="45"/>
      <c r="H173" s="45"/>
      <c r="I173" s="45"/>
      <c r="J173" s="45"/>
      <c r="K173" s="45"/>
      <c r="L173" s="45"/>
      <c r="M173" s="84"/>
      <c r="N173" s="78"/>
      <c r="O173" s="78"/>
      <c r="P173" s="78"/>
      <c r="Q173" s="78"/>
      <c r="R173" s="78"/>
      <c r="S173" s="45"/>
      <c r="T173" s="78"/>
      <c r="U173" s="78"/>
      <c r="V173" s="79"/>
      <c r="W173" s="79"/>
      <c r="X173" s="80"/>
      <c r="Y173" s="81"/>
      <c r="Z173" s="81"/>
      <c r="AA173" s="80"/>
      <c r="AB173" s="78"/>
      <c r="AC173" s="78"/>
      <c r="AD173" s="79"/>
      <c r="AE173" s="78"/>
      <c r="AF173" s="79"/>
      <c r="AG173" s="79"/>
      <c r="AH173" s="79"/>
      <c r="AI173" s="78"/>
      <c r="AJ173" s="78"/>
      <c r="AK173" s="79"/>
      <c r="AL173" s="45"/>
      <c r="AM173" s="45"/>
      <c r="AN173" s="45"/>
      <c r="AO173" s="45"/>
      <c r="AP173" s="82"/>
      <c r="AQ173" s="45"/>
    </row>
    <row r="174" ht="14.25" customHeight="1">
      <c r="A174" s="45"/>
      <c r="B174" s="45"/>
      <c r="C174" s="45"/>
      <c r="D174" s="45"/>
      <c r="E174" s="45"/>
      <c r="F174" s="45"/>
      <c r="G174" s="45"/>
      <c r="H174" s="45"/>
      <c r="I174" s="45"/>
      <c r="J174" s="45"/>
      <c r="K174" s="45"/>
      <c r="L174" s="45"/>
      <c r="M174" s="84"/>
      <c r="N174" s="78"/>
      <c r="O174" s="78"/>
      <c r="P174" s="78"/>
      <c r="Q174" s="78"/>
      <c r="R174" s="78"/>
      <c r="S174" s="45"/>
      <c r="T174" s="78"/>
      <c r="U174" s="78"/>
      <c r="V174" s="79"/>
      <c r="W174" s="79"/>
      <c r="X174" s="80"/>
      <c r="Y174" s="81"/>
      <c r="Z174" s="81"/>
      <c r="AA174" s="80"/>
      <c r="AB174" s="78"/>
      <c r="AC174" s="78"/>
      <c r="AD174" s="79"/>
      <c r="AE174" s="78"/>
      <c r="AF174" s="79"/>
      <c r="AG174" s="79"/>
      <c r="AH174" s="79"/>
      <c r="AI174" s="78"/>
      <c r="AJ174" s="78"/>
      <c r="AK174" s="79"/>
      <c r="AL174" s="45"/>
      <c r="AM174" s="45"/>
      <c r="AN174" s="45"/>
      <c r="AO174" s="45"/>
      <c r="AP174" s="82"/>
      <c r="AQ174" s="45"/>
    </row>
    <row r="175" ht="14.25" customHeight="1">
      <c r="A175" s="45"/>
      <c r="B175" s="45"/>
      <c r="C175" s="45"/>
      <c r="D175" s="45"/>
      <c r="E175" s="45"/>
      <c r="F175" s="45"/>
      <c r="G175" s="45"/>
      <c r="H175" s="45"/>
      <c r="I175" s="45"/>
      <c r="J175" s="45"/>
      <c r="K175" s="45"/>
      <c r="L175" s="45"/>
      <c r="M175" s="84"/>
      <c r="N175" s="78"/>
      <c r="O175" s="78"/>
      <c r="P175" s="78"/>
      <c r="Q175" s="78"/>
      <c r="R175" s="78"/>
      <c r="S175" s="45"/>
      <c r="T175" s="78"/>
      <c r="U175" s="78"/>
      <c r="V175" s="79"/>
      <c r="W175" s="79"/>
      <c r="X175" s="80"/>
      <c r="Y175" s="81"/>
      <c r="Z175" s="81"/>
      <c r="AA175" s="80"/>
      <c r="AB175" s="78"/>
      <c r="AC175" s="78"/>
      <c r="AD175" s="79"/>
      <c r="AE175" s="78"/>
      <c r="AF175" s="79"/>
      <c r="AG175" s="79"/>
      <c r="AH175" s="79"/>
      <c r="AI175" s="78"/>
      <c r="AJ175" s="78"/>
      <c r="AK175" s="79"/>
      <c r="AL175" s="45"/>
      <c r="AM175" s="45"/>
      <c r="AN175" s="45"/>
      <c r="AO175" s="45"/>
      <c r="AP175" s="82"/>
      <c r="AQ175" s="45"/>
    </row>
    <row r="176" ht="14.25" customHeight="1">
      <c r="A176" s="45"/>
      <c r="B176" s="45"/>
      <c r="C176" s="45"/>
      <c r="D176" s="45"/>
      <c r="E176" s="45"/>
      <c r="F176" s="45"/>
      <c r="G176" s="45"/>
      <c r="H176" s="45"/>
      <c r="I176" s="45"/>
      <c r="J176" s="45"/>
      <c r="K176" s="45"/>
      <c r="L176" s="45"/>
      <c r="M176" s="84"/>
      <c r="N176" s="78"/>
      <c r="O176" s="78"/>
      <c r="P176" s="78"/>
      <c r="Q176" s="78"/>
      <c r="R176" s="78"/>
      <c r="S176" s="45"/>
      <c r="T176" s="78"/>
      <c r="U176" s="78"/>
      <c r="V176" s="79"/>
      <c r="W176" s="79"/>
      <c r="X176" s="80"/>
      <c r="Y176" s="81"/>
      <c r="Z176" s="81"/>
      <c r="AA176" s="80"/>
      <c r="AB176" s="78"/>
      <c r="AC176" s="78"/>
      <c r="AD176" s="79"/>
      <c r="AE176" s="78"/>
      <c r="AF176" s="79"/>
      <c r="AG176" s="79"/>
      <c r="AH176" s="79"/>
      <c r="AI176" s="78"/>
      <c r="AJ176" s="78"/>
      <c r="AK176" s="79"/>
      <c r="AL176" s="45"/>
      <c r="AM176" s="45"/>
      <c r="AN176" s="45"/>
      <c r="AO176" s="45"/>
      <c r="AP176" s="82"/>
      <c r="AQ176" s="45"/>
    </row>
    <row r="177" ht="14.25" customHeight="1">
      <c r="A177" s="45"/>
      <c r="B177" s="45"/>
      <c r="C177" s="45"/>
      <c r="D177" s="45"/>
      <c r="E177" s="45"/>
      <c r="F177" s="45"/>
      <c r="G177" s="45"/>
      <c r="H177" s="45"/>
      <c r="I177" s="45"/>
      <c r="J177" s="45"/>
      <c r="K177" s="45"/>
      <c r="L177" s="45"/>
      <c r="M177" s="84"/>
      <c r="N177" s="78"/>
      <c r="O177" s="78"/>
      <c r="P177" s="78"/>
      <c r="Q177" s="78"/>
      <c r="R177" s="78"/>
      <c r="S177" s="45"/>
      <c r="T177" s="78"/>
      <c r="U177" s="78"/>
      <c r="V177" s="79"/>
      <c r="W177" s="79"/>
      <c r="X177" s="80"/>
      <c r="Y177" s="81"/>
      <c r="Z177" s="81"/>
      <c r="AA177" s="80"/>
      <c r="AB177" s="78"/>
      <c r="AC177" s="78"/>
      <c r="AD177" s="79"/>
      <c r="AE177" s="78"/>
      <c r="AF177" s="79"/>
      <c r="AG177" s="79"/>
      <c r="AH177" s="79"/>
      <c r="AI177" s="78"/>
      <c r="AJ177" s="78"/>
      <c r="AK177" s="79"/>
      <c r="AL177" s="45"/>
      <c r="AM177" s="45"/>
      <c r="AN177" s="45"/>
      <c r="AO177" s="45"/>
      <c r="AP177" s="82"/>
      <c r="AQ177" s="45"/>
    </row>
    <row r="178" ht="14.25" customHeight="1">
      <c r="A178" s="45"/>
      <c r="B178" s="45"/>
      <c r="C178" s="45"/>
      <c r="D178" s="45"/>
      <c r="E178" s="45"/>
      <c r="F178" s="45"/>
      <c r="G178" s="45"/>
      <c r="H178" s="45"/>
      <c r="I178" s="45"/>
      <c r="J178" s="45"/>
      <c r="K178" s="45"/>
      <c r="L178" s="45"/>
      <c r="M178" s="84"/>
      <c r="N178" s="78"/>
      <c r="O178" s="78"/>
      <c r="P178" s="78"/>
      <c r="Q178" s="78"/>
      <c r="R178" s="78"/>
      <c r="S178" s="45"/>
      <c r="T178" s="78"/>
      <c r="U178" s="78"/>
      <c r="V178" s="79"/>
      <c r="W178" s="79"/>
      <c r="X178" s="80"/>
      <c r="Y178" s="81"/>
      <c r="Z178" s="81"/>
      <c r="AA178" s="80"/>
      <c r="AB178" s="78"/>
      <c r="AC178" s="78"/>
      <c r="AD178" s="79"/>
      <c r="AE178" s="78"/>
      <c r="AF178" s="79"/>
      <c r="AG178" s="79"/>
      <c r="AH178" s="79"/>
      <c r="AI178" s="78"/>
      <c r="AJ178" s="78"/>
      <c r="AK178" s="79"/>
      <c r="AL178" s="45"/>
      <c r="AM178" s="45"/>
      <c r="AN178" s="45"/>
      <c r="AO178" s="45"/>
      <c r="AP178" s="82"/>
      <c r="AQ178" s="45"/>
    </row>
    <row r="179" ht="14.25" customHeight="1">
      <c r="A179" s="45"/>
      <c r="B179" s="45"/>
      <c r="C179" s="45"/>
      <c r="D179" s="45"/>
      <c r="E179" s="45"/>
      <c r="F179" s="45"/>
      <c r="G179" s="45"/>
      <c r="H179" s="45"/>
      <c r="I179" s="45"/>
      <c r="J179" s="45"/>
      <c r="K179" s="45"/>
      <c r="L179" s="45"/>
      <c r="M179" s="84"/>
      <c r="N179" s="78"/>
      <c r="O179" s="78"/>
      <c r="P179" s="78"/>
      <c r="Q179" s="78"/>
      <c r="R179" s="78"/>
      <c r="S179" s="45"/>
      <c r="T179" s="78"/>
      <c r="U179" s="78"/>
      <c r="V179" s="79"/>
      <c r="W179" s="79"/>
      <c r="X179" s="80"/>
      <c r="Y179" s="81"/>
      <c r="Z179" s="81"/>
      <c r="AA179" s="80"/>
      <c r="AB179" s="78"/>
      <c r="AC179" s="78"/>
      <c r="AD179" s="79"/>
      <c r="AE179" s="78"/>
      <c r="AF179" s="79"/>
      <c r="AG179" s="79"/>
      <c r="AH179" s="79"/>
      <c r="AI179" s="78"/>
      <c r="AJ179" s="78"/>
      <c r="AK179" s="79"/>
      <c r="AL179" s="45"/>
      <c r="AM179" s="45"/>
      <c r="AN179" s="45"/>
      <c r="AO179" s="45"/>
      <c r="AP179" s="82"/>
      <c r="AQ179" s="45"/>
    </row>
    <row r="180" ht="14.25" customHeight="1">
      <c r="A180" s="45"/>
      <c r="B180" s="45"/>
      <c r="C180" s="45"/>
      <c r="D180" s="45"/>
      <c r="E180" s="45"/>
      <c r="F180" s="45"/>
      <c r="G180" s="45"/>
      <c r="H180" s="45"/>
      <c r="I180" s="45"/>
      <c r="J180" s="45"/>
      <c r="K180" s="45"/>
      <c r="L180" s="45"/>
      <c r="M180" s="84"/>
      <c r="N180" s="78"/>
      <c r="O180" s="78"/>
      <c r="P180" s="78"/>
      <c r="Q180" s="78"/>
      <c r="R180" s="78"/>
      <c r="S180" s="45"/>
      <c r="T180" s="78"/>
      <c r="U180" s="78"/>
      <c r="V180" s="79"/>
      <c r="W180" s="79"/>
      <c r="X180" s="80"/>
      <c r="Y180" s="81"/>
      <c r="Z180" s="81"/>
      <c r="AA180" s="80"/>
      <c r="AB180" s="78"/>
      <c r="AC180" s="78"/>
      <c r="AD180" s="79"/>
      <c r="AE180" s="78"/>
      <c r="AF180" s="79"/>
      <c r="AG180" s="79"/>
      <c r="AH180" s="79"/>
      <c r="AI180" s="78"/>
      <c r="AJ180" s="78"/>
      <c r="AK180" s="79"/>
      <c r="AL180" s="45"/>
      <c r="AM180" s="45"/>
      <c r="AN180" s="45"/>
      <c r="AO180" s="45"/>
      <c r="AP180" s="82"/>
      <c r="AQ180" s="45"/>
    </row>
    <row r="181" ht="14.25" customHeight="1">
      <c r="A181" s="45"/>
      <c r="B181" s="45"/>
      <c r="C181" s="45"/>
      <c r="D181" s="45"/>
      <c r="E181" s="45"/>
      <c r="F181" s="45"/>
      <c r="G181" s="45"/>
      <c r="H181" s="45"/>
      <c r="I181" s="45"/>
      <c r="J181" s="45"/>
      <c r="K181" s="45"/>
      <c r="L181" s="45"/>
      <c r="M181" s="84"/>
      <c r="N181" s="78"/>
      <c r="O181" s="78"/>
      <c r="P181" s="78"/>
      <c r="Q181" s="78"/>
      <c r="R181" s="78"/>
      <c r="S181" s="45"/>
      <c r="T181" s="78"/>
      <c r="U181" s="78"/>
      <c r="V181" s="79"/>
      <c r="W181" s="79"/>
      <c r="X181" s="80"/>
      <c r="Y181" s="81"/>
      <c r="Z181" s="81"/>
      <c r="AA181" s="80"/>
      <c r="AB181" s="78"/>
      <c r="AC181" s="78"/>
      <c r="AD181" s="79"/>
      <c r="AE181" s="78"/>
      <c r="AF181" s="79"/>
      <c r="AG181" s="79"/>
      <c r="AH181" s="79"/>
      <c r="AI181" s="78"/>
      <c r="AJ181" s="78"/>
      <c r="AK181" s="79"/>
      <c r="AL181" s="45"/>
      <c r="AM181" s="45"/>
      <c r="AN181" s="45"/>
      <c r="AO181" s="45"/>
      <c r="AP181" s="82"/>
      <c r="AQ181" s="45"/>
    </row>
    <row r="182" ht="14.25" customHeight="1">
      <c r="A182" s="45"/>
      <c r="B182" s="45"/>
      <c r="C182" s="45"/>
      <c r="D182" s="45"/>
      <c r="E182" s="45"/>
      <c r="F182" s="45"/>
      <c r="G182" s="45"/>
      <c r="H182" s="45"/>
      <c r="I182" s="45"/>
      <c r="J182" s="45"/>
      <c r="K182" s="45"/>
      <c r="L182" s="45"/>
      <c r="M182" s="84"/>
      <c r="N182" s="78"/>
      <c r="O182" s="78"/>
      <c r="P182" s="78"/>
      <c r="Q182" s="78"/>
      <c r="R182" s="78"/>
      <c r="S182" s="45"/>
      <c r="T182" s="78"/>
      <c r="U182" s="78"/>
      <c r="V182" s="79"/>
      <c r="W182" s="79"/>
      <c r="X182" s="80"/>
      <c r="Y182" s="81"/>
      <c r="Z182" s="81"/>
      <c r="AA182" s="80"/>
      <c r="AB182" s="78"/>
      <c r="AC182" s="78"/>
      <c r="AD182" s="79"/>
      <c r="AE182" s="78"/>
      <c r="AF182" s="79"/>
      <c r="AG182" s="79"/>
      <c r="AH182" s="79"/>
      <c r="AI182" s="78"/>
      <c r="AJ182" s="78"/>
      <c r="AK182" s="79"/>
      <c r="AL182" s="45"/>
      <c r="AM182" s="45"/>
      <c r="AN182" s="45"/>
      <c r="AO182" s="45"/>
      <c r="AP182" s="82"/>
      <c r="AQ182" s="45"/>
    </row>
    <row r="183" ht="14.25" customHeight="1">
      <c r="A183" s="45"/>
      <c r="B183" s="45"/>
      <c r="C183" s="45"/>
      <c r="D183" s="45"/>
      <c r="E183" s="45"/>
      <c r="F183" s="45"/>
      <c r="G183" s="45"/>
      <c r="H183" s="45"/>
      <c r="I183" s="45"/>
      <c r="J183" s="45"/>
      <c r="K183" s="45"/>
      <c r="L183" s="45"/>
      <c r="M183" s="84"/>
      <c r="N183" s="78"/>
      <c r="O183" s="78"/>
      <c r="P183" s="78"/>
      <c r="Q183" s="78"/>
      <c r="R183" s="78"/>
      <c r="S183" s="45"/>
      <c r="T183" s="78"/>
      <c r="U183" s="78"/>
      <c r="V183" s="79"/>
      <c r="W183" s="79"/>
      <c r="X183" s="80"/>
      <c r="Y183" s="81"/>
      <c r="Z183" s="81"/>
      <c r="AA183" s="80"/>
      <c r="AB183" s="78"/>
      <c r="AC183" s="78"/>
      <c r="AD183" s="79"/>
      <c r="AE183" s="78"/>
      <c r="AF183" s="79"/>
      <c r="AG183" s="79"/>
      <c r="AH183" s="79"/>
      <c r="AI183" s="78"/>
      <c r="AJ183" s="78"/>
      <c r="AK183" s="79"/>
      <c r="AL183" s="45"/>
      <c r="AM183" s="45"/>
      <c r="AN183" s="45"/>
      <c r="AO183" s="45"/>
      <c r="AP183" s="82"/>
      <c r="AQ183" s="45"/>
    </row>
    <row r="184" ht="14.25" customHeight="1">
      <c r="A184" s="45"/>
      <c r="B184" s="45"/>
      <c r="C184" s="45"/>
      <c r="D184" s="45"/>
      <c r="E184" s="45"/>
      <c r="F184" s="45"/>
      <c r="G184" s="45"/>
      <c r="H184" s="45"/>
      <c r="I184" s="45"/>
      <c r="J184" s="45"/>
      <c r="K184" s="45"/>
      <c r="L184" s="45"/>
      <c r="M184" s="84"/>
      <c r="N184" s="78"/>
      <c r="O184" s="78"/>
      <c r="P184" s="78"/>
      <c r="Q184" s="78"/>
      <c r="R184" s="78"/>
      <c r="S184" s="45"/>
      <c r="T184" s="78"/>
      <c r="U184" s="78"/>
      <c r="V184" s="79"/>
      <c r="W184" s="79"/>
      <c r="X184" s="80"/>
      <c r="Y184" s="81"/>
      <c r="Z184" s="81"/>
      <c r="AA184" s="80"/>
      <c r="AB184" s="78"/>
      <c r="AC184" s="78"/>
      <c r="AD184" s="79"/>
      <c r="AE184" s="78"/>
      <c r="AF184" s="79"/>
      <c r="AG184" s="79"/>
      <c r="AH184" s="79"/>
      <c r="AI184" s="78"/>
      <c r="AJ184" s="78"/>
      <c r="AK184" s="79"/>
      <c r="AL184" s="45"/>
      <c r="AM184" s="45"/>
      <c r="AN184" s="45"/>
      <c r="AO184" s="45"/>
      <c r="AP184" s="82"/>
      <c r="AQ184" s="45"/>
    </row>
    <row r="185" ht="14.25" customHeight="1">
      <c r="A185" s="45"/>
      <c r="B185" s="45"/>
      <c r="C185" s="45"/>
      <c r="D185" s="45"/>
      <c r="E185" s="45"/>
      <c r="F185" s="45"/>
      <c r="G185" s="45"/>
      <c r="H185" s="45"/>
      <c r="I185" s="45"/>
      <c r="J185" s="45"/>
      <c r="K185" s="45"/>
      <c r="L185" s="45"/>
      <c r="M185" s="84"/>
      <c r="N185" s="78"/>
      <c r="O185" s="78"/>
      <c r="P185" s="78"/>
      <c r="Q185" s="78"/>
      <c r="R185" s="78"/>
      <c r="S185" s="45"/>
      <c r="T185" s="78"/>
      <c r="U185" s="78"/>
      <c r="V185" s="79"/>
      <c r="W185" s="79"/>
      <c r="X185" s="80"/>
      <c r="Y185" s="81"/>
      <c r="Z185" s="81"/>
      <c r="AA185" s="80"/>
      <c r="AB185" s="78"/>
      <c r="AC185" s="78"/>
      <c r="AD185" s="79"/>
      <c r="AE185" s="78"/>
      <c r="AF185" s="79"/>
      <c r="AG185" s="79"/>
      <c r="AH185" s="79"/>
      <c r="AI185" s="78"/>
      <c r="AJ185" s="78"/>
      <c r="AK185" s="79"/>
      <c r="AL185" s="45"/>
      <c r="AM185" s="45"/>
      <c r="AN185" s="45"/>
      <c r="AO185" s="45"/>
      <c r="AP185" s="82"/>
      <c r="AQ185" s="45"/>
    </row>
    <row r="186" ht="14.25" customHeight="1">
      <c r="A186" s="45"/>
      <c r="B186" s="45"/>
      <c r="C186" s="45"/>
      <c r="D186" s="45"/>
      <c r="E186" s="45"/>
      <c r="F186" s="45"/>
      <c r="G186" s="45"/>
      <c r="H186" s="45"/>
      <c r="I186" s="45"/>
      <c r="J186" s="45"/>
      <c r="K186" s="45"/>
      <c r="L186" s="45"/>
      <c r="M186" s="84"/>
      <c r="N186" s="78"/>
      <c r="O186" s="78"/>
      <c r="P186" s="78"/>
      <c r="Q186" s="78"/>
      <c r="R186" s="78"/>
      <c r="S186" s="45"/>
      <c r="T186" s="78"/>
      <c r="U186" s="78"/>
      <c r="V186" s="79"/>
      <c r="W186" s="79"/>
      <c r="X186" s="80"/>
      <c r="Y186" s="81"/>
      <c r="Z186" s="81"/>
      <c r="AA186" s="80"/>
      <c r="AB186" s="78"/>
      <c r="AC186" s="78"/>
      <c r="AD186" s="79"/>
      <c r="AE186" s="78"/>
      <c r="AF186" s="79"/>
      <c r="AG186" s="79"/>
      <c r="AH186" s="79"/>
      <c r="AI186" s="78"/>
      <c r="AJ186" s="78"/>
      <c r="AK186" s="79"/>
      <c r="AL186" s="45"/>
      <c r="AM186" s="45"/>
      <c r="AN186" s="45"/>
      <c r="AO186" s="45"/>
      <c r="AP186" s="82"/>
      <c r="AQ186" s="45"/>
    </row>
    <row r="187" ht="14.25" customHeight="1">
      <c r="A187" s="45"/>
      <c r="B187" s="45"/>
      <c r="C187" s="45"/>
      <c r="D187" s="45"/>
      <c r="E187" s="45"/>
      <c r="F187" s="45"/>
      <c r="G187" s="45"/>
      <c r="H187" s="45"/>
      <c r="I187" s="45"/>
      <c r="J187" s="45"/>
      <c r="K187" s="45"/>
      <c r="L187" s="45"/>
      <c r="M187" s="84"/>
      <c r="N187" s="78"/>
      <c r="O187" s="78"/>
      <c r="P187" s="78"/>
      <c r="Q187" s="78"/>
      <c r="R187" s="78"/>
      <c r="S187" s="45"/>
      <c r="T187" s="78"/>
      <c r="U187" s="78"/>
      <c r="V187" s="79"/>
      <c r="W187" s="79"/>
      <c r="X187" s="80"/>
      <c r="Y187" s="81"/>
      <c r="Z187" s="81"/>
      <c r="AA187" s="80"/>
      <c r="AB187" s="78"/>
      <c r="AC187" s="78"/>
      <c r="AD187" s="79"/>
      <c r="AE187" s="78"/>
      <c r="AF187" s="79"/>
      <c r="AG187" s="79"/>
      <c r="AH187" s="79"/>
      <c r="AI187" s="78"/>
      <c r="AJ187" s="78"/>
      <c r="AK187" s="79"/>
      <c r="AL187" s="45"/>
      <c r="AM187" s="45"/>
      <c r="AN187" s="45"/>
      <c r="AO187" s="45"/>
      <c r="AP187" s="82"/>
      <c r="AQ187" s="45"/>
    </row>
    <row r="188" ht="14.25" customHeight="1">
      <c r="A188" s="45"/>
      <c r="B188" s="45"/>
      <c r="C188" s="45"/>
      <c r="D188" s="45"/>
      <c r="E188" s="45"/>
      <c r="F188" s="45"/>
      <c r="G188" s="45"/>
      <c r="H188" s="45"/>
      <c r="I188" s="45"/>
      <c r="J188" s="45"/>
      <c r="K188" s="45"/>
      <c r="L188" s="45"/>
      <c r="M188" s="84"/>
      <c r="N188" s="78"/>
      <c r="O188" s="78"/>
      <c r="P188" s="78"/>
      <c r="Q188" s="78"/>
      <c r="R188" s="78"/>
      <c r="S188" s="45"/>
      <c r="T188" s="78"/>
      <c r="U188" s="78"/>
      <c r="V188" s="79"/>
      <c r="W188" s="79"/>
      <c r="X188" s="80"/>
      <c r="Y188" s="81"/>
      <c r="Z188" s="81"/>
      <c r="AA188" s="80"/>
      <c r="AB188" s="78"/>
      <c r="AC188" s="78"/>
      <c r="AD188" s="79"/>
      <c r="AE188" s="78"/>
      <c r="AF188" s="79"/>
      <c r="AG188" s="79"/>
      <c r="AH188" s="79"/>
      <c r="AI188" s="78"/>
      <c r="AJ188" s="78"/>
      <c r="AK188" s="79"/>
      <c r="AL188" s="45"/>
      <c r="AM188" s="45"/>
      <c r="AN188" s="45"/>
      <c r="AO188" s="45"/>
      <c r="AP188" s="82"/>
      <c r="AQ188" s="45"/>
    </row>
    <row r="189" ht="14.25" customHeight="1">
      <c r="A189" s="45"/>
      <c r="B189" s="45"/>
      <c r="C189" s="45"/>
      <c r="D189" s="45"/>
      <c r="E189" s="45"/>
      <c r="F189" s="45"/>
      <c r="G189" s="45"/>
      <c r="H189" s="45"/>
      <c r="I189" s="45"/>
      <c r="J189" s="45"/>
      <c r="K189" s="45"/>
      <c r="L189" s="45"/>
      <c r="M189" s="84"/>
      <c r="N189" s="78"/>
      <c r="O189" s="78"/>
      <c r="P189" s="78"/>
      <c r="Q189" s="78"/>
      <c r="R189" s="78"/>
      <c r="S189" s="45"/>
      <c r="T189" s="78"/>
      <c r="U189" s="78"/>
      <c r="V189" s="79"/>
      <c r="W189" s="79"/>
      <c r="X189" s="80"/>
      <c r="Y189" s="81"/>
      <c r="Z189" s="81"/>
      <c r="AA189" s="80"/>
      <c r="AB189" s="78"/>
      <c r="AC189" s="78"/>
      <c r="AD189" s="79"/>
      <c r="AE189" s="78"/>
      <c r="AF189" s="79"/>
      <c r="AG189" s="79"/>
      <c r="AH189" s="79"/>
      <c r="AI189" s="78"/>
      <c r="AJ189" s="78"/>
      <c r="AK189" s="79"/>
      <c r="AL189" s="45"/>
      <c r="AM189" s="45"/>
      <c r="AN189" s="45"/>
      <c r="AO189" s="45"/>
      <c r="AP189" s="82"/>
      <c r="AQ189" s="45"/>
    </row>
    <row r="190" ht="14.25" customHeight="1">
      <c r="A190" s="45"/>
      <c r="B190" s="45"/>
      <c r="C190" s="45"/>
      <c r="D190" s="45"/>
      <c r="E190" s="45"/>
      <c r="F190" s="45"/>
      <c r="G190" s="45"/>
      <c r="H190" s="45"/>
      <c r="I190" s="45"/>
      <c r="J190" s="45"/>
      <c r="K190" s="45"/>
      <c r="L190" s="45"/>
      <c r="M190" s="84"/>
      <c r="N190" s="78"/>
      <c r="O190" s="78"/>
      <c r="P190" s="78"/>
      <c r="Q190" s="78"/>
      <c r="R190" s="78"/>
      <c r="S190" s="45"/>
      <c r="T190" s="78"/>
      <c r="U190" s="78"/>
      <c r="V190" s="79"/>
      <c r="W190" s="79"/>
      <c r="X190" s="80"/>
      <c r="Y190" s="81"/>
      <c r="Z190" s="81"/>
      <c r="AA190" s="80"/>
      <c r="AB190" s="78"/>
      <c r="AC190" s="78"/>
      <c r="AD190" s="79"/>
      <c r="AE190" s="78"/>
      <c r="AF190" s="79"/>
      <c r="AG190" s="79"/>
      <c r="AH190" s="79"/>
      <c r="AI190" s="78"/>
      <c r="AJ190" s="78"/>
      <c r="AK190" s="79"/>
      <c r="AL190" s="45"/>
      <c r="AM190" s="45"/>
      <c r="AN190" s="45"/>
      <c r="AO190" s="45"/>
      <c r="AP190" s="82"/>
      <c r="AQ190" s="45"/>
    </row>
    <row r="191" ht="14.25" customHeight="1">
      <c r="A191" s="45"/>
      <c r="B191" s="45"/>
      <c r="C191" s="45"/>
      <c r="D191" s="45"/>
      <c r="E191" s="45"/>
      <c r="F191" s="45"/>
      <c r="G191" s="45"/>
      <c r="H191" s="45"/>
      <c r="I191" s="45"/>
      <c r="J191" s="45"/>
      <c r="K191" s="45"/>
      <c r="L191" s="45"/>
      <c r="M191" s="84"/>
      <c r="N191" s="78"/>
      <c r="O191" s="78"/>
      <c r="P191" s="78"/>
      <c r="Q191" s="78"/>
      <c r="R191" s="78"/>
      <c r="S191" s="45"/>
      <c r="T191" s="78"/>
      <c r="U191" s="78"/>
      <c r="V191" s="79"/>
      <c r="W191" s="79"/>
      <c r="X191" s="80"/>
      <c r="Y191" s="81"/>
      <c r="Z191" s="81"/>
      <c r="AA191" s="80"/>
      <c r="AB191" s="78"/>
      <c r="AC191" s="78"/>
      <c r="AD191" s="79"/>
      <c r="AE191" s="78"/>
      <c r="AF191" s="79"/>
      <c r="AG191" s="79"/>
      <c r="AH191" s="79"/>
      <c r="AI191" s="78"/>
      <c r="AJ191" s="78"/>
      <c r="AK191" s="79"/>
      <c r="AL191" s="45"/>
      <c r="AM191" s="45"/>
      <c r="AN191" s="45"/>
      <c r="AO191" s="45"/>
      <c r="AP191" s="82"/>
      <c r="AQ191" s="45"/>
    </row>
    <row r="192" ht="14.25" customHeight="1">
      <c r="A192" s="45"/>
      <c r="B192" s="45"/>
      <c r="C192" s="45"/>
      <c r="D192" s="45"/>
      <c r="E192" s="45"/>
      <c r="F192" s="45"/>
      <c r="G192" s="45"/>
      <c r="H192" s="45"/>
      <c r="I192" s="45"/>
      <c r="J192" s="45"/>
      <c r="K192" s="45"/>
      <c r="L192" s="45"/>
      <c r="M192" s="84"/>
      <c r="N192" s="78"/>
      <c r="O192" s="78"/>
      <c r="P192" s="78"/>
      <c r="Q192" s="78"/>
      <c r="R192" s="78"/>
      <c r="S192" s="45"/>
      <c r="T192" s="78"/>
      <c r="U192" s="78"/>
      <c r="V192" s="79"/>
      <c r="W192" s="79"/>
      <c r="X192" s="80"/>
      <c r="Y192" s="81"/>
      <c r="Z192" s="81"/>
      <c r="AA192" s="80"/>
      <c r="AB192" s="78"/>
      <c r="AC192" s="78"/>
      <c r="AD192" s="79"/>
      <c r="AE192" s="78"/>
      <c r="AF192" s="79"/>
      <c r="AG192" s="79"/>
      <c r="AH192" s="79"/>
      <c r="AI192" s="78"/>
      <c r="AJ192" s="78"/>
      <c r="AK192" s="79"/>
      <c r="AL192" s="45"/>
      <c r="AM192" s="45"/>
      <c r="AN192" s="45"/>
      <c r="AO192" s="45"/>
      <c r="AP192" s="82"/>
      <c r="AQ192" s="45"/>
    </row>
    <row r="193" ht="14.25" customHeight="1">
      <c r="A193" s="45"/>
      <c r="B193" s="45"/>
      <c r="C193" s="45"/>
      <c r="D193" s="45"/>
      <c r="E193" s="45"/>
      <c r="F193" s="45"/>
      <c r="G193" s="45"/>
      <c r="H193" s="45"/>
      <c r="I193" s="45"/>
      <c r="J193" s="45"/>
      <c r="K193" s="45"/>
      <c r="L193" s="45"/>
      <c r="M193" s="84"/>
      <c r="N193" s="78"/>
      <c r="O193" s="78"/>
      <c r="P193" s="78"/>
      <c r="Q193" s="78"/>
      <c r="R193" s="78"/>
      <c r="S193" s="45"/>
      <c r="T193" s="78"/>
      <c r="U193" s="78"/>
      <c r="V193" s="79"/>
      <c r="W193" s="79"/>
      <c r="X193" s="80"/>
      <c r="Y193" s="81"/>
      <c r="Z193" s="81"/>
      <c r="AA193" s="80"/>
      <c r="AB193" s="78"/>
      <c r="AC193" s="78"/>
      <c r="AD193" s="79"/>
      <c r="AE193" s="78"/>
      <c r="AF193" s="79"/>
      <c r="AG193" s="79"/>
      <c r="AH193" s="79"/>
      <c r="AI193" s="78"/>
      <c r="AJ193" s="78"/>
      <c r="AK193" s="79"/>
      <c r="AL193" s="45"/>
      <c r="AM193" s="45"/>
      <c r="AN193" s="45"/>
      <c r="AO193" s="45"/>
      <c r="AP193" s="82"/>
      <c r="AQ193" s="45"/>
    </row>
    <row r="194" ht="14.25" customHeight="1">
      <c r="A194" s="45"/>
      <c r="B194" s="45"/>
      <c r="C194" s="45"/>
      <c r="D194" s="45"/>
      <c r="E194" s="45"/>
      <c r="F194" s="45"/>
      <c r="G194" s="45"/>
      <c r="H194" s="45"/>
      <c r="I194" s="45"/>
      <c r="J194" s="45"/>
      <c r="K194" s="45"/>
      <c r="L194" s="45"/>
      <c r="M194" s="84"/>
      <c r="N194" s="78"/>
      <c r="O194" s="78"/>
      <c r="P194" s="78"/>
      <c r="Q194" s="78"/>
      <c r="R194" s="78"/>
      <c r="S194" s="45"/>
      <c r="T194" s="78"/>
      <c r="U194" s="78"/>
      <c r="V194" s="79"/>
      <c r="W194" s="79"/>
      <c r="X194" s="80"/>
      <c r="Y194" s="81"/>
      <c r="Z194" s="81"/>
      <c r="AA194" s="80"/>
      <c r="AB194" s="78"/>
      <c r="AC194" s="78"/>
      <c r="AD194" s="79"/>
      <c r="AE194" s="78"/>
      <c r="AF194" s="79"/>
      <c r="AG194" s="79"/>
      <c r="AH194" s="79"/>
      <c r="AI194" s="78"/>
      <c r="AJ194" s="78"/>
      <c r="AK194" s="79"/>
      <c r="AL194" s="45"/>
      <c r="AM194" s="45"/>
      <c r="AN194" s="45"/>
      <c r="AO194" s="45"/>
      <c r="AP194" s="82"/>
      <c r="AQ194" s="45"/>
    </row>
    <row r="195" ht="14.25" customHeight="1">
      <c r="A195" s="45"/>
      <c r="B195" s="45"/>
      <c r="C195" s="45"/>
      <c r="D195" s="45"/>
      <c r="E195" s="45"/>
      <c r="F195" s="45"/>
      <c r="G195" s="45"/>
      <c r="H195" s="45"/>
      <c r="I195" s="45"/>
      <c r="J195" s="45"/>
      <c r="K195" s="45"/>
      <c r="L195" s="45"/>
      <c r="M195" s="84"/>
      <c r="N195" s="78"/>
      <c r="O195" s="78"/>
      <c r="P195" s="78"/>
      <c r="Q195" s="78"/>
      <c r="R195" s="78"/>
      <c r="S195" s="45"/>
      <c r="T195" s="78"/>
      <c r="U195" s="78"/>
      <c r="V195" s="79"/>
      <c r="W195" s="79"/>
      <c r="X195" s="80"/>
      <c r="Y195" s="81"/>
      <c r="Z195" s="81"/>
      <c r="AA195" s="80"/>
      <c r="AB195" s="78"/>
      <c r="AC195" s="78"/>
      <c r="AD195" s="79"/>
      <c r="AE195" s="78"/>
      <c r="AF195" s="79"/>
      <c r="AG195" s="79"/>
      <c r="AH195" s="79"/>
      <c r="AI195" s="78"/>
      <c r="AJ195" s="78"/>
      <c r="AK195" s="79"/>
      <c r="AL195" s="45"/>
      <c r="AM195" s="45"/>
      <c r="AN195" s="45"/>
      <c r="AO195" s="45"/>
      <c r="AP195" s="82"/>
      <c r="AQ195" s="45"/>
    </row>
    <row r="196" ht="14.25" customHeight="1">
      <c r="A196" s="45"/>
      <c r="B196" s="45"/>
      <c r="C196" s="45"/>
      <c r="D196" s="45"/>
      <c r="E196" s="45"/>
      <c r="F196" s="45"/>
      <c r="G196" s="45"/>
      <c r="H196" s="45"/>
      <c r="I196" s="45"/>
      <c r="J196" s="45"/>
      <c r="K196" s="45"/>
      <c r="L196" s="45"/>
      <c r="M196" s="84"/>
      <c r="N196" s="78"/>
      <c r="O196" s="78"/>
      <c r="P196" s="78"/>
      <c r="Q196" s="78"/>
      <c r="R196" s="78"/>
      <c r="S196" s="45"/>
      <c r="T196" s="78"/>
      <c r="U196" s="78"/>
      <c r="V196" s="79"/>
      <c r="W196" s="79"/>
      <c r="X196" s="80"/>
      <c r="Y196" s="81"/>
      <c r="Z196" s="81"/>
      <c r="AA196" s="80"/>
      <c r="AB196" s="78"/>
      <c r="AC196" s="78"/>
      <c r="AD196" s="79"/>
      <c r="AE196" s="78"/>
      <c r="AF196" s="79"/>
      <c r="AG196" s="79"/>
      <c r="AH196" s="79"/>
      <c r="AI196" s="78"/>
      <c r="AJ196" s="78"/>
      <c r="AK196" s="79"/>
      <c r="AL196" s="45"/>
      <c r="AM196" s="45"/>
      <c r="AN196" s="45"/>
      <c r="AO196" s="45"/>
      <c r="AP196" s="82"/>
      <c r="AQ196" s="45"/>
    </row>
    <row r="197" ht="14.25" customHeight="1">
      <c r="A197" s="45"/>
      <c r="B197" s="45"/>
      <c r="C197" s="45"/>
      <c r="D197" s="45"/>
      <c r="E197" s="45"/>
      <c r="F197" s="45"/>
      <c r="G197" s="45"/>
      <c r="H197" s="45"/>
      <c r="I197" s="45"/>
      <c r="J197" s="45"/>
      <c r="K197" s="45"/>
      <c r="L197" s="45"/>
      <c r="M197" s="84"/>
      <c r="N197" s="78"/>
      <c r="O197" s="78"/>
      <c r="P197" s="78"/>
      <c r="Q197" s="78"/>
      <c r="R197" s="78"/>
      <c r="S197" s="45"/>
      <c r="T197" s="78"/>
      <c r="U197" s="78"/>
      <c r="V197" s="79"/>
      <c r="W197" s="79"/>
      <c r="X197" s="80"/>
      <c r="Y197" s="81"/>
      <c r="Z197" s="81"/>
      <c r="AA197" s="80"/>
      <c r="AB197" s="78"/>
      <c r="AC197" s="78"/>
      <c r="AD197" s="79"/>
      <c r="AE197" s="78"/>
      <c r="AF197" s="79"/>
      <c r="AG197" s="79"/>
      <c r="AH197" s="79"/>
      <c r="AI197" s="78"/>
      <c r="AJ197" s="78"/>
      <c r="AK197" s="79"/>
      <c r="AL197" s="45"/>
      <c r="AM197" s="45"/>
      <c r="AN197" s="45"/>
      <c r="AO197" s="45"/>
      <c r="AP197" s="82"/>
      <c r="AQ197" s="45"/>
    </row>
    <row r="198" ht="14.25" customHeight="1">
      <c r="A198" s="45"/>
      <c r="B198" s="45"/>
      <c r="C198" s="45"/>
      <c r="D198" s="45"/>
      <c r="E198" s="45"/>
      <c r="F198" s="45"/>
      <c r="G198" s="45"/>
      <c r="H198" s="45"/>
      <c r="I198" s="45"/>
      <c r="J198" s="45"/>
      <c r="K198" s="45"/>
      <c r="L198" s="45"/>
      <c r="M198" s="84"/>
      <c r="N198" s="78"/>
      <c r="O198" s="78"/>
      <c r="P198" s="78"/>
      <c r="Q198" s="78"/>
      <c r="R198" s="78"/>
      <c r="S198" s="45"/>
      <c r="T198" s="78"/>
      <c r="U198" s="78"/>
      <c r="V198" s="79"/>
      <c r="W198" s="79"/>
      <c r="X198" s="80"/>
      <c r="Y198" s="81"/>
      <c r="Z198" s="81"/>
      <c r="AA198" s="80"/>
      <c r="AB198" s="78"/>
      <c r="AC198" s="78"/>
      <c r="AD198" s="79"/>
      <c r="AE198" s="78"/>
      <c r="AF198" s="79"/>
      <c r="AG198" s="79"/>
      <c r="AH198" s="79"/>
      <c r="AI198" s="78"/>
      <c r="AJ198" s="78"/>
      <c r="AK198" s="79"/>
      <c r="AL198" s="45"/>
      <c r="AM198" s="45"/>
      <c r="AN198" s="45"/>
      <c r="AO198" s="45"/>
      <c r="AP198" s="82"/>
      <c r="AQ198" s="45"/>
    </row>
    <row r="199" ht="14.25" customHeight="1">
      <c r="A199" s="45"/>
      <c r="B199" s="45"/>
      <c r="C199" s="45"/>
      <c r="D199" s="45"/>
      <c r="E199" s="45"/>
      <c r="F199" s="45"/>
      <c r="G199" s="45"/>
      <c r="H199" s="45"/>
      <c r="I199" s="45"/>
      <c r="J199" s="45"/>
      <c r="K199" s="45"/>
      <c r="L199" s="45"/>
      <c r="M199" s="84"/>
      <c r="N199" s="78"/>
      <c r="O199" s="78"/>
      <c r="P199" s="78"/>
      <c r="Q199" s="78"/>
      <c r="R199" s="78"/>
      <c r="S199" s="45"/>
      <c r="T199" s="78"/>
      <c r="U199" s="78"/>
      <c r="V199" s="79"/>
      <c r="W199" s="79"/>
      <c r="X199" s="80"/>
      <c r="Y199" s="81"/>
      <c r="Z199" s="81"/>
      <c r="AA199" s="80"/>
      <c r="AB199" s="78"/>
      <c r="AC199" s="78"/>
      <c r="AD199" s="79"/>
      <c r="AE199" s="78"/>
      <c r="AF199" s="79"/>
      <c r="AG199" s="79"/>
      <c r="AH199" s="79"/>
      <c r="AI199" s="78"/>
      <c r="AJ199" s="78"/>
      <c r="AK199" s="79"/>
      <c r="AL199" s="45"/>
      <c r="AM199" s="45"/>
      <c r="AN199" s="45"/>
      <c r="AO199" s="45"/>
      <c r="AP199" s="82"/>
      <c r="AQ199" s="45"/>
    </row>
    <row r="200" ht="14.25" customHeight="1">
      <c r="A200" s="45"/>
      <c r="B200" s="45"/>
      <c r="C200" s="45"/>
      <c r="D200" s="45"/>
      <c r="E200" s="45"/>
      <c r="F200" s="45"/>
      <c r="G200" s="45"/>
      <c r="H200" s="45"/>
      <c r="I200" s="45"/>
      <c r="J200" s="45"/>
      <c r="K200" s="45"/>
      <c r="L200" s="45"/>
      <c r="M200" s="84"/>
      <c r="N200" s="78"/>
      <c r="O200" s="78"/>
      <c r="P200" s="78"/>
      <c r="Q200" s="78"/>
      <c r="R200" s="78"/>
      <c r="S200" s="45"/>
      <c r="T200" s="78"/>
      <c r="U200" s="78"/>
      <c r="V200" s="79"/>
      <c r="W200" s="79"/>
      <c r="X200" s="80"/>
      <c r="Y200" s="81"/>
      <c r="Z200" s="81"/>
      <c r="AA200" s="80"/>
      <c r="AB200" s="78"/>
      <c r="AC200" s="78"/>
      <c r="AD200" s="79"/>
      <c r="AE200" s="78"/>
      <c r="AF200" s="79"/>
      <c r="AG200" s="79"/>
      <c r="AH200" s="79"/>
      <c r="AI200" s="78"/>
      <c r="AJ200" s="78"/>
      <c r="AK200" s="79"/>
      <c r="AL200" s="45"/>
      <c r="AM200" s="45"/>
      <c r="AN200" s="45"/>
      <c r="AO200" s="45"/>
      <c r="AP200" s="82"/>
      <c r="AQ200" s="45"/>
    </row>
    <row r="201" ht="14.25" customHeight="1">
      <c r="A201" s="45"/>
      <c r="B201" s="45"/>
      <c r="C201" s="45"/>
      <c r="D201" s="45"/>
      <c r="E201" s="45"/>
      <c r="F201" s="45"/>
      <c r="G201" s="45"/>
      <c r="H201" s="45"/>
      <c r="I201" s="45"/>
      <c r="J201" s="45"/>
      <c r="K201" s="45"/>
      <c r="L201" s="45"/>
      <c r="M201" s="84"/>
      <c r="N201" s="78"/>
      <c r="O201" s="78"/>
      <c r="P201" s="78"/>
      <c r="Q201" s="78"/>
      <c r="R201" s="78"/>
      <c r="S201" s="45"/>
      <c r="T201" s="78"/>
      <c r="U201" s="78"/>
      <c r="V201" s="79"/>
      <c r="W201" s="79"/>
      <c r="X201" s="80"/>
      <c r="Y201" s="81"/>
      <c r="Z201" s="81"/>
      <c r="AA201" s="80"/>
      <c r="AB201" s="78"/>
      <c r="AC201" s="78"/>
      <c r="AD201" s="79"/>
      <c r="AE201" s="78"/>
      <c r="AF201" s="79"/>
      <c r="AG201" s="79"/>
      <c r="AH201" s="79"/>
      <c r="AI201" s="78"/>
      <c r="AJ201" s="78"/>
      <c r="AK201" s="79"/>
      <c r="AL201" s="45"/>
      <c r="AM201" s="45"/>
      <c r="AN201" s="45"/>
      <c r="AO201" s="45"/>
      <c r="AP201" s="82"/>
      <c r="AQ201" s="45"/>
    </row>
    <row r="202" ht="14.25" customHeight="1">
      <c r="A202" s="45"/>
      <c r="B202" s="45"/>
      <c r="C202" s="45"/>
      <c r="D202" s="45"/>
      <c r="E202" s="45"/>
      <c r="F202" s="45"/>
      <c r="G202" s="45"/>
      <c r="H202" s="45"/>
      <c r="I202" s="45"/>
      <c r="J202" s="45"/>
      <c r="K202" s="45"/>
      <c r="L202" s="45"/>
      <c r="M202" s="84"/>
      <c r="N202" s="78"/>
      <c r="O202" s="78"/>
      <c r="P202" s="78"/>
      <c r="Q202" s="78"/>
      <c r="R202" s="78"/>
      <c r="S202" s="45"/>
      <c r="T202" s="78"/>
      <c r="U202" s="78"/>
      <c r="V202" s="79"/>
      <c r="W202" s="79"/>
      <c r="X202" s="80"/>
      <c r="Y202" s="81"/>
      <c r="Z202" s="81"/>
      <c r="AA202" s="80"/>
      <c r="AB202" s="78"/>
      <c r="AC202" s="78"/>
      <c r="AD202" s="79"/>
      <c r="AE202" s="78"/>
      <c r="AF202" s="79"/>
      <c r="AG202" s="79"/>
      <c r="AH202" s="79"/>
      <c r="AI202" s="78"/>
      <c r="AJ202" s="78"/>
      <c r="AK202" s="79"/>
      <c r="AL202" s="45"/>
      <c r="AM202" s="45"/>
      <c r="AN202" s="45"/>
      <c r="AO202" s="45"/>
      <c r="AP202" s="82"/>
      <c r="AQ202" s="45"/>
    </row>
    <row r="203" ht="14.25" customHeight="1">
      <c r="A203" s="45"/>
      <c r="B203" s="45"/>
      <c r="C203" s="45"/>
      <c r="D203" s="45"/>
      <c r="E203" s="45"/>
      <c r="F203" s="45"/>
      <c r="G203" s="45"/>
      <c r="H203" s="45"/>
      <c r="I203" s="45"/>
      <c r="J203" s="45"/>
      <c r="K203" s="45"/>
      <c r="L203" s="45"/>
      <c r="M203" s="84"/>
      <c r="N203" s="78"/>
      <c r="O203" s="78"/>
      <c r="P203" s="78"/>
      <c r="Q203" s="78"/>
      <c r="R203" s="78"/>
      <c r="S203" s="45"/>
      <c r="T203" s="78"/>
      <c r="U203" s="78"/>
      <c r="V203" s="79"/>
      <c r="W203" s="79"/>
      <c r="X203" s="80"/>
      <c r="Y203" s="81"/>
      <c r="Z203" s="81"/>
      <c r="AA203" s="80"/>
      <c r="AB203" s="78"/>
      <c r="AC203" s="78"/>
      <c r="AD203" s="79"/>
      <c r="AE203" s="78"/>
      <c r="AF203" s="79"/>
      <c r="AG203" s="79"/>
      <c r="AH203" s="79"/>
      <c r="AI203" s="78"/>
      <c r="AJ203" s="78"/>
      <c r="AK203" s="79"/>
      <c r="AL203" s="45"/>
      <c r="AM203" s="45"/>
      <c r="AN203" s="45"/>
      <c r="AO203" s="45"/>
      <c r="AP203" s="82"/>
      <c r="AQ203" s="45"/>
    </row>
    <row r="204" ht="14.25" customHeight="1">
      <c r="A204" s="45"/>
      <c r="B204" s="45"/>
      <c r="C204" s="45"/>
      <c r="D204" s="45"/>
      <c r="E204" s="45"/>
      <c r="F204" s="45"/>
      <c r="G204" s="45"/>
      <c r="H204" s="45"/>
      <c r="I204" s="45"/>
      <c r="J204" s="45"/>
      <c r="K204" s="45"/>
      <c r="L204" s="45"/>
      <c r="M204" s="84"/>
      <c r="N204" s="78"/>
      <c r="O204" s="78"/>
      <c r="P204" s="78"/>
      <c r="Q204" s="78"/>
      <c r="R204" s="78"/>
      <c r="S204" s="45"/>
      <c r="T204" s="78"/>
      <c r="U204" s="78"/>
      <c r="V204" s="79"/>
      <c r="W204" s="79"/>
      <c r="X204" s="80"/>
      <c r="Y204" s="81"/>
      <c r="Z204" s="81"/>
      <c r="AA204" s="80"/>
      <c r="AB204" s="78"/>
      <c r="AC204" s="78"/>
      <c r="AD204" s="79"/>
      <c r="AE204" s="78"/>
      <c r="AF204" s="79"/>
      <c r="AG204" s="79"/>
      <c r="AH204" s="79"/>
      <c r="AI204" s="78"/>
      <c r="AJ204" s="78"/>
      <c r="AK204" s="79"/>
      <c r="AL204" s="45"/>
      <c r="AM204" s="45"/>
      <c r="AN204" s="45"/>
      <c r="AO204" s="45"/>
      <c r="AP204" s="82"/>
      <c r="AQ204" s="45"/>
    </row>
    <row r="205" ht="14.25" customHeight="1">
      <c r="A205" s="45"/>
      <c r="B205" s="45"/>
      <c r="C205" s="45"/>
      <c r="D205" s="45"/>
      <c r="E205" s="45"/>
      <c r="F205" s="45"/>
      <c r="G205" s="45"/>
      <c r="H205" s="45"/>
      <c r="I205" s="45"/>
      <c r="J205" s="45"/>
      <c r="K205" s="45"/>
      <c r="L205" s="45"/>
      <c r="M205" s="84"/>
      <c r="N205" s="78"/>
      <c r="O205" s="78"/>
      <c r="P205" s="78"/>
      <c r="Q205" s="78"/>
      <c r="R205" s="78"/>
      <c r="S205" s="45"/>
      <c r="T205" s="78"/>
      <c r="U205" s="78"/>
      <c r="V205" s="79"/>
      <c r="W205" s="79"/>
      <c r="X205" s="80"/>
      <c r="Y205" s="81"/>
      <c r="Z205" s="81"/>
      <c r="AA205" s="80"/>
      <c r="AB205" s="78"/>
      <c r="AC205" s="78"/>
      <c r="AD205" s="79"/>
      <c r="AE205" s="78"/>
      <c r="AF205" s="79"/>
      <c r="AG205" s="79"/>
      <c r="AH205" s="79"/>
      <c r="AI205" s="78"/>
      <c r="AJ205" s="78"/>
      <c r="AK205" s="79"/>
      <c r="AL205" s="45"/>
      <c r="AM205" s="45"/>
      <c r="AN205" s="45"/>
      <c r="AO205" s="45"/>
      <c r="AP205" s="82"/>
      <c r="AQ205" s="45"/>
    </row>
    <row r="206" ht="14.25" customHeight="1">
      <c r="A206" s="45"/>
      <c r="B206" s="45"/>
      <c r="C206" s="45"/>
      <c r="D206" s="45"/>
      <c r="E206" s="45"/>
      <c r="F206" s="45"/>
      <c r="G206" s="45"/>
      <c r="H206" s="45"/>
      <c r="I206" s="45"/>
      <c r="J206" s="45"/>
      <c r="K206" s="45"/>
      <c r="L206" s="45"/>
      <c r="M206" s="84"/>
      <c r="N206" s="78"/>
      <c r="O206" s="78"/>
      <c r="P206" s="78"/>
      <c r="Q206" s="78"/>
      <c r="R206" s="78"/>
      <c r="S206" s="45"/>
      <c r="T206" s="78"/>
      <c r="U206" s="78"/>
      <c r="V206" s="79"/>
      <c r="W206" s="79"/>
      <c r="X206" s="80"/>
      <c r="Y206" s="81"/>
      <c r="Z206" s="81"/>
      <c r="AA206" s="80"/>
      <c r="AB206" s="78"/>
      <c r="AC206" s="78"/>
      <c r="AD206" s="79"/>
      <c r="AE206" s="78"/>
      <c r="AF206" s="79"/>
      <c r="AG206" s="79"/>
      <c r="AH206" s="79"/>
      <c r="AI206" s="78"/>
      <c r="AJ206" s="78"/>
      <c r="AK206" s="79"/>
      <c r="AL206" s="45"/>
      <c r="AM206" s="45"/>
      <c r="AN206" s="45"/>
      <c r="AO206" s="45"/>
      <c r="AP206" s="82"/>
      <c r="AQ206" s="45"/>
    </row>
    <row r="207" ht="14.25" customHeight="1">
      <c r="A207" s="45"/>
      <c r="B207" s="45"/>
      <c r="C207" s="45"/>
      <c r="D207" s="45"/>
      <c r="E207" s="45"/>
      <c r="F207" s="45"/>
      <c r="G207" s="45"/>
      <c r="H207" s="45"/>
      <c r="I207" s="45"/>
      <c r="J207" s="45"/>
      <c r="K207" s="45"/>
      <c r="L207" s="45"/>
      <c r="M207" s="84"/>
      <c r="N207" s="78"/>
      <c r="O207" s="78"/>
      <c r="P207" s="78"/>
      <c r="Q207" s="78"/>
      <c r="R207" s="78"/>
      <c r="S207" s="45"/>
      <c r="T207" s="78"/>
      <c r="U207" s="78"/>
      <c r="V207" s="79"/>
      <c r="W207" s="79"/>
      <c r="X207" s="80"/>
      <c r="Y207" s="81"/>
      <c r="Z207" s="81"/>
      <c r="AA207" s="80"/>
      <c r="AB207" s="78"/>
      <c r="AC207" s="78"/>
      <c r="AD207" s="79"/>
      <c r="AE207" s="78"/>
      <c r="AF207" s="79"/>
      <c r="AG207" s="79"/>
      <c r="AH207" s="79"/>
      <c r="AI207" s="78"/>
      <c r="AJ207" s="78"/>
      <c r="AK207" s="79"/>
      <c r="AL207" s="45"/>
      <c r="AM207" s="45"/>
      <c r="AN207" s="45"/>
      <c r="AO207" s="45"/>
      <c r="AP207" s="82"/>
      <c r="AQ207" s="45"/>
    </row>
    <row r="208" ht="14.25" customHeight="1">
      <c r="A208" s="45"/>
      <c r="B208" s="45"/>
      <c r="C208" s="45"/>
      <c r="D208" s="45"/>
      <c r="E208" s="45"/>
      <c r="F208" s="45"/>
      <c r="G208" s="45"/>
      <c r="H208" s="45"/>
      <c r="I208" s="45"/>
      <c r="J208" s="45"/>
      <c r="K208" s="45"/>
      <c r="L208" s="45"/>
      <c r="M208" s="84"/>
      <c r="N208" s="78"/>
      <c r="O208" s="78"/>
      <c r="P208" s="78"/>
      <c r="Q208" s="78"/>
      <c r="R208" s="78"/>
      <c r="S208" s="45"/>
      <c r="T208" s="78"/>
      <c r="U208" s="78"/>
      <c r="V208" s="79"/>
      <c r="W208" s="79"/>
      <c r="X208" s="80"/>
      <c r="Y208" s="81"/>
      <c r="Z208" s="81"/>
      <c r="AA208" s="80"/>
      <c r="AB208" s="78"/>
      <c r="AC208" s="78"/>
      <c r="AD208" s="79"/>
      <c r="AE208" s="78"/>
      <c r="AF208" s="79"/>
      <c r="AG208" s="79"/>
      <c r="AH208" s="79"/>
      <c r="AI208" s="78"/>
      <c r="AJ208" s="78"/>
      <c r="AK208" s="79"/>
      <c r="AL208" s="45"/>
      <c r="AM208" s="45"/>
      <c r="AN208" s="45"/>
      <c r="AO208" s="45"/>
      <c r="AP208" s="82"/>
      <c r="AQ208" s="45"/>
    </row>
    <row r="209" ht="14.25" customHeight="1">
      <c r="A209" s="45"/>
      <c r="B209" s="45"/>
      <c r="C209" s="45"/>
      <c r="D209" s="45"/>
      <c r="E209" s="45"/>
      <c r="F209" s="45"/>
      <c r="G209" s="45"/>
      <c r="H209" s="45"/>
      <c r="I209" s="45"/>
      <c r="J209" s="45"/>
      <c r="K209" s="45"/>
      <c r="L209" s="45"/>
      <c r="M209" s="84"/>
      <c r="N209" s="78"/>
      <c r="O209" s="78"/>
      <c r="P209" s="78"/>
      <c r="Q209" s="78"/>
      <c r="R209" s="78"/>
      <c r="S209" s="45"/>
      <c r="T209" s="78"/>
      <c r="U209" s="78"/>
      <c r="V209" s="79"/>
      <c r="W209" s="79"/>
      <c r="X209" s="80"/>
      <c r="Y209" s="81"/>
      <c r="Z209" s="81"/>
      <c r="AA209" s="80"/>
      <c r="AB209" s="78"/>
      <c r="AC209" s="78"/>
      <c r="AD209" s="79"/>
      <c r="AE209" s="78"/>
      <c r="AF209" s="79"/>
      <c r="AG209" s="79"/>
      <c r="AH209" s="79"/>
      <c r="AI209" s="78"/>
      <c r="AJ209" s="78"/>
      <c r="AK209" s="79"/>
      <c r="AL209" s="45"/>
      <c r="AM209" s="45"/>
      <c r="AN209" s="45"/>
      <c r="AO209" s="45"/>
      <c r="AP209" s="82"/>
      <c r="AQ209" s="45"/>
    </row>
    <row r="210" ht="14.25" customHeight="1">
      <c r="A210" s="45"/>
      <c r="B210" s="45"/>
      <c r="C210" s="45"/>
      <c r="D210" s="45"/>
      <c r="E210" s="45"/>
      <c r="F210" s="45"/>
      <c r="G210" s="45"/>
      <c r="H210" s="45"/>
      <c r="I210" s="45"/>
      <c r="J210" s="45"/>
      <c r="K210" s="45"/>
      <c r="L210" s="45"/>
      <c r="M210" s="84"/>
      <c r="N210" s="78"/>
      <c r="O210" s="78"/>
      <c r="P210" s="78"/>
      <c r="Q210" s="78"/>
      <c r="R210" s="78"/>
      <c r="S210" s="45"/>
      <c r="T210" s="78"/>
      <c r="U210" s="78"/>
      <c r="V210" s="79"/>
      <c r="W210" s="79"/>
      <c r="X210" s="80"/>
      <c r="Y210" s="81"/>
      <c r="Z210" s="81"/>
      <c r="AA210" s="80"/>
      <c r="AB210" s="78"/>
      <c r="AC210" s="78"/>
      <c r="AD210" s="79"/>
      <c r="AE210" s="78"/>
      <c r="AF210" s="79"/>
      <c r="AG210" s="79"/>
      <c r="AH210" s="79"/>
      <c r="AI210" s="78"/>
      <c r="AJ210" s="78"/>
      <c r="AK210" s="79"/>
      <c r="AL210" s="45"/>
      <c r="AM210" s="45"/>
      <c r="AN210" s="45"/>
      <c r="AO210" s="45"/>
      <c r="AP210" s="82"/>
      <c r="AQ210" s="45"/>
    </row>
    <row r="211" ht="14.25" customHeight="1">
      <c r="A211" s="45"/>
      <c r="B211" s="45"/>
      <c r="C211" s="45"/>
      <c r="D211" s="45"/>
      <c r="E211" s="45"/>
      <c r="F211" s="45"/>
      <c r="G211" s="45"/>
      <c r="H211" s="45"/>
      <c r="I211" s="45"/>
      <c r="J211" s="45"/>
      <c r="K211" s="45"/>
      <c r="L211" s="45"/>
      <c r="M211" s="84"/>
      <c r="N211" s="78"/>
      <c r="O211" s="78"/>
      <c r="P211" s="78"/>
      <c r="Q211" s="78"/>
      <c r="R211" s="78"/>
      <c r="S211" s="45"/>
      <c r="T211" s="78"/>
      <c r="U211" s="78"/>
      <c r="V211" s="79"/>
      <c r="W211" s="79"/>
      <c r="X211" s="80"/>
      <c r="Y211" s="81"/>
      <c r="Z211" s="81"/>
      <c r="AA211" s="80"/>
      <c r="AB211" s="78"/>
      <c r="AC211" s="78"/>
      <c r="AD211" s="79"/>
      <c r="AE211" s="78"/>
      <c r="AF211" s="79"/>
      <c r="AG211" s="79"/>
      <c r="AH211" s="79"/>
      <c r="AI211" s="78"/>
      <c r="AJ211" s="78"/>
      <c r="AK211" s="79"/>
      <c r="AL211" s="45"/>
      <c r="AM211" s="45"/>
      <c r="AN211" s="45"/>
      <c r="AO211" s="45"/>
      <c r="AP211" s="82"/>
      <c r="AQ211" s="45"/>
    </row>
    <row r="212" ht="14.25" customHeight="1">
      <c r="A212" s="45"/>
      <c r="B212" s="45"/>
      <c r="C212" s="45"/>
      <c r="D212" s="45"/>
      <c r="E212" s="45"/>
      <c r="F212" s="45"/>
      <c r="G212" s="45"/>
      <c r="H212" s="45"/>
      <c r="I212" s="45"/>
      <c r="J212" s="45"/>
      <c r="K212" s="45"/>
      <c r="L212" s="45"/>
      <c r="M212" s="84"/>
      <c r="N212" s="78"/>
      <c r="O212" s="78"/>
      <c r="P212" s="78"/>
      <c r="Q212" s="78"/>
      <c r="R212" s="78"/>
      <c r="S212" s="45"/>
      <c r="T212" s="78"/>
      <c r="U212" s="78"/>
      <c r="V212" s="79"/>
      <c r="W212" s="79"/>
      <c r="X212" s="80"/>
      <c r="Y212" s="81"/>
      <c r="Z212" s="81"/>
      <c r="AA212" s="80"/>
      <c r="AB212" s="78"/>
      <c r="AC212" s="78"/>
      <c r="AD212" s="79"/>
      <c r="AE212" s="78"/>
      <c r="AF212" s="79"/>
      <c r="AG212" s="79"/>
      <c r="AH212" s="79"/>
      <c r="AI212" s="78"/>
      <c r="AJ212" s="78"/>
      <c r="AK212" s="79"/>
      <c r="AL212" s="45"/>
      <c r="AM212" s="45"/>
      <c r="AN212" s="45"/>
      <c r="AO212" s="45"/>
      <c r="AP212" s="82"/>
      <c r="AQ212" s="45"/>
    </row>
    <row r="213" ht="14.25" customHeight="1">
      <c r="A213" s="45"/>
      <c r="B213" s="45"/>
      <c r="C213" s="45"/>
      <c r="D213" s="45"/>
      <c r="E213" s="45"/>
      <c r="F213" s="45"/>
      <c r="G213" s="45"/>
      <c r="H213" s="45"/>
      <c r="I213" s="45"/>
      <c r="J213" s="45"/>
      <c r="K213" s="45"/>
      <c r="L213" s="45"/>
      <c r="M213" s="84"/>
      <c r="N213" s="78"/>
      <c r="O213" s="78"/>
      <c r="P213" s="78"/>
      <c r="Q213" s="78"/>
      <c r="R213" s="78"/>
      <c r="S213" s="45"/>
      <c r="T213" s="78"/>
      <c r="U213" s="78"/>
      <c r="V213" s="79"/>
      <c r="W213" s="79"/>
      <c r="X213" s="80"/>
      <c r="Y213" s="81"/>
      <c r="Z213" s="81"/>
      <c r="AA213" s="80"/>
      <c r="AB213" s="78"/>
      <c r="AC213" s="78"/>
      <c r="AD213" s="79"/>
      <c r="AE213" s="78"/>
      <c r="AF213" s="79"/>
      <c r="AG213" s="79"/>
      <c r="AH213" s="79"/>
      <c r="AI213" s="78"/>
      <c r="AJ213" s="78"/>
      <c r="AK213" s="79"/>
      <c r="AL213" s="45"/>
      <c r="AM213" s="45"/>
      <c r="AN213" s="45"/>
      <c r="AO213" s="45"/>
      <c r="AP213" s="82"/>
      <c r="AQ213" s="45"/>
    </row>
    <row r="214" ht="14.25" customHeight="1">
      <c r="A214" s="45"/>
      <c r="B214" s="45"/>
      <c r="C214" s="45"/>
      <c r="D214" s="45"/>
      <c r="E214" s="45"/>
      <c r="F214" s="45"/>
      <c r="G214" s="45"/>
      <c r="H214" s="45"/>
      <c r="I214" s="45"/>
      <c r="J214" s="45"/>
      <c r="K214" s="45"/>
      <c r="L214" s="45"/>
      <c r="M214" s="84"/>
      <c r="N214" s="78"/>
      <c r="O214" s="78"/>
      <c r="P214" s="78"/>
      <c r="Q214" s="78"/>
      <c r="R214" s="78"/>
      <c r="S214" s="45"/>
      <c r="T214" s="78"/>
      <c r="U214" s="78"/>
      <c r="V214" s="79"/>
      <c r="W214" s="79"/>
      <c r="X214" s="80"/>
      <c r="Y214" s="81"/>
      <c r="Z214" s="81"/>
      <c r="AA214" s="80"/>
      <c r="AB214" s="78"/>
      <c r="AC214" s="78"/>
      <c r="AD214" s="79"/>
      <c r="AE214" s="78"/>
      <c r="AF214" s="79"/>
      <c r="AG214" s="79"/>
      <c r="AH214" s="79"/>
      <c r="AI214" s="78"/>
      <c r="AJ214" s="78"/>
      <c r="AK214" s="79"/>
      <c r="AL214" s="45"/>
      <c r="AM214" s="45"/>
      <c r="AN214" s="45"/>
      <c r="AO214" s="45"/>
      <c r="AP214" s="82"/>
      <c r="AQ214" s="45"/>
    </row>
    <row r="215" ht="14.25" customHeight="1">
      <c r="A215" s="45"/>
      <c r="B215" s="45"/>
      <c r="C215" s="45"/>
      <c r="D215" s="45"/>
      <c r="E215" s="45"/>
      <c r="F215" s="45"/>
      <c r="G215" s="45"/>
      <c r="H215" s="45"/>
      <c r="I215" s="45"/>
      <c r="J215" s="45"/>
      <c r="K215" s="45"/>
      <c r="L215" s="45"/>
      <c r="M215" s="84"/>
      <c r="N215" s="78"/>
      <c r="O215" s="78"/>
      <c r="P215" s="78"/>
      <c r="Q215" s="78"/>
      <c r="R215" s="78"/>
      <c r="S215" s="45"/>
      <c r="T215" s="78"/>
      <c r="U215" s="78"/>
      <c r="V215" s="79"/>
      <c r="W215" s="79"/>
      <c r="X215" s="80"/>
      <c r="Y215" s="81"/>
      <c r="Z215" s="81"/>
      <c r="AA215" s="80"/>
      <c r="AB215" s="78"/>
      <c r="AC215" s="78"/>
      <c r="AD215" s="79"/>
      <c r="AE215" s="78"/>
      <c r="AF215" s="79"/>
      <c r="AG215" s="79"/>
      <c r="AH215" s="79"/>
      <c r="AI215" s="78"/>
      <c r="AJ215" s="78"/>
      <c r="AK215" s="79"/>
      <c r="AL215" s="45"/>
      <c r="AM215" s="45"/>
      <c r="AN215" s="45"/>
      <c r="AO215" s="45"/>
      <c r="AP215" s="82"/>
      <c r="AQ215" s="45"/>
    </row>
    <row r="216" ht="14.25" customHeight="1">
      <c r="A216" s="45"/>
      <c r="B216" s="45"/>
      <c r="C216" s="45"/>
      <c r="D216" s="45"/>
      <c r="E216" s="45"/>
      <c r="F216" s="45"/>
      <c r="G216" s="45"/>
      <c r="H216" s="45"/>
      <c r="I216" s="45"/>
      <c r="J216" s="45"/>
      <c r="K216" s="45"/>
      <c r="L216" s="45"/>
      <c r="M216" s="84"/>
      <c r="N216" s="78"/>
      <c r="O216" s="78"/>
      <c r="P216" s="78"/>
      <c r="Q216" s="78"/>
      <c r="R216" s="78"/>
      <c r="S216" s="45"/>
      <c r="T216" s="78"/>
      <c r="U216" s="78"/>
      <c r="V216" s="79"/>
      <c r="W216" s="79"/>
      <c r="X216" s="80"/>
      <c r="Y216" s="81"/>
      <c r="Z216" s="81"/>
      <c r="AA216" s="80"/>
      <c r="AB216" s="78"/>
      <c r="AC216" s="78"/>
      <c r="AD216" s="79"/>
      <c r="AE216" s="78"/>
      <c r="AF216" s="79"/>
      <c r="AG216" s="79"/>
      <c r="AH216" s="79"/>
      <c r="AI216" s="78"/>
      <c r="AJ216" s="78"/>
      <c r="AK216" s="79"/>
      <c r="AL216" s="45"/>
      <c r="AM216" s="45"/>
      <c r="AN216" s="45"/>
      <c r="AO216" s="45"/>
      <c r="AP216" s="82"/>
      <c r="AQ216" s="45"/>
    </row>
    <row r="217" ht="14.25" customHeight="1">
      <c r="A217" s="45"/>
      <c r="B217" s="45"/>
      <c r="C217" s="45"/>
      <c r="D217" s="45"/>
      <c r="E217" s="45"/>
      <c r="F217" s="45"/>
      <c r="G217" s="45"/>
      <c r="H217" s="45"/>
      <c r="I217" s="45"/>
      <c r="J217" s="45"/>
      <c r="K217" s="45"/>
      <c r="L217" s="45"/>
      <c r="M217" s="84"/>
      <c r="N217" s="78"/>
      <c r="O217" s="78"/>
      <c r="P217" s="78"/>
      <c r="Q217" s="78"/>
      <c r="R217" s="78"/>
      <c r="S217" s="45"/>
      <c r="T217" s="78"/>
      <c r="U217" s="78"/>
      <c r="V217" s="79"/>
      <c r="W217" s="79"/>
      <c r="X217" s="80"/>
      <c r="Y217" s="81"/>
      <c r="Z217" s="81"/>
      <c r="AA217" s="80"/>
      <c r="AB217" s="78"/>
      <c r="AC217" s="78"/>
      <c r="AD217" s="79"/>
      <c r="AE217" s="78"/>
      <c r="AF217" s="79"/>
      <c r="AG217" s="79"/>
      <c r="AH217" s="79"/>
      <c r="AI217" s="78"/>
      <c r="AJ217" s="78"/>
      <c r="AK217" s="79"/>
      <c r="AL217" s="45"/>
      <c r="AM217" s="45"/>
      <c r="AN217" s="45"/>
      <c r="AO217" s="45"/>
      <c r="AP217" s="82"/>
      <c r="AQ217" s="45"/>
    </row>
    <row r="218" ht="14.25" customHeight="1">
      <c r="A218" s="45"/>
      <c r="B218" s="45"/>
      <c r="C218" s="45"/>
      <c r="D218" s="45"/>
      <c r="E218" s="45"/>
      <c r="F218" s="45"/>
      <c r="G218" s="45"/>
      <c r="H218" s="45"/>
      <c r="I218" s="45"/>
      <c r="J218" s="45"/>
      <c r="K218" s="45"/>
      <c r="L218" s="45"/>
      <c r="M218" s="84"/>
      <c r="N218" s="78"/>
      <c r="O218" s="78"/>
      <c r="P218" s="78"/>
      <c r="Q218" s="78"/>
      <c r="R218" s="78"/>
      <c r="S218" s="45"/>
      <c r="T218" s="78"/>
      <c r="U218" s="78"/>
      <c r="V218" s="79"/>
      <c r="W218" s="79"/>
      <c r="X218" s="80"/>
      <c r="Y218" s="81"/>
      <c r="Z218" s="81"/>
      <c r="AA218" s="80"/>
      <c r="AB218" s="78"/>
      <c r="AC218" s="78"/>
      <c r="AD218" s="79"/>
      <c r="AE218" s="78"/>
      <c r="AF218" s="79"/>
      <c r="AG218" s="79"/>
      <c r="AH218" s="79"/>
      <c r="AI218" s="78"/>
      <c r="AJ218" s="78"/>
      <c r="AK218" s="79"/>
      <c r="AL218" s="45"/>
      <c r="AM218" s="45"/>
      <c r="AN218" s="45"/>
      <c r="AO218" s="45"/>
      <c r="AP218" s="82"/>
      <c r="AQ218" s="45"/>
    </row>
    <row r="219" ht="14.25" customHeight="1">
      <c r="A219" s="45"/>
      <c r="B219" s="45"/>
      <c r="C219" s="45"/>
      <c r="D219" s="45"/>
      <c r="E219" s="45"/>
      <c r="F219" s="45"/>
      <c r="G219" s="45"/>
      <c r="H219" s="45"/>
      <c r="I219" s="45"/>
      <c r="J219" s="45"/>
      <c r="K219" s="45"/>
      <c r="L219" s="45"/>
      <c r="M219" s="84"/>
      <c r="N219" s="78"/>
      <c r="O219" s="78"/>
      <c r="P219" s="78"/>
      <c r="Q219" s="78"/>
      <c r="R219" s="78"/>
      <c r="S219" s="45"/>
      <c r="T219" s="78"/>
      <c r="U219" s="78"/>
      <c r="V219" s="79"/>
      <c r="W219" s="79"/>
      <c r="X219" s="80"/>
      <c r="Y219" s="81"/>
      <c r="Z219" s="81"/>
      <c r="AA219" s="80"/>
      <c r="AB219" s="78"/>
      <c r="AC219" s="78"/>
      <c r="AD219" s="79"/>
      <c r="AE219" s="78"/>
      <c r="AF219" s="79"/>
      <c r="AG219" s="79"/>
      <c r="AH219" s="79"/>
      <c r="AI219" s="78"/>
      <c r="AJ219" s="78"/>
      <c r="AK219" s="79"/>
      <c r="AL219" s="45"/>
      <c r="AM219" s="45"/>
      <c r="AN219" s="45"/>
      <c r="AO219" s="45"/>
      <c r="AP219" s="82"/>
      <c r="AQ219" s="45"/>
    </row>
    <row r="220" ht="14.25" customHeight="1">
      <c r="A220" s="45"/>
      <c r="B220" s="45"/>
      <c r="C220" s="45"/>
      <c r="D220" s="45"/>
      <c r="E220" s="45"/>
      <c r="F220" s="45"/>
      <c r="G220" s="45"/>
      <c r="H220" s="45"/>
      <c r="I220" s="45"/>
      <c r="J220" s="45"/>
      <c r="K220" s="45"/>
      <c r="L220" s="45"/>
      <c r="M220" s="84"/>
      <c r="N220" s="78"/>
      <c r="O220" s="78"/>
      <c r="P220" s="78"/>
      <c r="Q220" s="78"/>
      <c r="R220" s="78"/>
      <c r="S220" s="45"/>
      <c r="T220" s="78"/>
      <c r="U220" s="78"/>
      <c r="V220" s="79"/>
      <c r="W220" s="79"/>
      <c r="X220" s="80"/>
      <c r="Y220" s="81"/>
      <c r="Z220" s="81"/>
      <c r="AA220" s="80"/>
      <c r="AB220" s="78"/>
      <c r="AC220" s="78"/>
      <c r="AD220" s="79"/>
      <c r="AE220" s="78"/>
      <c r="AF220" s="79"/>
      <c r="AG220" s="79"/>
      <c r="AH220" s="79"/>
      <c r="AI220" s="78"/>
      <c r="AJ220" s="78"/>
      <c r="AK220" s="79"/>
      <c r="AL220" s="45"/>
      <c r="AM220" s="45"/>
      <c r="AN220" s="45"/>
      <c r="AO220" s="45"/>
      <c r="AP220" s="82"/>
      <c r="AQ220" s="45"/>
    </row>
    <row r="221" ht="14.25" customHeight="1">
      <c r="A221" s="45"/>
      <c r="B221" s="45"/>
      <c r="C221" s="45"/>
      <c r="D221" s="45"/>
      <c r="E221" s="45"/>
      <c r="F221" s="45"/>
      <c r="G221" s="45"/>
      <c r="H221" s="45"/>
      <c r="I221" s="45"/>
      <c r="J221" s="45"/>
      <c r="K221" s="45"/>
      <c r="L221" s="45"/>
      <c r="M221" s="84"/>
      <c r="N221" s="78"/>
      <c r="O221" s="78"/>
      <c r="P221" s="78"/>
      <c r="Q221" s="78"/>
      <c r="R221" s="78"/>
      <c r="S221" s="45"/>
      <c r="T221" s="78"/>
      <c r="U221" s="78"/>
      <c r="V221" s="79"/>
      <c r="W221" s="79"/>
      <c r="X221" s="80"/>
      <c r="Y221" s="81"/>
      <c r="Z221" s="81"/>
      <c r="AA221" s="80"/>
      <c r="AB221" s="78"/>
      <c r="AC221" s="78"/>
      <c r="AD221" s="79"/>
      <c r="AE221" s="78"/>
      <c r="AF221" s="79"/>
      <c r="AG221" s="79"/>
      <c r="AH221" s="79"/>
      <c r="AI221" s="78"/>
      <c r="AJ221" s="78"/>
      <c r="AK221" s="79"/>
      <c r="AL221" s="45"/>
      <c r="AM221" s="45"/>
      <c r="AN221" s="45"/>
      <c r="AO221" s="45"/>
      <c r="AP221" s="82"/>
      <c r="AQ221" s="45"/>
    </row>
    <row r="222" ht="14.25" customHeight="1">
      <c r="A222" s="45"/>
      <c r="B222" s="45"/>
      <c r="C222" s="45"/>
      <c r="D222" s="45"/>
      <c r="E222" s="45"/>
      <c r="F222" s="45"/>
      <c r="G222" s="45"/>
      <c r="H222" s="45"/>
      <c r="I222" s="45"/>
      <c r="J222" s="45"/>
      <c r="K222" s="45"/>
      <c r="L222" s="45"/>
      <c r="M222" s="84"/>
      <c r="N222" s="78"/>
      <c r="O222" s="78"/>
      <c r="P222" s="78"/>
      <c r="Q222" s="78"/>
      <c r="R222" s="78"/>
      <c r="S222" s="45"/>
      <c r="T222" s="78"/>
      <c r="U222" s="78"/>
      <c r="V222" s="79"/>
      <c r="W222" s="79"/>
      <c r="X222" s="80"/>
      <c r="Y222" s="81"/>
      <c r="Z222" s="81"/>
      <c r="AA222" s="80"/>
      <c r="AB222" s="78"/>
      <c r="AC222" s="78"/>
      <c r="AD222" s="79"/>
      <c r="AE222" s="78"/>
      <c r="AF222" s="79"/>
      <c r="AG222" s="79"/>
      <c r="AH222" s="79"/>
      <c r="AI222" s="78"/>
      <c r="AJ222" s="78"/>
      <c r="AK222" s="79"/>
      <c r="AL222" s="45"/>
      <c r="AM222" s="45"/>
      <c r="AN222" s="45"/>
      <c r="AO222" s="45"/>
      <c r="AP222" s="82"/>
      <c r="AQ222" s="45"/>
    </row>
    <row r="223" ht="14.25" customHeight="1">
      <c r="A223" s="45"/>
      <c r="B223" s="45"/>
      <c r="C223" s="45"/>
      <c r="D223" s="45"/>
      <c r="E223" s="45"/>
      <c r="F223" s="45"/>
      <c r="G223" s="45"/>
      <c r="H223" s="45"/>
      <c r="I223" s="45"/>
      <c r="J223" s="45"/>
      <c r="K223" s="45"/>
      <c r="L223" s="45"/>
      <c r="M223" s="84"/>
      <c r="N223" s="78"/>
      <c r="O223" s="78"/>
      <c r="P223" s="78"/>
      <c r="Q223" s="78"/>
      <c r="R223" s="78"/>
      <c r="S223" s="45"/>
      <c r="T223" s="78"/>
      <c r="U223" s="78"/>
      <c r="V223" s="79"/>
      <c r="W223" s="79"/>
      <c r="X223" s="80"/>
      <c r="Y223" s="81"/>
      <c r="Z223" s="81"/>
      <c r="AA223" s="80"/>
      <c r="AB223" s="78"/>
      <c r="AC223" s="78"/>
      <c r="AD223" s="79"/>
      <c r="AE223" s="78"/>
      <c r="AF223" s="79"/>
      <c r="AG223" s="79"/>
      <c r="AH223" s="79"/>
      <c r="AI223" s="78"/>
      <c r="AJ223" s="78"/>
      <c r="AK223" s="79"/>
      <c r="AL223" s="45"/>
      <c r="AM223" s="45"/>
      <c r="AN223" s="45"/>
      <c r="AO223" s="45"/>
      <c r="AP223" s="82"/>
      <c r="AQ223" s="45"/>
    </row>
    <row r="224" ht="14.25" customHeight="1">
      <c r="A224" s="45"/>
      <c r="B224" s="45"/>
      <c r="C224" s="45"/>
      <c r="D224" s="45"/>
      <c r="E224" s="45"/>
      <c r="F224" s="45"/>
      <c r="G224" s="45"/>
      <c r="H224" s="45"/>
      <c r="I224" s="45"/>
      <c r="J224" s="45"/>
      <c r="K224" s="45"/>
      <c r="L224" s="45"/>
      <c r="M224" s="84"/>
      <c r="N224" s="78"/>
      <c r="O224" s="78"/>
      <c r="P224" s="78"/>
      <c r="Q224" s="78"/>
      <c r="R224" s="78"/>
      <c r="S224" s="45"/>
      <c r="T224" s="78"/>
      <c r="U224" s="78"/>
      <c r="V224" s="79"/>
      <c r="W224" s="79"/>
      <c r="X224" s="80"/>
      <c r="Y224" s="81"/>
      <c r="Z224" s="81"/>
      <c r="AA224" s="80"/>
      <c r="AB224" s="78"/>
      <c r="AC224" s="78"/>
      <c r="AD224" s="79"/>
      <c r="AE224" s="78"/>
      <c r="AF224" s="79"/>
      <c r="AG224" s="79"/>
      <c r="AH224" s="79"/>
      <c r="AI224" s="78"/>
      <c r="AJ224" s="78"/>
      <c r="AK224" s="79"/>
      <c r="AL224" s="45"/>
      <c r="AM224" s="45"/>
      <c r="AN224" s="45"/>
      <c r="AO224" s="45"/>
      <c r="AP224" s="82"/>
      <c r="AQ224" s="45"/>
    </row>
    <row r="225" ht="14.25" customHeight="1">
      <c r="A225" s="45"/>
      <c r="B225" s="45"/>
      <c r="C225" s="45"/>
      <c r="D225" s="45"/>
      <c r="E225" s="45"/>
      <c r="F225" s="45"/>
      <c r="G225" s="45"/>
      <c r="H225" s="45"/>
      <c r="I225" s="45"/>
      <c r="J225" s="45"/>
      <c r="K225" s="45"/>
      <c r="L225" s="45"/>
      <c r="M225" s="84"/>
      <c r="N225" s="78"/>
      <c r="O225" s="78"/>
      <c r="P225" s="78"/>
      <c r="Q225" s="78"/>
      <c r="R225" s="78"/>
      <c r="S225" s="45"/>
      <c r="T225" s="78"/>
      <c r="U225" s="78"/>
      <c r="V225" s="79"/>
      <c r="W225" s="79"/>
      <c r="X225" s="80"/>
      <c r="Y225" s="81"/>
      <c r="Z225" s="81"/>
      <c r="AA225" s="80"/>
      <c r="AB225" s="78"/>
      <c r="AC225" s="78"/>
      <c r="AD225" s="79"/>
      <c r="AE225" s="78"/>
      <c r="AF225" s="79"/>
      <c r="AG225" s="79"/>
      <c r="AH225" s="79"/>
      <c r="AI225" s="78"/>
      <c r="AJ225" s="78"/>
      <c r="AK225" s="79"/>
      <c r="AL225" s="45"/>
      <c r="AM225" s="45"/>
      <c r="AN225" s="45"/>
      <c r="AO225" s="45"/>
      <c r="AP225" s="82"/>
      <c r="AQ225" s="45"/>
    </row>
    <row r="226" ht="14.25" customHeight="1">
      <c r="A226" s="45"/>
      <c r="B226" s="45"/>
      <c r="C226" s="45"/>
      <c r="D226" s="45"/>
      <c r="E226" s="45"/>
      <c r="F226" s="45"/>
      <c r="G226" s="45"/>
      <c r="H226" s="45"/>
      <c r="I226" s="45"/>
      <c r="J226" s="45"/>
      <c r="K226" s="45"/>
      <c r="L226" s="45"/>
      <c r="M226" s="84"/>
      <c r="N226" s="78"/>
      <c r="O226" s="78"/>
      <c r="P226" s="78"/>
      <c r="Q226" s="78"/>
      <c r="R226" s="78"/>
      <c r="S226" s="45"/>
      <c r="T226" s="78"/>
      <c r="U226" s="78"/>
      <c r="V226" s="79"/>
      <c r="W226" s="79"/>
      <c r="X226" s="80"/>
      <c r="Y226" s="81"/>
      <c r="Z226" s="81"/>
      <c r="AA226" s="80"/>
      <c r="AB226" s="78"/>
      <c r="AC226" s="78"/>
      <c r="AD226" s="79"/>
      <c r="AE226" s="78"/>
      <c r="AF226" s="79"/>
      <c r="AG226" s="79"/>
      <c r="AH226" s="79"/>
      <c r="AI226" s="78"/>
      <c r="AJ226" s="78"/>
      <c r="AK226" s="79"/>
      <c r="AL226" s="45"/>
      <c r="AM226" s="45"/>
      <c r="AN226" s="45"/>
      <c r="AO226" s="45"/>
      <c r="AP226" s="82"/>
      <c r="AQ226" s="45"/>
    </row>
    <row r="227" ht="14.25" customHeight="1">
      <c r="A227" s="45"/>
      <c r="B227" s="45"/>
      <c r="C227" s="45"/>
      <c r="D227" s="45"/>
      <c r="E227" s="45"/>
      <c r="F227" s="45"/>
      <c r="G227" s="45"/>
      <c r="H227" s="45"/>
      <c r="I227" s="45"/>
      <c r="J227" s="45"/>
      <c r="K227" s="45"/>
      <c r="L227" s="45"/>
      <c r="M227" s="84"/>
      <c r="N227" s="78"/>
      <c r="O227" s="78"/>
      <c r="P227" s="78"/>
      <c r="Q227" s="78"/>
      <c r="R227" s="78"/>
      <c r="S227" s="45"/>
      <c r="T227" s="78"/>
      <c r="U227" s="78"/>
      <c r="V227" s="79"/>
      <c r="W227" s="79"/>
      <c r="X227" s="80"/>
      <c r="Y227" s="81"/>
      <c r="Z227" s="81"/>
      <c r="AA227" s="80"/>
      <c r="AB227" s="78"/>
      <c r="AC227" s="78"/>
      <c r="AD227" s="79"/>
      <c r="AE227" s="78"/>
      <c r="AF227" s="79"/>
      <c r="AG227" s="79"/>
      <c r="AH227" s="79"/>
      <c r="AI227" s="78"/>
      <c r="AJ227" s="78"/>
      <c r="AK227" s="79"/>
      <c r="AL227" s="45"/>
      <c r="AM227" s="45"/>
      <c r="AN227" s="45"/>
      <c r="AO227" s="45"/>
      <c r="AP227" s="82"/>
      <c r="AQ227" s="45"/>
    </row>
    <row r="228" ht="14.25" customHeight="1">
      <c r="A228" s="45"/>
      <c r="B228" s="45"/>
      <c r="C228" s="45"/>
      <c r="D228" s="45"/>
      <c r="E228" s="45"/>
      <c r="F228" s="45"/>
      <c r="G228" s="45"/>
      <c r="H228" s="45"/>
      <c r="I228" s="45"/>
      <c r="J228" s="45"/>
      <c r="K228" s="45"/>
      <c r="L228" s="45"/>
      <c r="M228" s="84"/>
      <c r="N228" s="78"/>
      <c r="O228" s="78"/>
      <c r="P228" s="78"/>
      <c r="Q228" s="78"/>
      <c r="R228" s="78"/>
      <c r="S228" s="45"/>
      <c r="T228" s="78"/>
      <c r="U228" s="78"/>
      <c r="V228" s="79"/>
      <c r="W228" s="79"/>
      <c r="X228" s="80"/>
      <c r="Y228" s="81"/>
      <c r="Z228" s="81"/>
      <c r="AA228" s="80"/>
      <c r="AB228" s="78"/>
      <c r="AC228" s="78"/>
      <c r="AD228" s="79"/>
      <c r="AE228" s="78"/>
      <c r="AF228" s="79"/>
      <c r="AG228" s="79"/>
      <c r="AH228" s="79"/>
      <c r="AI228" s="78"/>
      <c r="AJ228" s="78"/>
      <c r="AK228" s="79"/>
      <c r="AL228" s="45"/>
      <c r="AM228" s="45"/>
      <c r="AN228" s="45"/>
      <c r="AO228" s="45"/>
      <c r="AP228" s="82"/>
      <c r="AQ228" s="45"/>
    </row>
    <row r="229" ht="14.25" customHeight="1">
      <c r="A229" s="45"/>
      <c r="B229" s="45"/>
      <c r="C229" s="45"/>
      <c r="D229" s="45"/>
      <c r="E229" s="45"/>
      <c r="F229" s="45"/>
      <c r="G229" s="45"/>
      <c r="H229" s="45"/>
      <c r="I229" s="45"/>
      <c r="J229" s="45"/>
      <c r="K229" s="45"/>
      <c r="L229" s="45"/>
      <c r="M229" s="84"/>
      <c r="N229" s="78"/>
      <c r="O229" s="78"/>
      <c r="P229" s="78"/>
      <c r="Q229" s="78"/>
      <c r="R229" s="78"/>
      <c r="S229" s="45"/>
      <c r="T229" s="78"/>
      <c r="U229" s="78"/>
      <c r="V229" s="79"/>
      <c r="W229" s="79"/>
      <c r="X229" s="80"/>
      <c r="Y229" s="81"/>
      <c r="Z229" s="81"/>
      <c r="AA229" s="80"/>
      <c r="AB229" s="78"/>
      <c r="AC229" s="78"/>
      <c r="AD229" s="79"/>
      <c r="AE229" s="78"/>
      <c r="AF229" s="79"/>
      <c r="AG229" s="79"/>
      <c r="AH229" s="79"/>
      <c r="AI229" s="78"/>
      <c r="AJ229" s="78"/>
      <c r="AK229" s="79"/>
      <c r="AL229" s="45"/>
      <c r="AM229" s="45"/>
      <c r="AN229" s="45"/>
      <c r="AO229" s="45"/>
      <c r="AP229" s="82"/>
      <c r="AQ229" s="45"/>
    </row>
    <row r="230" ht="14.25" customHeight="1">
      <c r="A230" s="45"/>
      <c r="B230" s="45"/>
      <c r="C230" s="45"/>
      <c r="D230" s="45"/>
      <c r="E230" s="45"/>
      <c r="F230" s="45"/>
      <c r="G230" s="45"/>
      <c r="H230" s="45"/>
      <c r="I230" s="45"/>
      <c r="J230" s="45"/>
      <c r="K230" s="45"/>
      <c r="L230" s="45"/>
      <c r="M230" s="84"/>
      <c r="N230" s="78"/>
      <c r="O230" s="78"/>
      <c r="P230" s="78"/>
      <c r="Q230" s="78"/>
      <c r="R230" s="78"/>
      <c r="S230" s="45"/>
      <c r="T230" s="78"/>
      <c r="U230" s="78"/>
      <c r="V230" s="79"/>
      <c r="W230" s="79"/>
      <c r="X230" s="80"/>
      <c r="Y230" s="81"/>
      <c r="Z230" s="81"/>
      <c r="AA230" s="80"/>
      <c r="AB230" s="78"/>
      <c r="AC230" s="78"/>
      <c r="AD230" s="79"/>
      <c r="AE230" s="78"/>
      <c r="AF230" s="79"/>
      <c r="AG230" s="79"/>
      <c r="AH230" s="79"/>
      <c r="AI230" s="78"/>
      <c r="AJ230" s="78"/>
      <c r="AK230" s="79"/>
      <c r="AL230" s="45"/>
      <c r="AM230" s="45"/>
      <c r="AN230" s="45"/>
      <c r="AO230" s="45"/>
      <c r="AP230" s="82"/>
      <c r="AQ230" s="45"/>
    </row>
    <row r="231" ht="14.25" customHeight="1">
      <c r="A231" s="45"/>
      <c r="B231" s="45"/>
      <c r="C231" s="45"/>
      <c r="D231" s="45"/>
      <c r="E231" s="45"/>
      <c r="F231" s="45"/>
      <c r="G231" s="45"/>
      <c r="H231" s="45"/>
      <c r="I231" s="45"/>
      <c r="J231" s="45"/>
      <c r="K231" s="45"/>
      <c r="L231" s="45"/>
      <c r="M231" s="84"/>
      <c r="N231" s="78"/>
      <c r="O231" s="78"/>
      <c r="P231" s="78"/>
      <c r="Q231" s="78"/>
      <c r="R231" s="78"/>
      <c r="S231" s="45"/>
      <c r="T231" s="78"/>
      <c r="U231" s="78"/>
      <c r="V231" s="79"/>
      <c r="W231" s="79"/>
      <c r="X231" s="80"/>
      <c r="Y231" s="81"/>
      <c r="Z231" s="81"/>
      <c r="AA231" s="80"/>
      <c r="AB231" s="78"/>
      <c r="AC231" s="78"/>
      <c r="AD231" s="79"/>
      <c r="AE231" s="78"/>
      <c r="AF231" s="79"/>
      <c r="AG231" s="79"/>
      <c r="AH231" s="79"/>
      <c r="AI231" s="78"/>
      <c r="AJ231" s="78"/>
      <c r="AK231" s="79"/>
      <c r="AL231" s="45"/>
      <c r="AM231" s="45"/>
      <c r="AN231" s="45"/>
      <c r="AO231" s="45"/>
      <c r="AP231" s="82"/>
      <c r="AQ231" s="45"/>
    </row>
    <row r="232" ht="14.25" customHeight="1">
      <c r="A232" s="45"/>
      <c r="B232" s="45"/>
      <c r="C232" s="45"/>
      <c r="D232" s="45"/>
      <c r="E232" s="45"/>
      <c r="F232" s="45"/>
      <c r="G232" s="45"/>
      <c r="H232" s="45"/>
      <c r="I232" s="45"/>
      <c r="J232" s="45"/>
      <c r="K232" s="45"/>
      <c r="L232" s="45"/>
      <c r="M232" s="84"/>
      <c r="N232" s="78"/>
      <c r="O232" s="78"/>
      <c r="P232" s="78"/>
      <c r="Q232" s="78"/>
      <c r="R232" s="78"/>
      <c r="S232" s="45"/>
      <c r="T232" s="78"/>
      <c r="U232" s="78"/>
      <c r="V232" s="79"/>
      <c r="W232" s="79"/>
      <c r="X232" s="80"/>
      <c r="Y232" s="81"/>
      <c r="Z232" s="81"/>
      <c r="AA232" s="80"/>
      <c r="AB232" s="78"/>
      <c r="AC232" s="78"/>
      <c r="AD232" s="79"/>
      <c r="AE232" s="78"/>
      <c r="AF232" s="79"/>
      <c r="AG232" s="79"/>
      <c r="AH232" s="79"/>
      <c r="AI232" s="78"/>
      <c r="AJ232" s="78"/>
      <c r="AK232" s="79"/>
      <c r="AL232" s="45"/>
      <c r="AM232" s="45"/>
      <c r="AN232" s="45"/>
      <c r="AO232" s="45"/>
      <c r="AP232" s="82"/>
      <c r="AQ232" s="45"/>
    </row>
    <row r="233" ht="14.25" customHeight="1">
      <c r="A233" s="45"/>
      <c r="B233" s="45"/>
      <c r="C233" s="45"/>
      <c r="D233" s="45"/>
      <c r="E233" s="45"/>
      <c r="F233" s="45"/>
      <c r="G233" s="45"/>
      <c r="H233" s="45"/>
      <c r="I233" s="45"/>
      <c r="J233" s="45"/>
      <c r="K233" s="45"/>
      <c r="L233" s="45"/>
      <c r="M233" s="84"/>
      <c r="N233" s="78"/>
      <c r="O233" s="78"/>
      <c r="P233" s="78"/>
      <c r="Q233" s="78"/>
      <c r="R233" s="78"/>
      <c r="S233" s="45"/>
      <c r="T233" s="78"/>
      <c r="U233" s="78"/>
      <c r="V233" s="79"/>
      <c r="W233" s="79"/>
      <c r="X233" s="80"/>
      <c r="Y233" s="81"/>
      <c r="Z233" s="81"/>
      <c r="AA233" s="80"/>
      <c r="AB233" s="78"/>
      <c r="AC233" s="78"/>
      <c r="AD233" s="79"/>
      <c r="AE233" s="78"/>
      <c r="AF233" s="79"/>
      <c r="AG233" s="79"/>
      <c r="AH233" s="79"/>
      <c r="AI233" s="78"/>
      <c r="AJ233" s="78"/>
      <c r="AK233" s="79"/>
      <c r="AL233" s="45"/>
      <c r="AM233" s="45"/>
      <c r="AN233" s="45"/>
      <c r="AO233" s="45"/>
      <c r="AP233" s="82"/>
      <c r="AQ233" s="45"/>
    </row>
    <row r="234" ht="14.25" customHeight="1">
      <c r="A234" s="45"/>
      <c r="B234" s="45"/>
      <c r="C234" s="45"/>
      <c r="D234" s="45"/>
      <c r="E234" s="45"/>
      <c r="F234" s="45"/>
      <c r="G234" s="45"/>
      <c r="H234" s="45"/>
      <c r="I234" s="45"/>
      <c r="J234" s="45"/>
      <c r="K234" s="45"/>
      <c r="L234" s="45"/>
      <c r="M234" s="84"/>
      <c r="N234" s="78"/>
      <c r="O234" s="78"/>
      <c r="P234" s="78"/>
      <c r="Q234" s="78"/>
      <c r="R234" s="78"/>
      <c r="S234" s="45"/>
      <c r="T234" s="78"/>
      <c r="U234" s="78"/>
      <c r="V234" s="79"/>
      <c r="W234" s="79"/>
      <c r="X234" s="80"/>
      <c r="Y234" s="81"/>
      <c r="Z234" s="81"/>
      <c r="AA234" s="80"/>
      <c r="AB234" s="78"/>
      <c r="AC234" s="78"/>
      <c r="AD234" s="79"/>
      <c r="AE234" s="78"/>
      <c r="AF234" s="79"/>
      <c r="AG234" s="79"/>
      <c r="AH234" s="79"/>
      <c r="AI234" s="78"/>
      <c r="AJ234" s="78"/>
      <c r="AK234" s="79"/>
      <c r="AL234" s="45"/>
      <c r="AM234" s="45"/>
      <c r="AN234" s="45"/>
      <c r="AO234" s="45"/>
      <c r="AP234" s="82"/>
      <c r="AQ234" s="45"/>
    </row>
    <row r="235" ht="14.25" customHeight="1">
      <c r="A235" s="45"/>
      <c r="B235" s="45"/>
      <c r="C235" s="45"/>
      <c r="D235" s="45"/>
      <c r="E235" s="45"/>
      <c r="F235" s="45"/>
      <c r="G235" s="45"/>
      <c r="H235" s="45"/>
      <c r="I235" s="45"/>
      <c r="J235" s="45"/>
      <c r="K235" s="45"/>
      <c r="L235" s="45"/>
      <c r="M235" s="84"/>
      <c r="N235" s="78"/>
      <c r="O235" s="78"/>
      <c r="P235" s="78"/>
      <c r="Q235" s="78"/>
      <c r="R235" s="78"/>
      <c r="S235" s="45"/>
      <c r="T235" s="78"/>
      <c r="U235" s="78"/>
      <c r="V235" s="79"/>
      <c r="W235" s="79"/>
      <c r="X235" s="80"/>
      <c r="Y235" s="81"/>
      <c r="Z235" s="81"/>
      <c r="AA235" s="80"/>
      <c r="AB235" s="78"/>
      <c r="AC235" s="78"/>
      <c r="AD235" s="79"/>
      <c r="AE235" s="78"/>
      <c r="AF235" s="79"/>
      <c r="AG235" s="79"/>
      <c r="AH235" s="79"/>
      <c r="AI235" s="78"/>
      <c r="AJ235" s="78"/>
      <c r="AK235" s="79"/>
      <c r="AL235" s="45"/>
      <c r="AM235" s="45"/>
      <c r="AN235" s="45"/>
      <c r="AO235" s="45"/>
      <c r="AP235" s="82"/>
      <c r="AQ235" s="45"/>
    </row>
    <row r="236" ht="14.25" customHeight="1">
      <c r="A236" s="45"/>
      <c r="B236" s="45"/>
      <c r="C236" s="45"/>
      <c r="D236" s="45"/>
      <c r="E236" s="45"/>
      <c r="F236" s="45"/>
      <c r="G236" s="45"/>
      <c r="H236" s="45"/>
      <c r="I236" s="45"/>
      <c r="J236" s="45"/>
      <c r="K236" s="45"/>
      <c r="L236" s="45"/>
      <c r="M236" s="84"/>
      <c r="N236" s="78"/>
      <c r="O236" s="78"/>
      <c r="P236" s="78"/>
      <c r="Q236" s="78"/>
      <c r="R236" s="78"/>
      <c r="S236" s="45"/>
      <c r="T236" s="78"/>
      <c r="U236" s="78"/>
      <c r="V236" s="79"/>
      <c r="W236" s="79"/>
      <c r="X236" s="80"/>
      <c r="Y236" s="81"/>
      <c r="Z236" s="81"/>
      <c r="AA236" s="80"/>
      <c r="AB236" s="78"/>
      <c r="AC236" s="78"/>
      <c r="AD236" s="79"/>
      <c r="AE236" s="78"/>
      <c r="AF236" s="79"/>
      <c r="AG236" s="79"/>
      <c r="AH236" s="79"/>
      <c r="AI236" s="78"/>
      <c r="AJ236" s="78"/>
      <c r="AK236" s="79"/>
      <c r="AL236" s="45"/>
      <c r="AM236" s="45"/>
      <c r="AN236" s="45"/>
      <c r="AO236" s="45"/>
      <c r="AP236" s="82"/>
      <c r="AQ236" s="45"/>
    </row>
    <row r="237" ht="14.25" customHeight="1">
      <c r="A237" s="45"/>
      <c r="B237" s="45"/>
      <c r="C237" s="45"/>
      <c r="D237" s="45"/>
      <c r="E237" s="45"/>
      <c r="F237" s="45"/>
      <c r="G237" s="45"/>
      <c r="H237" s="45"/>
      <c r="I237" s="45"/>
      <c r="J237" s="45"/>
      <c r="K237" s="45"/>
      <c r="L237" s="45"/>
      <c r="M237" s="84"/>
      <c r="N237" s="78"/>
      <c r="O237" s="78"/>
      <c r="P237" s="78"/>
      <c r="Q237" s="78"/>
      <c r="R237" s="78"/>
      <c r="S237" s="45"/>
      <c r="T237" s="78"/>
      <c r="U237" s="78"/>
      <c r="V237" s="79"/>
      <c r="W237" s="79"/>
      <c r="X237" s="80"/>
      <c r="Y237" s="81"/>
      <c r="Z237" s="81"/>
      <c r="AA237" s="80"/>
      <c r="AB237" s="78"/>
      <c r="AC237" s="78"/>
      <c r="AD237" s="79"/>
      <c r="AE237" s="78"/>
      <c r="AF237" s="79"/>
      <c r="AG237" s="79"/>
      <c r="AH237" s="79"/>
      <c r="AI237" s="78"/>
      <c r="AJ237" s="78"/>
      <c r="AK237" s="79"/>
      <c r="AL237" s="45"/>
      <c r="AM237" s="45"/>
      <c r="AN237" s="45"/>
      <c r="AO237" s="45"/>
      <c r="AP237" s="82"/>
      <c r="AQ237" s="45"/>
    </row>
    <row r="238" ht="14.25" customHeight="1">
      <c r="A238" s="45"/>
      <c r="B238" s="45"/>
      <c r="C238" s="45"/>
      <c r="D238" s="45"/>
      <c r="E238" s="45"/>
      <c r="F238" s="45"/>
      <c r="G238" s="45"/>
      <c r="H238" s="45"/>
      <c r="I238" s="45"/>
      <c r="J238" s="45"/>
      <c r="K238" s="45"/>
      <c r="L238" s="45"/>
      <c r="M238" s="84"/>
      <c r="N238" s="78"/>
      <c r="O238" s="78"/>
      <c r="P238" s="78"/>
      <c r="Q238" s="78"/>
      <c r="R238" s="78"/>
      <c r="S238" s="45"/>
      <c r="T238" s="78"/>
      <c r="U238" s="78"/>
      <c r="V238" s="79"/>
      <c r="W238" s="79"/>
      <c r="X238" s="80"/>
      <c r="Y238" s="81"/>
      <c r="Z238" s="81"/>
      <c r="AA238" s="80"/>
      <c r="AB238" s="78"/>
      <c r="AC238" s="78"/>
      <c r="AD238" s="79"/>
      <c r="AE238" s="78"/>
      <c r="AF238" s="79"/>
      <c r="AG238" s="79"/>
      <c r="AH238" s="79"/>
      <c r="AI238" s="78"/>
      <c r="AJ238" s="78"/>
      <c r="AK238" s="79"/>
      <c r="AL238" s="45"/>
      <c r="AM238" s="45"/>
      <c r="AN238" s="45"/>
      <c r="AO238" s="45"/>
      <c r="AP238" s="82"/>
      <c r="AQ238" s="45"/>
    </row>
    <row r="239" ht="14.25" customHeight="1">
      <c r="A239" s="45"/>
      <c r="B239" s="45"/>
      <c r="C239" s="45"/>
      <c r="D239" s="45"/>
      <c r="E239" s="45"/>
      <c r="F239" s="45"/>
      <c r="G239" s="45"/>
      <c r="H239" s="45"/>
      <c r="I239" s="45"/>
      <c r="J239" s="45"/>
      <c r="K239" s="45"/>
      <c r="L239" s="45"/>
      <c r="M239" s="84"/>
      <c r="N239" s="78"/>
      <c r="O239" s="78"/>
      <c r="P239" s="78"/>
      <c r="Q239" s="78"/>
      <c r="R239" s="78"/>
      <c r="S239" s="45"/>
      <c r="T239" s="78"/>
      <c r="U239" s="78"/>
      <c r="V239" s="79"/>
      <c r="W239" s="79"/>
      <c r="X239" s="80"/>
      <c r="Y239" s="81"/>
      <c r="Z239" s="81"/>
      <c r="AA239" s="80"/>
      <c r="AB239" s="78"/>
      <c r="AC239" s="78"/>
      <c r="AD239" s="79"/>
      <c r="AE239" s="78"/>
      <c r="AF239" s="79"/>
      <c r="AG239" s="79"/>
      <c r="AH239" s="79"/>
      <c r="AI239" s="78"/>
      <c r="AJ239" s="78"/>
      <c r="AK239" s="79"/>
      <c r="AL239" s="45"/>
      <c r="AM239" s="45"/>
      <c r="AN239" s="45"/>
      <c r="AO239" s="45"/>
      <c r="AP239" s="82"/>
      <c r="AQ239" s="45"/>
    </row>
    <row r="240" ht="14.25" customHeight="1">
      <c r="A240" s="45"/>
      <c r="B240" s="45"/>
      <c r="C240" s="45"/>
      <c r="D240" s="45"/>
      <c r="E240" s="45"/>
      <c r="F240" s="45"/>
      <c r="G240" s="45"/>
      <c r="H240" s="45"/>
      <c r="I240" s="45"/>
      <c r="J240" s="45"/>
      <c r="K240" s="45"/>
      <c r="L240" s="45"/>
      <c r="M240" s="84"/>
      <c r="N240" s="78"/>
      <c r="O240" s="78"/>
      <c r="P240" s="78"/>
      <c r="Q240" s="78"/>
      <c r="R240" s="78"/>
      <c r="S240" s="45"/>
      <c r="T240" s="78"/>
      <c r="U240" s="78"/>
      <c r="V240" s="79"/>
      <c r="W240" s="79"/>
      <c r="X240" s="80"/>
      <c r="Y240" s="81"/>
      <c r="Z240" s="81"/>
      <c r="AA240" s="80"/>
      <c r="AB240" s="78"/>
      <c r="AC240" s="78"/>
      <c r="AD240" s="79"/>
      <c r="AE240" s="78"/>
      <c r="AF240" s="79"/>
      <c r="AG240" s="79"/>
      <c r="AH240" s="79"/>
      <c r="AI240" s="78"/>
      <c r="AJ240" s="78"/>
      <c r="AK240" s="79"/>
      <c r="AL240" s="45"/>
      <c r="AM240" s="45"/>
      <c r="AN240" s="45"/>
      <c r="AO240" s="45"/>
      <c r="AP240" s="82"/>
      <c r="AQ240" s="45"/>
    </row>
    <row r="241" ht="14.25" customHeight="1">
      <c r="A241" s="45"/>
      <c r="B241" s="45"/>
      <c r="C241" s="45"/>
      <c r="D241" s="45"/>
      <c r="E241" s="45"/>
      <c r="F241" s="45"/>
      <c r="G241" s="45"/>
      <c r="H241" s="45"/>
      <c r="I241" s="45"/>
      <c r="J241" s="45"/>
      <c r="K241" s="45"/>
      <c r="L241" s="45"/>
      <c r="M241" s="84"/>
      <c r="N241" s="78"/>
      <c r="O241" s="78"/>
      <c r="P241" s="78"/>
      <c r="Q241" s="78"/>
      <c r="R241" s="78"/>
      <c r="S241" s="45"/>
      <c r="T241" s="78"/>
      <c r="U241" s="78"/>
      <c r="V241" s="79"/>
      <c r="W241" s="79"/>
      <c r="X241" s="80"/>
      <c r="Y241" s="81"/>
      <c r="Z241" s="81"/>
      <c r="AA241" s="80"/>
      <c r="AB241" s="78"/>
      <c r="AC241" s="78"/>
      <c r="AD241" s="79"/>
      <c r="AE241" s="78"/>
      <c r="AF241" s="79"/>
      <c r="AG241" s="79"/>
      <c r="AH241" s="79"/>
      <c r="AI241" s="78"/>
      <c r="AJ241" s="78"/>
      <c r="AK241" s="79"/>
      <c r="AL241" s="45"/>
      <c r="AM241" s="45"/>
      <c r="AN241" s="45"/>
      <c r="AO241" s="45"/>
      <c r="AP241" s="82"/>
      <c r="AQ241" s="45"/>
    </row>
    <row r="242" ht="14.25" customHeight="1">
      <c r="A242" s="45"/>
      <c r="B242" s="45"/>
      <c r="C242" s="45"/>
      <c r="D242" s="45"/>
      <c r="E242" s="45"/>
      <c r="F242" s="45"/>
      <c r="G242" s="45"/>
      <c r="H242" s="45"/>
      <c r="I242" s="45"/>
      <c r="J242" s="45"/>
      <c r="K242" s="45"/>
      <c r="L242" s="45"/>
      <c r="M242" s="84"/>
      <c r="N242" s="78"/>
      <c r="O242" s="78"/>
      <c r="P242" s="78"/>
      <c r="Q242" s="78"/>
      <c r="R242" s="78"/>
      <c r="S242" s="45"/>
      <c r="T242" s="78"/>
      <c r="U242" s="78"/>
      <c r="V242" s="79"/>
      <c r="W242" s="79"/>
      <c r="X242" s="80"/>
      <c r="Y242" s="81"/>
      <c r="Z242" s="81"/>
      <c r="AA242" s="80"/>
      <c r="AB242" s="78"/>
      <c r="AC242" s="78"/>
      <c r="AD242" s="79"/>
      <c r="AE242" s="78"/>
      <c r="AF242" s="79"/>
      <c r="AG242" s="79"/>
      <c r="AH242" s="79"/>
      <c r="AI242" s="78"/>
      <c r="AJ242" s="78"/>
      <c r="AK242" s="79"/>
      <c r="AL242" s="45"/>
      <c r="AM242" s="45"/>
      <c r="AN242" s="45"/>
      <c r="AO242" s="45"/>
      <c r="AP242" s="82"/>
      <c r="AQ242" s="45"/>
    </row>
    <row r="243" ht="14.25" customHeight="1">
      <c r="A243" s="45"/>
      <c r="B243" s="45"/>
      <c r="C243" s="45"/>
      <c r="D243" s="45"/>
      <c r="E243" s="45"/>
      <c r="F243" s="45"/>
      <c r="G243" s="45"/>
      <c r="H243" s="45"/>
      <c r="I243" s="45"/>
      <c r="J243" s="45"/>
      <c r="K243" s="45"/>
      <c r="L243" s="45"/>
      <c r="M243" s="84"/>
      <c r="N243" s="78"/>
      <c r="O243" s="78"/>
      <c r="P243" s="78"/>
      <c r="Q243" s="78"/>
      <c r="R243" s="78"/>
      <c r="S243" s="45"/>
      <c r="T243" s="78"/>
      <c r="U243" s="78"/>
      <c r="V243" s="79"/>
      <c r="W243" s="79"/>
      <c r="X243" s="80"/>
      <c r="Y243" s="81"/>
      <c r="Z243" s="81"/>
      <c r="AA243" s="80"/>
      <c r="AB243" s="78"/>
      <c r="AC243" s="78"/>
      <c r="AD243" s="79"/>
      <c r="AE243" s="78"/>
      <c r="AF243" s="79"/>
      <c r="AG243" s="79"/>
      <c r="AH243" s="79"/>
      <c r="AI243" s="78"/>
      <c r="AJ243" s="78"/>
      <c r="AK243" s="79"/>
      <c r="AL243" s="45"/>
      <c r="AM243" s="45"/>
      <c r="AN243" s="45"/>
      <c r="AO243" s="45"/>
      <c r="AP243" s="82"/>
      <c r="AQ243" s="45"/>
    </row>
    <row r="244" ht="14.25" customHeight="1">
      <c r="A244" s="45"/>
      <c r="B244" s="45"/>
      <c r="C244" s="45"/>
      <c r="D244" s="45"/>
      <c r="E244" s="45"/>
      <c r="F244" s="45"/>
      <c r="G244" s="45"/>
      <c r="H244" s="45"/>
      <c r="I244" s="45"/>
      <c r="J244" s="45"/>
      <c r="K244" s="45"/>
      <c r="L244" s="45"/>
      <c r="M244" s="84"/>
      <c r="N244" s="78"/>
      <c r="O244" s="78"/>
      <c r="P244" s="78"/>
      <c r="Q244" s="78"/>
      <c r="R244" s="78"/>
      <c r="S244" s="45"/>
      <c r="T244" s="78"/>
      <c r="U244" s="78"/>
      <c r="V244" s="79"/>
      <c r="W244" s="79"/>
      <c r="X244" s="80"/>
      <c r="Y244" s="81"/>
      <c r="Z244" s="81"/>
      <c r="AA244" s="80"/>
      <c r="AB244" s="78"/>
      <c r="AC244" s="78"/>
      <c r="AD244" s="79"/>
      <c r="AE244" s="78"/>
      <c r="AF244" s="79"/>
      <c r="AG244" s="79"/>
      <c r="AH244" s="79"/>
      <c r="AI244" s="78"/>
      <c r="AJ244" s="78"/>
      <c r="AK244" s="79"/>
      <c r="AL244" s="45"/>
      <c r="AM244" s="45"/>
      <c r="AN244" s="45"/>
      <c r="AO244" s="45"/>
      <c r="AP244" s="82"/>
      <c r="AQ244" s="45"/>
    </row>
    <row r="245" ht="14.25" customHeight="1">
      <c r="A245" s="45"/>
      <c r="B245" s="45"/>
      <c r="C245" s="45"/>
      <c r="D245" s="45"/>
      <c r="E245" s="45"/>
      <c r="F245" s="45"/>
      <c r="G245" s="45"/>
      <c r="H245" s="45"/>
      <c r="I245" s="45"/>
      <c r="J245" s="45"/>
      <c r="K245" s="45"/>
      <c r="L245" s="45"/>
      <c r="M245" s="84"/>
      <c r="N245" s="78"/>
      <c r="O245" s="78"/>
      <c r="P245" s="78"/>
      <c r="Q245" s="78"/>
      <c r="R245" s="78"/>
      <c r="S245" s="45"/>
      <c r="T245" s="78"/>
      <c r="U245" s="78"/>
      <c r="V245" s="79"/>
      <c r="W245" s="79"/>
      <c r="X245" s="80"/>
      <c r="Y245" s="81"/>
      <c r="Z245" s="81"/>
      <c r="AA245" s="80"/>
      <c r="AB245" s="78"/>
      <c r="AC245" s="78"/>
      <c r="AD245" s="79"/>
      <c r="AE245" s="78"/>
      <c r="AF245" s="79"/>
      <c r="AG245" s="79"/>
      <c r="AH245" s="79"/>
      <c r="AI245" s="78"/>
      <c r="AJ245" s="78"/>
      <c r="AK245" s="79"/>
      <c r="AL245" s="45"/>
      <c r="AM245" s="45"/>
      <c r="AN245" s="45"/>
      <c r="AO245" s="45"/>
      <c r="AP245" s="82"/>
      <c r="AQ245" s="45"/>
    </row>
    <row r="246" ht="14.25" customHeight="1">
      <c r="A246" s="45"/>
      <c r="B246" s="45"/>
      <c r="C246" s="45"/>
      <c r="D246" s="45"/>
      <c r="E246" s="45"/>
      <c r="F246" s="45"/>
      <c r="G246" s="45"/>
      <c r="H246" s="45"/>
      <c r="I246" s="45"/>
      <c r="J246" s="45"/>
      <c r="K246" s="45"/>
      <c r="L246" s="45"/>
      <c r="M246" s="84"/>
      <c r="N246" s="78"/>
      <c r="O246" s="78"/>
      <c r="P246" s="78"/>
      <c r="Q246" s="78"/>
      <c r="R246" s="78"/>
      <c r="S246" s="45"/>
      <c r="T246" s="78"/>
      <c r="U246" s="78"/>
      <c r="V246" s="79"/>
      <c r="W246" s="79"/>
      <c r="X246" s="80"/>
      <c r="Y246" s="81"/>
      <c r="Z246" s="81"/>
      <c r="AA246" s="80"/>
      <c r="AB246" s="78"/>
      <c r="AC246" s="78"/>
      <c r="AD246" s="79"/>
      <c r="AE246" s="78"/>
      <c r="AF246" s="79"/>
      <c r="AG246" s="79"/>
      <c r="AH246" s="79"/>
      <c r="AI246" s="78"/>
      <c r="AJ246" s="78"/>
      <c r="AK246" s="79"/>
      <c r="AL246" s="45"/>
      <c r="AM246" s="45"/>
      <c r="AN246" s="45"/>
      <c r="AO246" s="45"/>
      <c r="AP246" s="82"/>
      <c r="AQ246" s="45"/>
    </row>
    <row r="247" ht="14.25" customHeight="1">
      <c r="A247" s="45"/>
      <c r="B247" s="45"/>
      <c r="C247" s="45"/>
      <c r="D247" s="45"/>
      <c r="E247" s="45"/>
      <c r="F247" s="45"/>
      <c r="G247" s="45"/>
      <c r="H247" s="45"/>
      <c r="I247" s="45"/>
      <c r="J247" s="45"/>
      <c r="K247" s="45"/>
      <c r="L247" s="45"/>
      <c r="M247" s="84"/>
      <c r="N247" s="78"/>
      <c r="O247" s="78"/>
      <c r="P247" s="78"/>
      <c r="Q247" s="78"/>
      <c r="R247" s="78"/>
      <c r="S247" s="45"/>
      <c r="T247" s="78"/>
      <c r="U247" s="78"/>
      <c r="V247" s="79"/>
      <c r="W247" s="79"/>
      <c r="X247" s="80"/>
      <c r="Y247" s="81"/>
      <c r="Z247" s="81"/>
      <c r="AA247" s="80"/>
      <c r="AB247" s="78"/>
      <c r="AC247" s="78"/>
      <c r="AD247" s="79"/>
      <c r="AE247" s="78"/>
      <c r="AF247" s="79"/>
      <c r="AG247" s="79"/>
      <c r="AH247" s="79"/>
      <c r="AI247" s="78"/>
      <c r="AJ247" s="78"/>
      <c r="AK247" s="79"/>
      <c r="AL247" s="45"/>
      <c r="AM247" s="45"/>
      <c r="AN247" s="45"/>
      <c r="AO247" s="45"/>
      <c r="AP247" s="82"/>
      <c r="AQ247" s="45"/>
    </row>
    <row r="248" ht="14.25" customHeight="1">
      <c r="A248" s="45"/>
      <c r="B248" s="45"/>
      <c r="C248" s="45"/>
      <c r="D248" s="45"/>
      <c r="E248" s="45"/>
      <c r="F248" s="45"/>
      <c r="G248" s="45"/>
      <c r="H248" s="45"/>
      <c r="I248" s="45"/>
      <c r="J248" s="45"/>
      <c r="K248" s="45"/>
      <c r="L248" s="45"/>
      <c r="M248" s="84"/>
      <c r="N248" s="78"/>
      <c r="O248" s="78"/>
      <c r="P248" s="78"/>
      <c r="Q248" s="78"/>
      <c r="R248" s="78"/>
      <c r="S248" s="45"/>
      <c r="T248" s="78"/>
      <c r="U248" s="78"/>
      <c r="V248" s="79"/>
      <c r="W248" s="79"/>
      <c r="X248" s="80"/>
      <c r="Y248" s="81"/>
      <c r="Z248" s="81"/>
      <c r="AA248" s="80"/>
      <c r="AB248" s="78"/>
      <c r="AC248" s="78"/>
      <c r="AD248" s="79"/>
      <c r="AE248" s="78"/>
      <c r="AF248" s="79"/>
      <c r="AG248" s="79"/>
      <c r="AH248" s="79"/>
      <c r="AI248" s="78"/>
      <c r="AJ248" s="78"/>
      <c r="AK248" s="79"/>
      <c r="AL248" s="45"/>
      <c r="AM248" s="45"/>
      <c r="AN248" s="45"/>
      <c r="AO248" s="45"/>
      <c r="AP248" s="82"/>
      <c r="AQ248" s="45"/>
    </row>
    <row r="249" ht="14.25" customHeight="1">
      <c r="A249" s="45"/>
      <c r="B249" s="45"/>
      <c r="C249" s="45"/>
      <c r="D249" s="45"/>
      <c r="E249" s="45"/>
      <c r="F249" s="45"/>
      <c r="G249" s="45"/>
      <c r="H249" s="45"/>
      <c r="I249" s="45"/>
      <c r="J249" s="45"/>
      <c r="K249" s="45"/>
      <c r="L249" s="45"/>
      <c r="M249" s="84"/>
      <c r="N249" s="78"/>
      <c r="O249" s="78"/>
      <c r="P249" s="78"/>
      <c r="Q249" s="78"/>
      <c r="R249" s="78"/>
      <c r="S249" s="45"/>
      <c r="T249" s="78"/>
      <c r="U249" s="78"/>
      <c r="V249" s="79"/>
      <c r="W249" s="79"/>
      <c r="X249" s="80"/>
      <c r="Y249" s="81"/>
      <c r="Z249" s="81"/>
      <c r="AA249" s="80"/>
      <c r="AB249" s="78"/>
      <c r="AC249" s="78"/>
      <c r="AD249" s="79"/>
      <c r="AE249" s="78"/>
      <c r="AF249" s="79"/>
      <c r="AG249" s="79"/>
      <c r="AH249" s="79"/>
      <c r="AI249" s="78"/>
      <c r="AJ249" s="78"/>
      <c r="AK249" s="79"/>
      <c r="AL249" s="45"/>
      <c r="AM249" s="45"/>
      <c r="AN249" s="45"/>
      <c r="AO249" s="45"/>
      <c r="AP249" s="82"/>
      <c r="AQ249" s="45"/>
    </row>
    <row r="250" ht="14.25" customHeight="1">
      <c r="A250" s="45"/>
      <c r="B250" s="45"/>
      <c r="C250" s="45"/>
      <c r="D250" s="45"/>
      <c r="E250" s="45"/>
      <c r="F250" s="45"/>
      <c r="G250" s="45"/>
      <c r="H250" s="45"/>
      <c r="I250" s="45"/>
      <c r="J250" s="45"/>
      <c r="K250" s="45"/>
      <c r="L250" s="45"/>
      <c r="M250" s="84"/>
      <c r="N250" s="78"/>
      <c r="O250" s="78"/>
      <c r="P250" s="78"/>
      <c r="Q250" s="78"/>
      <c r="R250" s="78"/>
      <c r="S250" s="45"/>
      <c r="T250" s="78"/>
      <c r="U250" s="78"/>
      <c r="V250" s="79"/>
      <c r="W250" s="79"/>
      <c r="X250" s="80"/>
      <c r="Y250" s="81"/>
      <c r="Z250" s="81"/>
      <c r="AA250" s="80"/>
      <c r="AB250" s="78"/>
      <c r="AC250" s="78"/>
      <c r="AD250" s="79"/>
      <c r="AE250" s="78"/>
      <c r="AF250" s="79"/>
      <c r="AG250" s="79"/>
      <c r="AH250" s="79"/>
      <c r="AI250" s="78"/>
      <c r="AJ250" s="78"/>
      <c r="AK250" s="79"/>
      <c r="AL250" s="45"/>
      <c r="AM250" s="45"/>
      <c r="AN250" s="45"/>
      <c r="AO250" s="45"/>
      <c r="AP250" s="82"/>
      <c r="AQ250" s="45"/>
    </row>
    <row r="251" ht="14.25" customHeight="1">
      <c r="A251" s="45"/>
      <c r="B251" s="45"/>
      <c r="C251" s="45"/>
      <c r="D251" s="45"/>
      <c r="E251" s="45"/>
      <c r="F251" s="45"/>
      <c r="G251" s="45"/>
      <c r="H251" s="45"/>
      <c r="I251" s="45"/>
      <c r="J251" s="45"/>
      <c r="K251" s="45"/>
      <c r="L251" s="45"/>
      <c r="M251" s="84"/>
      <c r="N251" s="78"/>
      <c r="O251" s="78"/>
      <c r="P251" s="78"/>
      <c r="Q251" s="78"/>
      <c r="R251" s="78"/>
      <c r="S251" s="45"/>
      <c r="T251" s="78"/>
      <c r="U251" s="78"/>
      <c r="V251" s="79"/>
      <c r="W251" s="79"/>
      <c r="X251" s="80"/>
      <c r="Y251" s="81"/>
      <c r="Z251" s="81"/>
      <c r="AA251" s="80"/>
      <c r="AB251" s="78"/>
      <c r="AC251" s="78"/>
      <c r="AD251" s="79"/>
      <c r="AE251" s="78"/>
      <c r="AF251" s="79"/>
      <c r="AG251" s="79"/>
      <c r="AH251" s="79"/>
      <c r="AI251" s="78"/>
      <c r="AJ251" s="78"/>
      <c r="AK251" s="79"/>
      <c r="AL251" s="45"/>
      <c r="AM251" s="45"/>
      <c r="AN251" s="45"/>
      <c r="AO251" s="45"/>
      <c r="AP251" s="82"/>
      <c r="AQ251" s="45"/>
    </row>
    <row r="252" ht="14.25" customHeight="1">
      <c r="A252" s="45"/>
      <c r="B252" s="45"/>
      <c r="C252" s="45"/>
      <c r="D252" s="45"/>
      <c r="E252" s="45"/>
      <c r="F252" s="45"/>
      <c r="G252" s="45"/>
      <c r="H252" s="45"/>
      <c r="I252" s="45"/>
      <c r="J252" s="45"/>
      <c r="K252" s="45"/>
      <c r="L252" s="45"/>
      <c r="M252" s="84"/>
      <c r="N252" s="78"/>
      <c r="O252" s="78"/>
      <c r="P252" s="78"/>
      <c r="Q252" s="78"/>
      <c r="R252" s="78"/>
      <c r="S252" s="45"/>
      <c r="T252" s="78"/>
      <c r="U252" s="78"/>
      <c r="V252" s="79"/>
      <c r="W252" s="79"/>
      <c r="X252" s="80"/>
      <c r="Y252" s="81"/>
      <c r="Z252" s="81"/>
      <c r="AA252" s="80"/>
      <c r="AB252" s="78"/>
      <c r="AC252" s="78"/>
      <c r="AD252" s="79"/>
      <c r="AE252" s="78"/>
      <c r="AF252" s="79"/>
      <c r="AG252" s="79"/>
      <c r="AH252" s="79"/>
      <c r="AI252" s="78"/>
      <c r="AJ252" s="78"/>
      <c r="AK252" s="79"/>
      <c r="AL252" s="45"/>
      <c r="AM252" s="45"/>
      <c r="AN252" s="45"/>
      <c r="AO252" s="45"/>
      <c r="AP252" s="82"/>
      <c r="AQ252" s="45"/>
    </row>
    <row r="253" ht="14.25" customHeight="1">
      <c r="A253" s="45"/>
      <c r="B253" s="45"/>
      <c r="C253" s="45"/>
      <c r="D253" s="45"/>
      <c r="E253" s="45"/>
      <c r="F253" s="45"/>
      <c r="G253" s="45"/>
      <c r="H253" s="45"/>
      <c r="I253" s="45"/>
      <c r="J253" s="45"/>
      <c r="K253" s="45"/>
      <c r="L253" s="45"/>
      <c r="M253" s="84"/>
      <c r="N253" s="78"/>
      <c r="O253" s="78"/>
      <c r="P253" s="78"/>
      <c r="Q253" s="78"/>
      <c r="R253" s="78"/>
      <c r="S253" s="45"/>
      <c r="T253" s="78"/>
      <c r="U253" s="78"/>
      <c r="V253" s="79"/>
      <c r="W253" s="79"/>
      <c r="X253" s="80"/>
      <c r="Y253" s="81"/>
      <c r="Z253" s="81"/>
      <c r="AA253" s="80"/>
      <c r="AB253" s="78"/>
      <c r="AC253" s="78"/>
      <c r="AD253" s="79"/>
      <c r="AE253" s="78"/>
      <c r="AF253" s="79"/>
      <c r="AG253" s="79"/>
      <c r="AH253" s="79"/>
      <c r="AI253" s="78"/>
      <c r="AJ253" s="78"/>
      <c r="AK253" s="79"/>
      <c r="AL253" s="45"/>
      <c r="AM253" s="45"/>
      <c r="AN253" s="45"/>
      <c r="AO253" s="45"/>
      <c r="AP253" s="82"/>
      <c r="AQ253" s="45"/>
    </row>
    <row r="254" ht="14.25" customHeight="1">
      <c r="A254" s="45"/>
      <c r="B254" s="45"/>
      <c r="C254" s="45"/>
      <c r="D254" s="45"/>
      <c r="E254" s="45"/>
      <c r="F254" s="45"/>
      <c r="G254" s="45"/>
      <c r="H254" s="45"/>
      <c r="I254" s="45"/>
      <c r="J254" s="45"/>
      <c r="K254" s="45"/>
      <c r="L254" s="45"/>
      <c r="M254" s="84"/>
      <c r="N254" s="78"/>
      <c r="O254" s="78"/>
      <c r="P254" s="78"/>
      <c r="Q254" s="78"/>
      <c r="R254" s="78"/>
      <c r="S254" s="45"/>
      <c r="T254" s="78"/>
      <c r="U254" s="78"/>
      <c r="V254" s="79"/>
      <c r="W254" s="79"/>
      <c r="X254" s="80"/>
      <c r="Y254" s="81"/>
      <c r="Z254" s="81"/>
      <c r="AA254" s="80"/>
      <c r="AB254" s="78"/>
      <c r="AC254" s="78"/>
      <c r="AD254" s="79"/>
      <c r="AE254" s="78"/>
      <c r="AF254" s="79"/>
      <c r="AG254" s="79"/>
      <c r="AH254" s="79"/>
      <c r="AI254" s="78"/>
      <c r="AJ254" s="78"/>
      <c r="AK254" s="79"/>
      <c r="AL254" s="45"/>
      <c r="AM254" s="45"/>
      <c r="AN254" s="45"/>
      <c r="AO254" s="45"/>
      <c r="AP254" s="82"/>
      <c r="AQ254" s="45"/>
    </row>
    <row r="255" ht="14.25" customHeight="1">
      <c r="A255" s="45"/>
      <c r="B255" s="45"/>
      <c r="C255" s="45"/>
      <c r="D255" s="45"/>
      <c r="E255" s="45"/>
      <c r="F255" s="45"/>
      <c r="G255" s="45"/>
      <c r="H255" s="45"/>
      <c r="I255" s="45"/>
      <c r="J255" s="45"/>
      <c r="K255" s="45"/>
      <c r="L255" s="45"/>
      <c r="M255" s="84"/>
      <c r="N255" s="78"/>
      <c r="O255" s="78"/>
      <c r="P255" s="78"/>
      <c r="Q255" s="78"/>
      <c r="R255" s="78"/>
      <c r="S255" s="45"/>
      <c r="T255" s="78"/>
      <c r="U255" s="78"/>
      <c r="V255" s="79"/>
      <c r="W255" s="79"/>
      <c r="X255" s="80"/>
      <c r="Y255" s="81"/>
      <c r="Z255" s="81"/>
      <c r="AA255" s="80"/>
      <c r="AB255" s="78"/>
      <c r="AC255" s="78"/>
      <c r="AD255" s="79"/>
      <c r="AE255" s="78"/>
      <c r="AF255" s="79"/>
      <c r="AG255" s="79"/>
      <c r="AH255" s="79"/>
      <c r="AI255" s="78"/>
      <c r="AJ255" s="78"/>
      <c r="AK255" s="79"/>
      <c r="AL255" s="45"/>
      <c r="AM255" s="45"/>
      <c r="AN255" s="45"/>
      <c r="AO255" s="45"/>
      <c r="AP255" s="82"/>
      <c r="AQ255" s="45"/>
    </row>
    <row r="256" ht="14.25" customHeight="1">
      <c r="A256" s="45"/>
      <c r="B256" s="45"/>
      <c r="C256" s="45"/>
      <c r="D256" s="45"/>
      <c r="E256" s="45"/>
      <c r="F256" s="45"/>
      <c r="G256" s="45"/>
      <c r="H256" s="45"/>
      <c r="I256" s="45"/>
      <c r="J256" s="45"/>
      <c r="K256" s="45"/>
      <c r="L256" s="45"/>
      <c r="M256" s="84"/>
      <c r="N256" s="78"/>
      <c r="O256" s="78"/>
      <c r="P256" s="78"/>
      <c r="Q256" s="78"/>
      <c r="R256" s="78"/>
      <c r="S256" s="45"/>
      <c r="T256" s="78"/>
      <c r="U256" s="78"/>
      <c r="V256" s="79"/>
      <c r="W256" s="79"/>
      <c r="X256" s="80"/>
      <c r="Y256" s="81"/>
      <c r="Z256" s="81"/>
      <c r="AA256" s="80"/>
      <c r="AB256" s="78"/>
      <c r="AC256" s="78"/>
      <c r="AD256" s="79"/>
      <c r="AE256" s="78"/>
      <c r="AF256" s="79"/>
      <c r="AG256" s="79"/>
      <c r="AH256" s="79"/>
      <c r="AI256" s="78"/>
      <c r="AJ256" s="78"/>
      <c r="AK256" s="79"/>
      <c r="AL256" s="45"/>
      <c r="AM256" s="45"/>
      <c r="AN256" s="45"/>
      <c r="AO256" s="45"/>
      <c r="AP256" s="82"/>
      <c r="AQ256" s="45"/>
    </row>
    <row r="257" ht="14.25" customHeight="1">
      <c r="A257" s="45"/>
      <c r="B257" s="45"/>
      <c r="C257" s="45"/>
      <c r="D257" s="45"/>
      <c r="E257" s="45"/>
      <c r="F257" s="45"/>
      <c r="G257" s="45"/>
      <c r="H257" s="45"/>
      <c r="I257" s="45"/>
      <c r="J257" s="45"/>
      <c r="K257" s="45"/>
      <c r="L257" s="45"/>
      <c r="M257" s="84"/>
      <c r="N257" s="78"/>
      <c r="O257" s="78"/>
      <c r="P257" s="78"/>
      <c r="Q257" s="78"/>
      <c r="R257" s="78"/>
      <c r="S257" s="45"/>
      <c r="T257" s="78"/>
      <c r="U257" s="78"/>
      <c r="V257" s="79"/>
      <c r="W257" s="79"/>
      <c r="X257" s="80"/>
      <c r="Y257" s="81"/>
      <c r="Z257" s="81"/>
      <c r="AA257" s="80"/>
      <c r="AB257" s="78"/>
      <c r="AC257" s="78"/>
      <c r="AD257" s="79"/>
      <c r="AE257" s="78"/>
      <c r="AF257" s="79"/>
      <c r="AG257" s="79"/>
      <c r="AH257" s="79"/>
      <c r="AI257" s="78"/>
      <c r="AJ257" s="78"/>
      <c r="AK257" s="79"/>
      <c r="AL257" s="45"/>
      <c r="AM257" s="45"/>
      <c r="AN257" s="45"/>
      <c r="AO257" s="45"/>
      <c r="AP257" s="82"/>
      <c r="AQ257" s="45"/>
    </row>
    <row r="258" ht="14.25" customHeight="1">
      <c r="A258" s="45"/>
      <c r="B258" s="45"/>
      <c r="C258" s="45"/>
      <c r="D258" s="45"/>
      <c r="E258" s="45"/>
      <c r="F258" s="45"/>
      <c r="G258" s="45"/>
      <c r="H258" s="45"/>
      <c r="I258" s="45"/>
      <c r="J258" s="45"/>
      <c r="K258" s="45"/>
      <c r="L258" s="45"/>
      <c r="M258" s="84"/>
      <c r="N258" s="78"/>
      <c r="O258" s="78"/>
      <c r="P258" s="78"/>
      <c r="Q258" s="78"/>
      <c r="R258" s="78"/>
      <c r="S258" s="45"/>
      <c r="T258" s="78"/>
      <c r="U258" s="78"/>
      <c r="V258" s="79"/>
      <c r="W258" s="79"/>
      <c r="X258" s="80"/>
      <c r="Y258" s="81"/>
      <c r="Z258" s="81"/>
      <c r="AA258" s="80"/>
      <c r="AB258" s="78"/>
      <c r="AC258" s="78"/>
      <c r="AD258" s="79"/>
      <c r="AE258" s="78"/>
      <c r="AF258" s="79"/>
      <c r="AG258" s="79"/>
      <c r="AH258" s="79"/>
      <c r="AI258" s="78"/>
      <c r="AJ258" s="78"/>
      <c r="AK258" s="79"/>
      <c r="AL258" s="45"/>
      <c r="AM258" s="45"/>
      <c r="AN258" s="45"/>
      <c r="AO258" s="45"/>
      <c r="AP258" s="82"/>
      <c r="AQ258" s="45"/>
    </row>
    <row r="259" ht="14.25" customHeight="1">
      <c r="A259" s="45"/>
      <c r="B259" s="45"/>
      <c r="C259" s="45"/>
      <c r="D259" s="45"/>
      <c r="E259" s="45"/>
      <c r="F259" s="45"/>
      <c r="G259" s="45"/>
      <c r="H259" s="45"/>
      <c r="I259" s="45"/>
      <c r="J259" s="45"/>
      <c r="K259" s="45"/>
      <c r="L259" s="45"/>
      <c r="M259" s="84"/>
      <c r="N259" s="78"/>
      <c r="O259" s="78"/>
      <c r="P259" s="78"/>
      <c r="Q259" s="78"/>
      <c r="R259" s="78"/>
      <c r="S259" s="45"/>
      <c r="T259" s="78"/>
      <c r="U259" s="78"/>
      <c r="V259" s="79"/>
      <c r="W259" s="79"/>
      <c r="X259" s="80"/>
      <c r="Y259" s="81"/>
      <c r="Z259" s="81"/>
      <c r="AA259" s="80"/>
      <c r="AB259" s="78"/>
      <c r="AC259" s="78"/>
      <c r="AD259" s="79"/>
      <c r="AE259" s="78"/>
      <c r="AF259" s="79"/>
      <c r="AG259" s="79"/>
      <c r="AH259" s="79"/>
      <c r="AI259" s="78"/>
      <c r="AJ259" s="78"/>
      <c r="AK259" s="79"/>
      <c r="AL259" s="45"/>
      <c r="AM259" s="45"/>
      <c r="AN259" s="45"/>
      <c r="AO259" s="45"/>
      <c r="AP259" s="82"/>
      <c r="AQ259" s="45"/>
    </row>
    <row r="260" ht="14.25" customHeight="1">
      <c r="A260" s="45"/>
      <c r="B260" s="45"/>
      <c r="C260" s="45"/>
      <c r="D260" s="45"/>
      <c r="E260" s="45"/>
      <c r="F260" s="45"/>
      <c r="G260" s="45"/>
      <c r="H260" s="45"/>
      <c r="I260" s="45"/>
      <c r="J260" s="45"/>
      <c r="K260" s="45"/>
      <c r="L260" s="45"/>
      <c r="M260" s="84"/>
      <c r="N260" s="78"/>
      <c r="O260" s="78"/>
      <c r="P260" s="78"/>
      <c r="Q260" s="78"/>
      <c r="R260" s="78"/>
      <c r="S260" s="45"/>
      <c r="T260" s="78"/>
      <c r="U260" s="78"/>
      <c r="V260" s="79"/>
      <c r="W260" s="79"/>
      <c r="X260" s="80"/>
      <c r="Y260" s="81"/>
      <c r="Z260" s="81"/>
      <c r="AA260" s="80"/>
      <c r="AB260" s="78"/>
      <c r="AC260" s="78"/>
      <c r="AD260" s="79"/>
      <c r="AE260" s="78"/>
      <c r="AF260" s="79"/>
      <c r="AG260" s="79"/>
      <c r="AH260" s="79"/>
      <c r="AI260" s="78"/>
      <c r="AJ260" s="78"/>
      <c r="AK260" s="79"/>
      <c r="AL260" s="45"/>
      <c r="AM260" s="45"/>
      <c r="AN260" s="45"/>
      <c r="AO260" s="45"/>
      <c r="AP260" s="82"/>
      <c r="AQ260" s="45"/>
    </row>
    <row r="261" ht="14.25" customHeight="1">
      <c r="A261" s="45"/>
      <c r="B261" s="45"/>
      <c r="C261" s="45"/>
      <c r="D261" s="45"/>
      <c r="E261" s="45"/>
      <c r="F261" s="45"/>
      <c r="G261" s="45"/>
      <c r="H261" s="45"/>
      <c r="I261" s="45"/>
      <c r="J261" s="45"/>
      <c r="K261" s="45"/>
      <c r="L261" s="45"/>
      <c r="M261" s="84"/>
      <c r="N261" s="78"/>
      <c r="O261" s="78"/>
      <c r="P261" s="78"/>
      <c r="Q261" s="78"/>
      <c r="R261" s="78"/>
      <c r="S261" s="45"/>
      <c r="T261" s="78"/>
      <c r="U261" s="78"/>
      <c r="V261" s="79"/>
      <c r="W261" s="79"/>
      <c r="X261" s="80"/>
      <c r="Y261" s="81"/>
      <c r="Z261" s="81"/>
      <c r="AA261" s="80"/>
      <c r="AB261" s="78"/>
      <c r="AC261" s="78"/>
      <c r="AD261" s="79"/>
      <c r="AE261" s="78"/>
      <c r="AF261" s="79"/>
      <c r="AG261" s="79"/>
      <c r="AH261" s="79"/>
      <c r="AI261" s="78"/>
      <c r="AJ261" s="78"/>
      <c r="AK261" s="79"/>
      <c r="AL261" s="45"/>
      <c r="AM261" s="45"/>
      <c r="AN261" s="45"/>
      <c r="AO261" s="45"/>
      <c r="AP261" s="82"/>
      <c r="AQ261" s="45"/>
    </row>
    <row r="262" ht="14.25" customHeight="1">
      <c r="A262" s="45"/>
      <c r="B262" s="45"/>
      <c r="C262" s="45"/>
      <c r="D262" s="45"/>
      <c r="E262" s="45"/>
      <c r="F262" s="45"/>
      <c r="G262" s="45"/>
      <c r="H262" s="45"/>
      <c r="I262" s="45"/>
      <c r="J262" s="45"/>
      <c r="K262" s="45"/>
      <c r="L262" s="45"/>
      <c r="M262" s="84"/>
      <c r="N262" s="78"/>
      <c r="O262" s="78"/>
      <c r="P262" s="78"/>
      <c r="Q262" s="78"/>
      <c r="R262" s="78"/>
      <c r="S262" s="45"/>
      <c r="T262" s="78"/>
      <c r="U262" s="78"/>
      <c r="V262" s="79"/>
      <c r="W262" s="79"/>
      <c r="X262" s="80"/>
      <c r="Y262" s="81"/>
      <c r="Z262" s="81"/>
      <c r="AA262" s="80"/>
      <c r="AB262" s="78"/>
      <c r="AC262" s="78"/>
      <c r="AD262" s="79"/>
      <c r="AE262" s="78"/>
      <c r="AF262" s="79"/>
      <c r="AG262" s="79"/>
      <c r="AH262" s="79"/>
      <c r="AI262" s="78"/>
      <c r="AJ262" s="78"/>
      <c r="AK262" s="79"/>
      <c r="AL262" s="45"/>
      <c r="AM262" s="45"/>
      <c r="AN262" s="45"/>
      <c r="AO262" s="45"/>
      <c r="AP262" s="82"/>
      <c r="AQ262" s="45"/>
    </row>
    <row r="263" ht="14.25" customHeight="1">
      <c r="A263" s="45"/>
      <c r="B263" s="45"/>
      <c r="C263" s="45"/>
      <c r="D263" s="45"/>
      <c r="E263" s="45"/>
      <c r="F263" s="45"/>
      <c r="G263" s="45"/>
      <c r="H263" s="45"/>
      <c r="I263" s="45"/>
      <c r="J263" s="45"/>
      <c r="K263" s="45"/>
      <c r="L263" s="45"/>
      <c r="M263" s="84"/>
      <c r="N263" s="78"/>
      <c r="O263" s="78"/>
      <c r="P263" s="78"/>
      <c r="Q263" s="78"/>
      <c r="R263" s="78"/>
      <c r="S263" s="45"/>
      <c r="T263" s="78"/>
      <c r="U263" s="78"/>
      <c r="V263" s="79"/>
      <c r="W263" s="79"/>
      <c r="X263" s="80"/>
      <c r="Y263" s="81"/>
      <c r="Z263" s="81"/>
      <c r="AA263" s="80"/>
      <c r="AB263" s="78"/>
      <c r="AC263" s="78"/>
      <c r="AD263" s="79"/>
      <c r="AE263" s="78"/>
      <c r="AF263" s="79"/>
      <c r="AG263" s="79"/>
      <c r="AH263" s="79"/>
      <c r="AI263" s="78"/>
      <c r="AJ263" s="78"/>
      <c r="AK263" s="79"/>
      <c r="AL263" s="45"/>
      <c r="AM263" s="45"/>
      <c r="AN263" s="45"/>
      <c r="AO263" s="45"/>
      <c r="AP263" s="82"/>
      <c r="AQ263" s="45"/>
    </row>
    <row r="264" ht="14.25" customHeight="1">
      <c r="A264" s="45"/>
      <c r="B264" s="45"/>
      <c r="C264" s="45"/>
      <c r="D264" s="45"/>
      <c r="E264" s="45"/>
      <c r="F264" s="45"/>
      <c r="G264" s="45"/>
      <c r="H264" s="45"/>
      <c r="I264" s="45"/>
      <c r="J264" s="45"/>
      <c r="K264" s="45"/>
      <c r="L264" s="45"/>
      <c r="M264" s="84"/>
      <c r="N264" s="78"/>
      <c r="O264" s="78"/>
      <c r="P264" s="78"/>
      <c r="Q264" s="78"/>
      <c r="R264" s="78"/>
      <c r="S264" s="45"/>
      <c r="T264" s="78"/>
      <c r="U264" s="78"/>
      <c r="V264" s="79"/>
      <c r="W264" s="79"/>
      <c r="X264" s="80"/>
      <c r="Y264" s="81"/>
      <c r="Z264" s="81"/>
      <c r="AA264" s="80"/>
      <c r="AB264" s="78"/>
      <c r="AC264" s="78"/>
      <c r="AD264" s="79"/>
      <c r="AE264" s="78"/>
      <c r="AF264" s="79"/>
      <c r="AG264" s="79"/>
      <c r="AH264" s="79"/>
      <c r="AI264" s="78"/>
      <c r="AJ264" s="78"/>
      <c r="AK264" s="79"/>
      <c r="AL264" s="45"/>
      <c r="AM264" s="45"/>
      <c r="AN264" s="45"/>
      <c r="AO264" s="45"/>
      <c r="AP264" s="82"/>
      <c r="AQ264" s="45"/>
    </row>
    <row r="265" ht="14.25" customHeight="1">
      <c r="A265" s="45"/>
      <c r="B265" s="45"/>
      <c r="C265" s="45"/>
      <c r="D265" s="45"/>
      <c r="E265" s="45"/>
      <c r="F265" s="45"/>
      <c r="G265" s="45"/>
      <c r="H265" s="45"/>
      <c r="I265" s="45"/>
      <c r="J265" s="45"/>
      <c r="K265" s="45"/>
      <c r="L265" s="45"/>
      <c r="M265" s="84"/>
      <c r="N265" s="78"/>
      <c r="O265" s="78"/>
      <c r="P265" s="78"/>
      <c r="Q265" s="78"/>
      <c r="R265" s="78"/>
      <c r="S265" s="45"/>
      <c r="T265" s="78"/>
      <c r="U265" s="78"/>
      <c r="V265" s="79"/>
      <c r="W265" s="79"/>
      <c r="X265" s="80"/>
      <c r="Y265" s="81"/>
      <c r="Z265" s="81"/>
      <c r="AA265" s="80"/>
      <c r="AB265" s="78"/>
      <c r="AC265" s="78"/>
      <c r="AD265" s="79"/>
      <c r="AE265" s="78"/>
      <c r="AF265" s="79"/>
      <c r="AG265" s="79"/>
      <c r="AH265" s="79"/>
      <c r="AI265" s="78"/>
      <c r="AJ265" s="78"/>
      <c r="AK265" s="79"/>
      <c r="AL265" s="45"/>
      <c r="AM265" s="45"/>
      <c r="AN265" s="45"/>
      <c r="AO265" s="45"/>
      <c r="AP265" s="82"/>
      <c r="AQ265" s="45"/>
    </row>
    <row r="266" ht="14.25" customHeight="1">
      <c r="A266" s="45"/>
      <c r="B266" s="45"/>
      <c r="C266" s="45"/>
      <c r="D266" s="45"/>
      <c r="E266" s="45"/>
      <c r="F266" s="45"/>
      <c r="G266" s="45"/>
      <c r="H266" s="45"/>
      <c r="I266" s="45"/>
      <c r="J266" s="45"/>
      <c r="K266" s="45"/>
      <c r="L266" s="45"/>
      <c r="M266" s="84"/>
      <c r="N266" s="78"/>
      <c r="O266" s="78"/>
      <c r="P266" s="78"/>
      <c r="Q266" s="78"/>
      <c r="R266" s="78"/>
      <c r="S266" s="45"/>
      <c r="T266" s="78"/>
      <c r="U266" s="78"/>
      <c r="V266" s="79"/>
      <c r="W266" s="79"/>
      <c r="X266" s="80"/>
      <c r="Y266" s="81"/>
      <c r="Z266" s="81"/>
      <c r="AA266" s="80"/>
      <c r="AB266" s="78"/>
      <c r="AC266" s="78"/>
      <c r="AD266" s="79"/>
      <c r="AE266" s="78"/>
      <c r="AF266" s="79"/>
      <c r="AG266" s="79"/>
      <c r="AH266" s="79"/>
      <c r="AI266" s="78"/>
      <c r="AJ266" s="78"/>
      <c r="AK266" s="79"/>
      <c r="AL266" s="45"/>
      <c r="AM266" s="45"/>
      <c r="AN266" s="45"/>
      <c r="AO266" s="45"/>
      <c r="AP266" s="82"/>
      <c r="AQ266" s="45"/>
    </row>
    <row r="267" ht="14.25" customHeight="1">
      <c r="A267" s="45"/>
      <c r="B267" s="45"/>
      <c r="C267" s="45"/>
      <c r="D267" s="45"/>
      <c r="E267" s="45"/>
      <c r="F267" s="45"/>
      <c r="G267" s="45"/>
      <c r="H267" s="45"/>
      <c r="I267" s="45"/>
      <c r="J267" s="45"/>
      <c r="K267" s="45"/>
      <c r="L267" s="45"/>
      <c r="M267" s="84"/>
      <c r="N267" s="78"/>
      <c r="O267" s="78"/>
      <c r="P267" s="78"/>
      <c r="Q267" s="78"/>
      <c r="R267" s="78"/>
      <c r="S267" s="45"/>
      <c r="T267" s="78"/>
      <c r="U267" s="78"/>
      <c r="V267" s="79"/>
      <c r="W267" s="79"/>
      <c r="X267" s="80"/>
      <c r="Y267" s="81"/>
      <c r="Z267" s="81"/>
      <c r="AA267" s="80"/>
      <c r="AB267" s="78"/>
      <c r="AC267" s="78"/>
      <c r="AD267" s="79"/>
      <c r="AE267" s="78"/>
      <c r="AF267" s="79"/>
      <c r="AG267" s="79"/>
      <c r="AH267" s="79"/>
      <c r="AI267" s="78"/>
      <c r="AJ267" s="78"/>
      <c r="AK267" s="79"/>
      <c r="AL267" s="45"/>
      <c r="AM267" s="45"/>
      <c r="AN267" s="45"/>
      <c r="AO267" s="45"/>
      <c r="AP267" s="82"/>
      <c r="AQ267" s="45"/>
    </row>
    <row r="268" ht="14.25" customHeight="1">
      <c r="A268" s="45"/>
      <c r="B268" s="45"/>
      <c r="C268" s="45"/>
      <c r="D268" s="45"/>
      <c r="E268" s="45"/>
      <c r="F268" s="45"/>
      <c r="G268" s="45"/>
      <c r="H268" s="45"/>
      <c r="I268" s="45"/>
      <c r="J268" s="45"/>
      <c r="K268" s="45"/>
      <c r="L268" s="45"/>
      <c r="M268" s="84"/>
      <c r="N268" s="78"/>
      <c r="O268" s="78"/>
      <c r="P268" s="78"/>
      <c r="Q268" s="78"/>
      <c r="R268" s="78"/>
      <c r="S268" s="45"/>
      <c r="T268" s="78"/>
      <c r="U268" s="78"/>
      <c r="V268" s="79"/>
      <c r="W268" s="79"/>
      <c r="X268" s="80"/>
      <c r="Y268" s="81"/>
      <c r="Z268" s="81"/>
      <c r="AA268" s="80"/>
      <c r="AB268" s="78"/>
      <c r="AC268" s="78"/>
      <c r="AD268" s="79"/>
      <c r="AE268" s="78"/>
      <c r="AF268" s="79"/>
      <c r="AG268" s="79"/>
      <c r="AH268" s="79"/>
      <c r="AI268" s="78"/>
      <c r="AJ268" s="78"/>
      <c r="AK268" s="79"/>
      <c r="AL268" s="45"/>
      <c r="AM268" s="45"/>
      <c r="AN268" s="45"/>
      <c r="AO268" s="45"/>
      <c r="AP268" s="82"/>
      <c r="AQ268" s="45"/>
    </row>
    <row r="269" ht="14.25" customHeight="1">
      <c r="A269" s="45"/>
      <c r="B269" s="45"/>
      <c r="C269" s="45"/>
      <c r="D269" s="45"/>
      <c r="E269" s="45"/>
      <c r="F269" s="45"/>
      <c r="G269" s="45"/>
      <c r="H269" s="45"/>
      <c r="I269" s="45"/>
      <c r="J269" s="45"/>
      <c r="K269" s="45"/>
      <c r="L269" s="45"/>
      <c r="M269" s="84"/>
      <c r="N269" s="78"/>
      <c r="O269" s="78"/>
      <c r="P269" s="78"/>
      <c r="Q269" s="78"/>
      <c r="R269" s="78"/>
      <c r="S269" s="45"/>
      <c r="T269" s="78"/>
      <c r="U269" s="78"/>
      <c r="V269" s="79"/>
      <c r="W269" s="79"/>
      <c r="X269" s="80"/>
      <c r="Y269" s="81"/>
      <c r="Z269" s="81"/>
      <c r="AA269" s="80"/>
      <c r="AB269" s="78"/>
      <c r="AC269" s="78"/>
      <c r="AD269" s="79"/>
      <c r="AE269" s="78"/>
      <c r="AF269" s="79"/>
      <c r="AG269" s="79"/>
      <c r="AH269" s="79"/>
      <c r="AI269" s="78"/>
      <c r="AJ269" s="78"/>
      <c r="AK269" s="79"/>
      <c r="AL269" s="45"/>
      <c r="AM269" s="45"/>
      <c r="AN269" s="45"/>
      <c r="AO269" s="45"/>
      <c r="AP269" s="82"/>
      <c r="AQ269" s="45"/>
    </row>
    <row r="270" ht="14.25" customHeight="1">
      <c r="A270" s="45"/>
      <c r="B270" s="45"/>
      <c r="C270" s="45"/>
      <c r="D270" s="45"/>
      <c r="E270" s="45"/>
      <c r="F270" s="45"/>
      <c r="G270" s="45"/>
      <c r="H270" s="45"/>
      <c r="I270" s="45"/>
      <c r="J270" s="45"/>
      <c r="K270" s="45"/>
      <c r="L270" s="45"/>
      <c r="M270" s="84"/>
      <c r="N270" s="78"/>
      <c r="O270" s="78"/>
      <c r="P270" s="78"/>
      <c r="Q270" s="78"/>
      <c r="R270" s="78"/>
      <c r="S270" s="45"/>
      <c r="T270" s="78"/>
      <c r="U270" s="78"/>
      <c r="V270" s="79"/>
      <c r="W270" s="79"/>
      <c r="X270" s="80"/>
      <c r="Y270" s="81"/>
      <c r="Z270" s="81"/>
      <c r="AA270" s="80"/>
      <c r="AB270" s="78"/>
      <c r="AC270" s="78"/>
      <c r="AD270" s="79"/>
      <c r="AE270" s="78"/>
      <c r="AF270" s="79"/>
      <c r="AG270" s="79"/>
      <c r="AH270" s="79"/>
      <c r="AI270" s="78"/>
      <c r="AJ270" s="78"/>
      <c r="AK270" s="79"/>
      <c r="AL270" s="45"/>
      <c r="AM270" s="45"/>
      <c r="AN270" s="45"/>
      <c r="AO270" s="45"/>
      <c r="AP270" s="82"/>
      <c r="AQ270" s="45"/>
    </row>
    <row r="271" ht="14.25" customHeight="1">
      <c r="A271" s="45"/>
      <c r="B271" s="45"/>
      <c r="C271" s="45"/>
      <c r="D271" s="45"/>
      <c r="E271" s="45"/>
      <c r="F271" s="45"/>
      <c r="G271" s="45"/>
      <c r="H271" s="45"/>
      <c r="I271" s="45"/>
      <c r="J271" s="45"/>
      <c r="K271" s="45"/>
      <c r="L271" s="45"/>
      <c r="M271" s="84"/>
      <c r="N271" s="78"/>
      <c r="O271" s="78"/>
      <c r="P271" s="78"/>
      <c r="Q271" s="78"/>
      <c r="R271" s="78"/>
      <c r="S271" s="45"/>
      <c r="T271" s="78"/>
      <c r="U271" s="78"/>
      <c r="V271" s="79"/>
      <c r="W271" s="79"/>
      <c r="X271" s="80"/>
      <c r="Y271" s="81"/>
      <c r="Z271" s="81"/>
      <c r="AA271" s="80"/>
      <c r="AB271" s="78"/>
      <c r="AC271" s="78"/>
      <c r="AD271" s="79"/>
      <c r="AE271" s="78"/>
      <c r="AF271" s="79"/>
      <c r="AG271" s="79"/>
      <c r="AH271" s="79"/>
      <c r="AI271" s="78"/>
      <c r="AJ271" s="78"/>
      <c r="AK271" s="79"/>
      <c r="AL271" s="45"/>
      <c r="AM271" s="45"/>
      <c r="AN271" s="45"/>
      <c r="AO271" s="45"/>
      <c r="AP271" s="82"/>
      <c r="AQ271" s="45"/>
    </row>
    <row r="272" ht="14.25" customHeight="1">
      <c r="A272" s="45"/>
      <c r="B272" s="45"/>
      <c r="C272" s="45"/>
      <c r="D272" s="45"/>
      <c r="E272" s="45"/>
      <c r="F272" s="45"/>
      <c r="G272" s="45"/>
      <c r="H272" s="45"/>
      <c r="I272" s="45"/>
      <c r="J272" s="45"/>
      <c r="K272" s="45"/>
      <c r="L272" s="45"/>
      <c r="M272" s="84"/>
      <c r="N272" s="78"/>
      <c r="O272" s="78"/>
      <c r="P272" s="78"/>
      <c r="Q272" s="78"/>
      <c r="R272" s="78"/>
      <c r="S272" s="45"/>
      <c r="T272" s="78"/>
      <c r="U272" s="78"/>
      <c r="V272" s="79"/>
      <c r="W272" s="79"/>
      <c r="X272" s="80"/>
      <c r="Y272" s="81"/>
      <c r="Z272" s="81"/>
      <c r="AA272" s="80"/>
      <c r="AB272" s="78"/>
      <c r="AC272" s="78"/>
      <c r="AD272" s="79"/>
      <c r="AE272" s="78"/>
      <c r="AF272" s="79"/>
      <c r="AG272" s="79"/>
      <c r="AH272" s="79"/>
      <c r="AI272" s="78"/>
      <c r="AJ272" s="78"/>
      <c r="AK272" s="79"/>
      <c r="AL272" s="45"/>
      <c r="AM272" s="45"/>
      <c r="AN272" s="45"/>
      <c r="AO272" s="45"/>
      <c r="AP272" s="82"/>
      <c r="AQ272" s="45"/>
    </row>
    <row r="273" ht="14.25" customHeight="1">
      <c r="A273" s="45"/>
      <c r="B273" s="45"/>
      <c r="C273" s="45"/>
      <c r="D273" s="45"/>
      <c r="E273" s="45"/>
      <c r="F273" s="45"/>
      <c r="G273" s="45"/>
      <c r="H273" s="45"/>
      <c r="I273" s="45"/>
      <c r="J273" s="45"/>
      <c r="K273" s="45"/>
      <c r="L273" s="45"/>
      <c r="M273" s="84"/>
      <c r="N273" s="78"/>
      <c r="O273" s="78"/>
      <c r="P273" s="78"/>
      <c r="Q273" s="78"/>
      <c r="R273" s="78"/>
      <c r="S273" s="45"/>
      <c r="T273" s="78"/>
      <c r="U273" s="78"/>
      <c r="V273" s="79"/>
      <c r="W273" s="79"/>
      <c r="X273" s="80"/>
      <c r="Y273" s="81"/>
      <c r="Z273" s="81"/>
      <c r="AA273" s="80"/>
      <c r="AB273" s="78"/>
      <c r="AC273" s="78"/>
      <c r="AD273" s="79"/>
      <c r="AE273" s="78"/>
      <c r="AF273" s="79"/>
      <c r="AG273" s="79"/>
      <c r="AH273" s="79"/>
      <c r="AI273" s="78"/>
      <c r="AJ273" s="78"/>
      <c r="AK273" s="79"/>
      <c r="AL273" s="45"/>
      <c r="AM273" s="45"/>
      <c r="AN273" s="45"/>
      <c r="AO273" s="45"/>
      <c r="AP273" s="82"/>
      <c r="AQ273" s="45"/>
    </row>
    <row r="274" ht="14.25" customHeight="1">
      <c r="A274" s="45"/>
      <c r="B274" s="45"/>
      <c r="C274" s="45"/>
      <c r="D274" s="45"/>
      <c r="E274" s="45"/>
      <c r="F274" s="45"/>
      <c r="G274" s="45"/>
      <c r="H274" s="45"/>
      <c r="I274" s="45"/>
      <c r="J274" s="45"/>
      <c r="K274" s="45"/>
      <c r="L274" s="45"/>
      <c r="M274" s="84"/>
      <c r="N274" s="78"/>
      <c r="O274" s="78"/>
      <c r="P274" s="78"/>
      <c r="Q274" s="78"/>
      <c r="R274" s="78"/>
      <c r="S274" s="45"/>
      <c r="T274" s="78"/>
      <c r="U274" s="78"/>
      <c r="V274" s="79"/>
      <c r="W274" s="79"/>
      <c r="X274" s="80"/>
      <c r="Y274" s="81"/>
      <c r="Z274" s="81"/>
      <c r="AA274" s="80"/>
      <c r="AB274" s="78"/>
      <c r="AC274" s="78"/>
      <c r="AD274" s="79"/>
      <c r="AE274" s="78"/>
      <c r="AF274" s="79"/>
      <c r="AG274" s="79"/>
      <c r="AH274" s="79"/>
      <c r="AI274" s="78"/>
      <c r="AJ274" s="78"/>
      <c r="AK274" s="79"/>
      <c r="AL274" s="45"/>
      <c r="AM274" s="45"/>
      <c r="AN274" s="45"/>
      <c r="AO274" s="45"/>
      <c r="AP274" s="82"/>
      <c r="AQ274" s="45"/>
    </row>
    <row r="275" ht="14.25" customHeight="1">
      <c r="A275" s="45"/>
      <c r="B275" s="45"/>
      <c r="C275" s="45"/>
      <c r="D275" s="45"/>
      <c r="E275" s="45"/>
      <c r="F275" s="45"/>
      <c r="G275" s="45"/>
      <c r="H275" s="45"/>
      <c r="I275" s="45"/>
      <c r="J275" s="45"/>
      <c r="K275" s="45"/>
      <c r="L275" s="45"/>
      <c r="M275" s="84"/>
      <c r="N275" s="78"/>
      <c r="O275" s="78"/>
      <c r="P275" s="78"/>
      <c r="Q275" s="78"/>
      <c r="R275" s="78"/>
      <c r="S275" s="45"/>
      <c r="T275" s="78"/>
      <c r="U275" s="78"/>
      <c r="V275" s="79"/>
      <c r="W275" s="79"/>
      <c r="X275" s="80"/>
      <c r="Y275" s="81"/>
      <c r="Z275" s="81"/>
      <c r="AA275" s="80"/>
      <c r="AB275" s="78"/>
      <c r="AC275" s="78"/>
      <c r="AD275" s="79"/>
      <c r="AE275" s="78"/>
      <c r="AF275" s="79"/>
      <c r="AG275" s="79"/>
      <c r="AH275" s="79"/>
      <c r="AI275" s="78"/>
      <c r="AJ275" s="78"/>
      <c r="AK275" s="79"/>
      <c r="AL275" s="45"/>
      <c r="AM275" s="45"/>
      <c r="AN275" s="45"/>
      <c r="AO275" s="45"/>
      <c r="AP275" s="82"/>
      <c r="AQ275" s="45"/>
    </row>
    <row r="276" ht="14.25" customHeight="1">
      <c r="A276" s="45"/>
      <c r="B276" s="45"/>
      <c r="C276" s="45"/>
      <c r="D276" s="45"/>
      <c r="E276" s="45"/>
      <c r="F276" s="45"/>
      <c r="G276" s="45"/>
      <c r="H276" s="45"/>
      <c r="I276" s="45"/>
      <c r="J276" s="45"/>
      <c r="K276" s="45"/>
      <c r="L276" s="45"/>
      <c r="M276" s="84"/>
      <c r="N276" s="78"/>
      <c r="O276" s="78"/>
      <c r="P276" s="78"/>
      <c r="Q276" s="78"/>
      <c r="R276" s="78"/>
      <c r="S276" s="45"/>
      <c r="T276" s="78"/>
      <c r="U276" s="78"/>
      <c r="V276" s="79"/>
      <c r="W276" s="79"/>
      <c r="X276" s="80"/>
      <c r="Y276" s="81"/>
      <c r="Z276" s="81"/>
      <c r="AA276" s="80"/>
      <c r="AB276" s="78"/>
      <c r="AC276" s="78"/>
      <c r="AD276" s="79"/>
      <c r="AE276" s="78"/>
      <c r="AF276" s="79"/>
      <c r="AG276" s="79"/>
      <c r="AH276" s="79"/>
      <c r="AI276" s="78"/>
      <c r="AJ276" s="78"/>
      <c r="AK276" s="79"/>
      <c r="AL276" s="45"/>
      <c r="AM276" s="45"/>
      <c r="AN276" s="45"/>
      <c r="AO276" s="45"/>
      <c r="AP276" s="82"/>
      <c r="AQ276" s="45"/>
    </row>
    <row r="277" ht="14.25" customHeight="1">
      <c r="A277" s="45"/>
      <c r="B277" s="45"/>
      <c r="C277" s="45"/>
      <c r="D277" s="45"/>
      <c r="E277" s="45"/>
      <c r="F277" s="45"/>
      <c r="G277" s="45"/>
      <c r="H277" s="45"/>
      <c r="I277" s="45"/>
      <c r="J277" s="45"/>
      <c r="K277" s="45"/>
      <c r="L277" s="45"/>
      <c r="M277" s="84"/>
      <c r="N277" s="78"/>
      <c r="O277" s="78"/>
      <c r="P277" s="78"/>
      <c r="Q277" s="78"/>
      <c r="R277" s="78"/>
      <c r="S277" s="45"/>
      <c r="T277" s="78"/>
      <c r="U277" s="78"/>
      <c r="V277" s="79"/>
      <c r="W277" s="79"/>
      <c r="X277" s="80"/>
      <c r="Y277" s="81"/>
      <c r="Z277" s="81"/>
      <c r="AA277" s="80"/>
      <c r="AB277" s="78"/>
      <c r="AC277" s="78"/>
      <c r="AD277" s="79"/>
      <c r="AE277" s="78"/>
      <c r="AF277" s="79"/>
      <c r="AG277" s="79"/>
      <c r="AH277" s="79"/>
      <c r="AI277" s="78"/>
      <c r="AJ277" s="78"/>
      <c r="AK277" s="79"/>
      <c r="AL277" s="45"/>
      <c r="AM277" s="45"/>
      <c r="AN277" s="45"/>
      <c r="AO277" s="45"/>
      <c r="AP277" s="82"/>
      <c r="AQ277" s="45"/>
    </row>
    <row r="278" ht="14.25" customHeight="1">
      <c r="A278" s="45"/>
      <c r="B278" s="45"/>
      <c r="C278" s="45"/>
      <c r="D278" s="45"/>
      <c r="E278" s="45"/>
      <c r="F278" s="45"/>
      <c r="G278" s="45"/>
      <c r="H278" s="45"/>
      <c r="I278" s="45"/>
      <c r="J278" s="45"/>
      <c r="K278" s="45"/>
      <c r="L278" s="45"/>
      <c r="M278" s="84"/>
      <c r="N278" s="78"/>
      <c r="O278" s="78"/>
      <c r="P278" s="78"/>
      <c r="Q278" s="78"/>
      <c r="R278" s="78"/>
      <c r="S278" s="45"/>
      <c r="T278" s="78"/>
      <c r="U278" s="78"/>
      <c r="V278" s="79"/>
      <c r="W278" s="79"/>
      <c r="X278" s="80"/>
      <c r="Y278" s="81"/>
      <c r="Z278" s="81"/>
      <c r="AA278" s="80"/>
      <c r="AB278" s="78"/>
      <c r="AC278" s="78"/>
      <c r="AD278" s="79"/>
      <c r="AE278" s="78"/>
      <c r="AF278" s="79"/>
      <c r="AG278" s="79"/>
      <c r="AH278" s="79"/>
      <c r="AI278" s="78"/>
      <c r="AJ278" s="78"/>
      <c r="AK278" s="79"/>
      <c r="AL278" s="45"/>
      <c r="AM278" s="45"/>
      <c r="AN278" s="45"/>
      <c r="AO278" s="45"/>
      <c r="AP278" s="82"/>
      <c r="AQ278" s="45"/>
    </row>
    <row r="279" ht="14.25" customHeight="1">
      <c r="A279" s="45"/>
      <c r="B279" s="45"/>
      <c r="C279" s="45"/>
      <c r="D279" s="45"/>
      <c r="E279" s="45"/>
      <c r="F279" s="45"/>
      <c r="G279" s="45"/>
      <c r="H279" s="45"/>
      <c r="I279" s="45"/>
      <c r="J279" s="45"/>
      <c r="K279" s="45"/>
      <c r="L279" s="45"/>
      <c r="M279" s="84"/>
      <c r="N279" s="78"/>
      <c r="O279" s="78"/>
      <c r="P279" s="78"/>
      <c r="Q279" s="78"/>
      <c r="R279" s="78"/>
      <c r="S279" s="45"/>
      <c r="T279" s="78"/>
      <c r="U279" s="78"/>
      <c r="V279" s="79"/>
      <c r="W279" s="79"/>
      <c r="X279" s="80"/>
      <c r="Y279" s="81"/>
      <c r="Z279" s="81"/>
      <c r="AA279" s="80"/>
      <c r="AB279" s="78"/>
      <c r="AC279" s="78"/>
      <c r="AD279" s="79"/>
      <c r="AE279" s="78"/>
      <c r="AF279" s="79"/>
      <c r="AG279" s="79"/>
      <c r="AH279" s="79"/>
      <c r="AI279" s="78"/>
      <c r="AJ279" s="78"/>
      <c r="AK279" s="79"/>
      <c r="AL279" s="45"/>
      <c r="AM279" s="45"/>
      <c r="AN279" s="45"/>
      <c r="AO279" s="45"/>
      <c r="AP279" s="82"/>
      <c r="AQ279" s="45"/>
    </row>
    <row r="280" ht="14.25" customHeight="1">
      <c r="A280" s="45"/>
      <c r="B280" s="45"/>
      <c r="C280" s="45"/>
      <c r="D280" s="45"/>
      <c r="E280" s="45"/>
      <c r="F280" s="45"/>
      <c r="G280" s="45"/>
      <c r="H280" s="45"/>
      <c r="I280" s="45"/>
      <c r="J280" s="45"/>
      <c r="K280" s="45"/>
      <c r="L280" s="45"/>
      <c r="M280" s="84"/>
      <c r="N280" s="78"/>
      <c r="O280" s="78"/>
      <c r="P280" s="78"/>
      <c r="Q280" s="78"/>
      <c r="R280" s="78"/>
      <c r="S280" s="45"/>
      <c r="T280" s="78"/>
      <c r="U280" s="78"/>
      <c r="V280" s="79"/>
      <c r="W280" s="79"/>
      <c r="X280" s="80"/>
      <c r="Y280" s="81"/>
      <c r="Z280" s="81"/>
      <c r="AA280" s="80"/>
      <c r="AB280" s="78"/>
      <c r="AC280" s="78"/>
      <c r="AD280" s="79"/>
      <c r="AE280" s="78"/>
      <c r="AF280" s="79"/>
      <c r="AG280" s="79"/>
      <c r="AH280" s="79"/>
      <c r="AI280" s="78"/>
      <c r="AJ280" s="78"/>
      <c r="AK280" s="79"/>
      <c r="AL280" s="45"/>
      <c r="AM280" s="45"/>
      <c r="AN280" s="45"/>
      <c r="AO280" s="45"/>
      <c r="AP280" s="82"/>
      <c r="AQ280" s="45"/>
    </row>
    <row r="281" ht="14.25" customHeight="1">
      <c r="A281" s="45"/>
      <c r="B281" s="45"/>
      <c r="C281" s="45"/>
      <c r="D281" s="45"/>
      <c r="E281" s="45"/>
      <c r="F281" s="45"/>
      <c r="G281" s="45"/>
      <c r="H281" s="45"/>
      <c r="I281" s="45"/>
      <c r="J281" s="45"/>
      <c r="K281" s="45"/>
      <c r="L281" s="45"/>
      <c r="M281" s="84"/>
      <c r="N281" s="78"/>
      <c r="O281" s="78"/>
      <c r="P281" s="78"/>
      <c r="Q281" s="78"/>
      <c r="R281" s="78"/>
      <c r="S281" s="45"/>
      <c r="T281" s="78"/>
      <c r="U281" s="78"/>
      <c r="V281" s="79"/>
      <c r="W281" s="79"/>
      <c r="X281" s="80"/>
      <c r="Y281" s="81"/>
      <c r="Z281" s="81"/>
      <c r="AA281" s="80"/>
      <c r="AB281" s="78"/>
      <c r="AC281" s="78"/>
      <c r="AD281" s="79"/>
      <c r="AE281" s="78"/>
      <c r="AF281" s="79"/>
      <c r="AG281" s="79"/>
      <c r="AH281" s="79"/>
      <c r="AI281" s="78"/>
      <c r="AJ281" s="78"/>
      <c r="AK281" s="79"/>
      <c r="AL281" s="45"/>
      <c r="AM281" s="45"/>
      <c r="AN281" s="45"/>
      <c r="AO281" s="45"/>
      <c r="AP281" s="82"/>
      <c r="AQ281" s="45"/>
    </row>
    <row r="282" ht="14.25" customHeight="1">
      <c r="A282" s="45"/>
      <c r="B282" s="45"/>
      <c r="C282" s="45"/>
      <c r="D282" s="45"/>
      <c r="E282" s="45"/>
      <c r="F282" s="45"/>
      <c r="G282" s="45"/>
      <c r="H282" s="45"/>
      <c r="I282" s="45"/>
      <c r="J282" s="45"/>
      <c r="K282" s="45"/>
      <c r="L282" s="45"/>
      <c r="M282" s="84"/>
      <c r="N282" s="78"/>
      <c r="O282" s="78"/>
      <c r="P282" s="78"/>
      <c r="Q282" s="78"/>
      <c r="R282" s="78"/>
      <c r="S282" s="45"/>
      <c r="T282" s="78"/>
      <c r="U282" s="78"/>
      <c r="V282" s="79"/>
      <c r="W282" s="79"/>
      <c r="X282" s="80"/>
      <c r="Y282" s="81"/>
      <c r="Z282" s="81"/>
      <c r="AA282" s="80"/>
      <c r="AB282" s="78"/>
      <c r="AC282" s="78"/>
      <c r="AD282" s="79"/>
      <c r="AE282" s="78"/>
      <c r="AF282" s="79"/>
      <c r="AG282" s="79"/>
      <c r="AH282" s="79"/>
      <c r="AI282" s="78"/>
      <c r="AJ282" s="78"/>
      <c r="AK282" s="79"/>
      <c r="AL282" s="45"/>
      <c r="AM282" s="45"/>
      <c r="AN282" s="45"/>
      <c r="AO282" s="45"/>
      <c r="AP282" s="82"/>
      <c r="AQ282" s="45"/>
    </row>
    <row r="283" ht="14.25" customHeight="1">
      <c r="A283" s="45"/>
      <c r="B283" s="45"/>
      <c r="C283" s="45"/>
      <c r="D283" s="45"/>
      <c r="E283" s="45"/>
      <c r="F283" s="45"/>
      <c r="G283" s="45"/>
      <c r="H283" s="45"/>
      <c r="I283" s="45"/>
      <c r="J283" s="45"/>
      <c r="K283" s="45"/>
      <c r="L283" s="45"/>
      <c r="M283" s="84"/>
      <c r="N283" s="78"/>
      <c r="O283" s="78"/>
      <c r="P283" s="78"/>
      <c r="Q283" s="78"/>
      <c r="R283" s="78"/>
      <c r="S283" s="45"/>
      <c r="T283" s="78"/>
      <c r="U283" s="78"/>
      <c r="V283" s="79"/>
      <c r="W283" s="79"/>
      <c r="X283" s="80"/>
      <c r="Y283" s="81"/>
      <c r="Z283" s="81"/>
      <c r="AA283" s="80"/>
      <c r="AB283" s="78"/>
      <c r="AC283" s="78"/>
      <c r="AD283" s="79"/>
      <c r="AE283" s="78"/>
      <c r="AF283" s="79"/>
      <c r="AG283" s="79"/>
      <c r="AH283" s="79"/>
      <c r="AI283" s="78"/>
      <c r="AJ283" s="78"/>
      <c r="AK283" s="79"/>
      <c r="AL283" s="45"/>
      <c r="AM283" s="45"/>
      <c r="AN283" s="45"/>
      <c r="AO283" s="45"/>
      <c r="AP283" s="82"/>
      <c r="AQ283" s="45"/>
    </row>
    <row r="284" ht="14.25" customHeight="1">
      <c r="A284" s="45"/>
      <c r="B284" s="45"/>
      <c r="C284" s="45"/>
      <c r="D284" s="45"/>
      <c r="E284" s="45"/>
      <c r="F284" s="45"/>
      <c r="G284" s="45"/>
      <c r="H284" s="45"/>
      <c r="I284" s="45"/>
      <c r="J284" s="45"/>
      <c r="K284" s="45"/>
      <c r="L284" s="45"/>
      <c r="M284" s="84"/>
      <c r="N284" s="78"/>
      <c r="O284" s="78"/>
      <c r="P284" s="78"/>
      <c r="Q284" s="78"/>
      <c r="R284" s="78"/>
      <c r="S284" s="45"/>
      <c r="T284" s="78"/>
      <c r="U284" s="78"/>
      <c r="V284" s="79"/>
      <c r="W284" s="79"/>
      <c r="X284" s="80"/>
      <c r="Y284" s="81"/>
      <c r="Z284" s="81"/>
      <c r="AA284" s="80"/>
      <c r="AB284" s="78"/>
      <c r="AC284" s="78"/>
      <c r="AD284" s="79"/>
      <c r="AE284" s="78"/>
      <c r="AF284" s="79"/>
      <c r="AG284" s="79"/>
      <c r="AH284" s="79"/>
      <c r="AI284" s="78"/>
      <c r="AJ284" s="78"/>
      <c r="AK284" s="79"/>
      <c r="AL284" s="45"/>
      <c r="AM284" s="45"/>
      <c r="AN284" s="45"/>
      <c r="AO284" s="45"/>
      <c r="AP284" s="82"/>
      <c r="AQ284" s="45"/>
    </row>
    <row r="285" ht="14.25" customHeight="1">
      <c r="A285" s="45"/>
      <c r="B285" s="45"/>
      <c r="C285" s="45"/>
      <c r="D285" s="45"/>
      <c r="E285" s="45"/>
      <c r="F285" s="45"/>
      <c r="G285" s="45"/>
      <c r="H285" s="45"/>
      <c r="I285" s="45"/>
      <c r="J285" s="45"/>
      <c r="K285" s="45"/>
      <c r="L285" s="45"/>
      <c r="M285" s="84"/>
      <c r="N285" s="78"/>
      <c r="O285" s="78"/>
      <c r="P285" s="78"/>
      <c r="Q285" s="78"/>
      <c r="R285" s="78"/>
      <c r="S285" s="45"/>
      <c r="T285" s="78"/>
      <c r="U285" s="78"/>
      <c r="V285" s="79"/>
      <c r="W285" s="79"/>
      <c r="X285" s="80"/>
      <c r="Y285" s="81"/>
      <c r="Z285" s="81"/>
      <c r="AA285" s="80"/>
      <c r="AB285" s="78"/>
      <c r="AC285" s="78"/>
      <c r="AD285" s="79"/>
      <c r="AE285" s="78"/>
      <c r="AF285" s="79"/>
      <c r="AG285" s="79"/>
      <c r="AH285" s="79"/>
      <c r="AI285" s="78"/>
      <c r="AJ285" s="78"/>
      <c r="AK285" s="79"/>
      <c r="AL285" s="45"/>
      <c r="AM285" s="45"/>
      <c r="AN285" s="45"/>
      <c r="AO285" s="45"/>
      <c r="AP285" s="82"/>
      <c r="AQ285" s="45"/>
    </row>
    <row r="286" ht="14.25" customHeight="1">
      <c r="A286" s="45"/>
      <c r="B286" s="45"/>
      <c r="C286" s="45"/>
      <c r="D286" s="45"/>
      <c r="E286" s="45"/>
      <c r="F286" s="45"/>
      <c r="G286" s="45"/>
      <c r="H286" s="45"/>
      <c r="I286" s="45"/>
      <c r="J286" s="45"/>
      <c r="K286" s="45"/>
      <c r="L286" s="45"/>
      <c r="M286" s="84"/>
      <c r="N286" s="78"/>
      <c r="O286" s="78"/>
      <c r="P286" s="78"/>
      <c r="Q286" s="78"/>
      <c r="R286" s="78"/>
      <c r="S286" s="45"/>
      <c r="T286" s="78"/>
      <c r="U286" s="78"/>
      <c r="V286" s="79"/>
      <c r="W286" s="79"/>
      <c r="X286" s="80"/>
      <c r="Y286" s="81"/>
      <c r="Z286" s="81"/>
      <c r="AA286" s="80"/>
      <c r="AB286" s="78"/>
      <c r="AC286" s="78"/>
      <c r="AD286" s="79"/>
      <c r="AE286" s="78"/>
      <c r="AF286" s="79"/>
      <c r="AG286" s="79"/>
      <c r="AH286" s="79"/>
      <c r="AI286" s="78"/>
      <c r="AJ286" s="78"/>
      <c r="AK286" s="79"/>
      <c r="AL286" s="45"/>
      <c r="AM286" s="45"/>
      <c r="AN286" s="45"/>
      <c r="AO286" s="45"/>
      <c r="AP286" s="82"/>
      <c r="AQ286" s="45"/>
    </row>
    <row r="287" ht="14.25" customHeight="1">
      <c r="A287" s="45"/>
      <c r="B287" s="45"/>
      <c r="C287" s="45"/>
      <c r="D287" s="45"/>
      <c r="E287" s="45"/>
      <c r="F287" s="45"/>
      <c r="G287" s="45"/>
      <c r="H287" s="45"/>
      <c r="I287" s="45"/>
      <c r="J287" s="45"/>
      <c r="K287" s="45"/>
      <c r="L287" s="45"/>
      <c r="M287" s="84"/>
      <c r="N287" s="78"/>
      <c r="O287" s="78"/>
      <c r="P287" s="78"/>
      <c r="Q287" s="78"/>
      <c r="R287" s="78"/>
      <c r="S287" s="45"/>
      <c r="T287" s="78"/>
      <c r="U287" s="78"/>
      <c r="V287" s="79"/>
      <c r="W287" s="79"/>
      <c r="X287" s="80"/>
      <c r="Y287" s="81"/>
      <c r="Z287" s="81"/>
      <c r="AA287" s="80"/>
      <c r="AB287" s="78"/>
      <c r="AC287" s="78"/>
      <c r="AD287" s="79"/>
      <c r="AE287" s="78"/>
      <c r="AF287" s="79"/>
      <c r="AG287" s="79"/>
      <c r="AH287" s="79"/>
      <c r="AI287" s="78"/>
      <c r="AJ287" s="78"/>
      <c r="AK287" s="79"/>
      <c r="AL287" s="45"/>
      <c r="AM287" s="45"/>
      <c r="AN287" s="45"/>
      <c r="AO287" s="45"/>
      <c r="AP287" s="82"/>
      <c r="AQ287" s="45"/>
    </row>
    <row r="288" ht="14.25" customHeight="1">
      <c r="A288" s="45"/>
      <c r="B288" s="45"/>
      <c r="C288" s="45"/>
      <c r="D288" s="45"/>
      <c r="E288" s="45"/>
      <c r="F288" s="45"/>
      <c r="G288" s="45"/>
      <c r="H288" s="45"/>
      <c r="I288" s="45"/>
      <c r="J288" s="45"/>
      <c r="K288" s="45"/>
      <c r="L288" s="45"/>
      <c r="M288" s="84"/>
      <c r="N288" s="78"/>
      <c r="O288" s="78"/>
      <c r="P288" s="78"/>
      <c r="Q288" s="78"/>
      <c r="R288" s="78"/>
      <c r="S288" s="45"/>
      <c r="T288" s="78"/>
      <c r="U288" s="78"/>
      <c r="V288" s="79"/>
      <c r="W288" s="79"/>
      <c r="X288" s="80"/>
      <c r="Y288" s="81"/>
      <c r="Z288" s="81"/>
      <c r="AA288" s="80"/>
      <c r="AB288" s="78"/>
      <c r="AC288" s="78"/>
      <c r="AD288" s="79"/>
      <c r="AE288" s="78"/>
      <c r="AF288" s="79"/>
      <c r="AG288" s="79"/>
      <c r="AH288" s="79"/>
      <c r="AI288" s="78"/>
      <c r="AJ288" s="78"/>
      <c r="AK288" s="79"/>
      <c r="AL288" s="45"/>
      <c r="AM288" s="45"/>
      <c r="AN288" s="45"/>
      <c r="AO288" s="45"/>
      <c r="AP288" s="82"/>
      <c r="AQ288" s="45"/>
    </row>
    <row r="289" ht="14.25" customHeight="1">
      <c r="A289" s="45"/>
      <c r="B289" s="45"/>
      <c r="C289" s="45"/>
      <c r="D289" s="45"/>
      <c r="E289" s="45"/>
      <c r="F289" s="45"/>
      <c r="G289" s="45"/>
      <c r="H289" s="45"/>
      <c r="I289" s="45"/>
      <c r="J289" s="45"/>
      <c r="K289" s="45"/>
      <c r="L289" s="45"/>
      <c r="M289" s="84"/>
      <c r="N289" s="78"/>
      <c r="O289" s="78"/>
      <c r="P289" s="78"/>
      <c r="Q289" s="78"/>
      <c r="R289" s="78"/>
      <c r="S289" s="45"/>
      <c r="T289" s="78"/>
      <c r="U289" s="78"/>
      <c r="V289" s="79"/>
      <c r="W289" s="79"/>
      <c r="X289" s="80"/>
      <c r="Y289" s="81"/>
      <c r="Z289" s="81"/>
      <c r="AA289" s="80"/>
      <c r="AB289" s="78"/>
      <c r="AC289" s="78"/>
      <c r="AD289" s="79"/>
      <c r="AE289" s="78"/>
      <c r="AF289" s="79"/>
      <c r="AG289" s="79"/>
      <c r="AH289" s="79"/>
      <c r="AI289" s="78"/>
      <c r="AJ289" s="78"/>
      <c r="AK289" s="79"/>
      <c r="AL289" s="45"/>
      <c r="AM289" s="45"/>
      <c r="AN289" s="45"/>
      <c r="AO289" s="45"/>
      <c r="AP289" s="82"/>
      <c r="AQ289" s="45"/>
    </row>
    <row r="290" ht="14.25" customHeight="1">
      <c r="A290" s="45"/>
      <c r="B290" s="45"/>
      <c r="C290" s="45"/>
      <c r="D290" s="45"/>
      <c r="E290" s="45"/>
      <c r="F290" s="45"/>
      <c r="G290" s="45"/>
      <c r="H290" s="45"/>
      <c r="I290" s="45"/>
      <c r="J290" s="45"/>
      <c r="K290" s="45"/>
      <c r="L290" s="45"/>
      <c r="M290" s="84"/>
      <c r="N290" s="78"/>
      <c r="O290" s="78"/>
      <c r="P290" s="78"/>
      <c r="Q290" s="78"/>
      <c r="R290" s="78"/>
      <c r="S290" s="45"/>
      <c r="T290" s="78"/>
      <c r="U290" s="78"/>
      <c r="V290" s="79"/>
      <c r="W290" s="79"/>
      <c r="X290" s="80"/>
      <c r="Y290" s="81"/>
      <c r="Z290" s="81"/>
      <c r="AA290" s="80"/>
      <c r="AB290" s="78"/>
      <c r="AC290" s="78"/>
      <c r="AD290" s="79"/>
      <c r="AE290" s="78"/>
      <c r="AF290" s="79"/>
      <c r="AG290" s="79"/>
      <c r="AH290" s="79"/>
      <c r="AI290" s="78"/>
      <c r="AJ290" s="78"/>
      <c r="AK290" s="79"/>
      <c r="AL290" s="45"/>
      <c r="AM290" s="45"/>
      <c r="AN290" s="45"/>
      <c r="AO290" s="45"/>
      <c r="AP290" s="82"/>
      <c r="AQ290" s="45"/>
    </row>
    <row r="291" ht="14.25" customHeight="1">
      <c r="A291" s="45"/>
      <c r="B291" s="45"/>
      <c r="C291" s="45"/>
      <c r="D291" s="45"/>
      <c r="E291" s="45"/>
      <c r="F291" s="45"/>
      <c r="G291" s="45"/>
      <c r="H291" s="45"/>
      <c r="I291" s="45"/>
      <c r="J291" s="45"/>
      <c r="K291" s="45"/>
      <c r="L291" s="45"/>
      <c r="M291" s="84"/>
      <c r="N291" s="78"/>
      <c r="O291" s="78"/>
      <c r="P291" s="78"/>
      <c r="Q291" s="78"/>
      <c r="R291" s="78"/>
      <c r="S291" s="45"/>
      <c r="T291" s="78"/>
      <c r="U291" s="78"/>
      <c r="V291" s="79"/>
      <c r="W291" s="79"/>
      <c r="X291" s="80"/>
      <c r="Y291" s="81"/>
      <c r="Z291" s="81"/>
      <c r="AA291" s="80"/>
      <c r="AB291" s="78"/>
      <c r="AC291" s="78"/>
      <c r="AD291" s="79"/>
      <c r="AE291" s="78"/>
      <c r="AF291" s="79"/>
      <c r="AG291" s="79"/>
      <c r="AH291" s="79"/>
      <c r="AI291" s="78"/>
      <c r="AJ291" s="78"/>
      <c r="AK291" s="79"/>
      <c r="AL291" s="45"/>
      <c r="AM291" s="45"/>
      <c r="AN291" s="45"/>
      <c r="AO291" s="45"/>
      <c r="AP291" s="82"/>
      <c r="AQ291" s="45"/>
    </row>
    <row r="292" ht="14.25" customHeight="1">
      <c r="A292" s="45"/>
      <c r="B292" s="45"/>
      <c r="C292" s="45"/>
      <c r="D292" s="45"/>
      <c r="E292" s="45"/>
      <c r="F292" s="45"/>
      <c r="G292" s="45"/>
      <c r="H292" s="45"/>
      <c r="I292" s="45"/>
      <c r="J292" s="45"/>
      <c r="K292" s="45"/>
      <c r="L292" s="45"/>
      <c r="M292" s="84"/>
      <c r="N292" s="78"/>
      <c r="O292" s="78"/>
      <c r="P292" s="78"/>
      <c r="Q292" s="78"/>
      <c r="R292" s="78"/>
      <c r="S292" s="45"/>
      <c r="T292" s="78"/>
      <c r="U292" s="78"/>
      <c r="V292" s="79"/>
      <c r="W292" s="79"/>
      <c r="X292" s="80"/>
      <c r="Y292" s="81"/>
      <c r="Z292" s="81"/>
      <c r="AA292" s="80"/>
      <c r="AB292" s="78"/>
      <c r="AC292" s="78"/>
      <c r="AD292" s="79"/>
      <c r="AE292" s="78"/>
      <c r="AF292" s="79"/>
      <c r="AG292" s="79"/>
      <c r="AH292" s="79"/>
      <c r="AI292" s="78"/>
      <c r="AJ292" s="78"/>
      <c r="AK292" s="79"/>
      <c r="AL292" s="45"/>
      <c r="AM292" s="45"/>
      <c r="AN292" s="45"/>
      <c r="AO292" s="45"/>
      <c r="AP292" s="82"/>
      <c r="AQ292" s="45"/>
    </row>
    <row r="293" ht="14.25" customHeight="1">
      <c r="A293" s="45"/>
      <c r="B293" s="45"/>
      <c r="C293" s="45"/>
      <c r="D293" s="45"/>
      <c r="E293" s="45"/>
      <c r="F293" s="45"/>
      <c r="G293" s="45"/>
      <c r="H293" s="45"/>
      <c r="I293" s="45"/>
      <c r="J293" s="45"/>
      <c r="K293" s="45"/>
      <c r="L293" s="45"/>
      <c r="M293" s="84"/>
      <c r="N293" s="78"/>
      <c r="O293" s="78"/>
      <c r="P293" s="78"/>
      <c r="Q293" s="78"/>
      <c r="R293" s="78"/>
      <c r="S293" s="45"/>
      <c r="T293" s="78"/>
      <c r="U293" s="78"/>
      <c r="V293" s="79"/>
      <c r="W293" s="79"/>
      <c r="X293" s="80"/>
      <c r="Y293" s="81"/>
      <c r="Z293" s="81"/>
      <c r="AA293" s="80"/>
      <c r="AB293" s="78"/>
      <c r="AC293" s="78"/>
      <c r="AD293" s="79"/>
      <c r="AE293" s="78"/>
      <c r="AF293" s="79"/>
      <c r="AG293" s="79"/>
      <c r="AH293" s="79"/>
      <c r="AI293" s="78"/>
      <c r="AJ293" s="78"/>
      <c r="AK293" s="79"/>
      <c r="AL293" s="45"/>
      <c r="AM293" s="45"/>
      <c r="AN293" s="45"/>
      <c r="AO293" s="45"/>
      <c r="AP293" s="82"/>
      <c r="AQ293" s="45"/>
    </row>
    <row r="294" ht="14.25" customHeight="1">
      <c r="A294" s="45"/>
      <c r="B294" s="45"/>
      <c r="C294" s="45"/>
      <c r="D294" s="45"/>
      <c r="E294" s="45"/>
      <c r="F294" s="45"/>
      <c r="G294" s="45"/>
      <c r="H294" s="45"/>
      <c r="I294" s="45"/>
      <c r="J294" s="45"/>
      <c r="K294" s="45"/>
      <c r="L294" s="45"/>
      <c r="M294" s="84"/>
      <c r="N294" s="78"/>
      <c r="O294" s="78"/>
      <c r="P294" s="78"/>
      <c r="Q294" s="78"/>
      <c r="R294" s="78"/>
      <c r="S294" s="45"/>
      <c r="T294" s="78"/>
      <c r="U294" s="78"/>
      <c r="V294" s="79"/>
      <c r="W294" s="79"/>
      <c r="X294" s="80"/>
      <c r="Y294" s="81"/>
      <c r="Z294" s="81"/>
      <c r="AA294" s="80"/>
      <c r="AB294" s="78"/>
      <c r="AC294" s="78"/>
      <c r="AD294" s="79"/>
      <c r="AE294" s="78"/>
      <c r="AF294" s="79"/>
      <c r="AG294" s="79"/>
      <c r="AH294" s="79"/>
      <c r="AI294" s="78"/>
      <c r="AJ294" s="78"/>
      <c r="AK294" s="79"/>
      <c r="AL294" s="45"/>
      <c r="AM294" s="45"/>
      <c r="AN294" s="45"/>
      <c r="AO294" s="45"/>
      <c r="AP294" s="82"/>
      <c r="AQ294" s="45"/>
    </row>
    <row r="295" ht="14.25" customHeight="1">
      <c r="A295" s="45"/>
      <c r="B295" s="45"/>
      <c r="C295" s="45"/>
      <c r="D295" s="45"/>
      <c r="E295" s="45"/>
      <c r="F295" s="45"/>
      <c r="G295" s="45"/>
      <c r="H295" s="45"/>
      <c r="I295" s="45"/>
      <c r="J295" s="45"/>
      <c r="K295" s="45"/>
      <c r="L295" s="45"/>
      <c r="M295" s="84"/>
      <c r="N295" s="78"/>
      <c r="O295" s="78"/>
      <c r="P295" s="78"/>
      <c r="Q295" s="78"/>
      <c r="R295" s="78"/>
      <c r="S295" s="45"/>
      <c r="T295" s="78"/>
      <c r="U295" s="78"/>
      <c r="V295" s="79"/>
      <c r="W295" s="79"/>
      <c r="X295" s="80"/>
      <c r="Y295" s="81"/>
      <c r="Z295" s="81"/>
      <c r="AA295" s="80"/>
      <c r="AB295" s="78"/>
      <c r="AC295" s="78"/>
      <c r="AD295" s="79"/>
      <c r="AE295" s="78"/>
      <c r="AF295" s="79"/>
      <c r="AG295" s="79"/>
      <c r="AH295" s="79"/>
      <c r="AI295" s="78"/>
      <c r="AJ295" s="78"/>
      <c r="AK295" s="79"/>
      <c r="AL295" s="45"/>
      <c r="AM295" s="45"/>
      <c r="AN295" s="45"/>
      <c r="AO295" s="45"/>
      <c r="AP295" s="82"/>
      <c r="AQ295" s="45"/>
    </row>
    <row r="296" ht="14.25" customHeight="1">
      <c r="A296" s="45"/>
      <c r="B296" s="45"/>
      <c r="C296" s="45"/>
      <c r="D296" s="45"/>
      <c r="E296" s="45"/>
      <c r="F296" s="45"/>
      <c r="G296" s="45"/>
      <c r="H296" s="45"/>
      <c r="I296" s="45"/>
      <c r="J296" s="45"/>
      <c r="K296" s="45"/>
      <c r="L296" s="45"/>
      <c r="M296" s="84"/>
      <c r="N296" s="78"/>
      <c r="O296" s="78"/>
      <c r="P296" s="78"/>
      <c r="Q296" s="78"/>
      <c r="R296" s="78"/>
      <c r="S296" s="45"/>
      <c r="T296" s="78"/>
      <c r="U296" s="78"/>
      <c r="V296" s="79"/>
      <c r="W296" s="79"/>
      <c r="X296" s="80"/>
      <c r="Y296" s="81"/>
      <c r="Z296" s="81"/>
      <c r="AA296" s="80"/>
      <c r="AB296" s="78"/>
      <c r="AC296" s="78"/>
      <c r="AD296" s="79"/>
      <c r="AE296" s="78"/>
      <c r="AF296" s="79"/>
      <c r="AG296" s="79"/>
      <c r="AH296" s="79"/>
      <c r="AI296" s="78"/>
      <c r="AJ296" s="78"/>
      <c r="AK296" s="79"/>
      <c r="AL296" s="45"/>
      <c r="AM296" s="45"/>
      <c r="AN296" s="45"/>
      <c r="AO296" s="45"/>
      <c r="AP296" s="82"/>
      <c r="AQ296" s="45"/>
    </row>
    <row r="297" ht="14.25" customHeight="1">
      <c r="A297" s="45"/>
      <c r="B297" s="45"/>
      <c r="C297" s="45"/>
      <c r="D297" s="45"/>
      <c r="E297" s="45"/>
      <c r="F297" s="45"/>
      <c r="G297" s="45"/>
      <c r="H297" s="45"/>
      <c r="I297" s="45"/>
      <c r="J297" s="45"/>
      <c r="K297" s="45"/>
      <c r="L297" s="45"/>
      <c r="M297" s="84"/>
      <c r="N297" s="78"/>
      <c r="O297" s="78"/>
      <c r="P297" s="78"/>
      <c r="Q297" s="78"/>
      <c r="R297" s="78"/>
      <c r="S297" s="45"/>
      <c r="T297" s="78"/>
      <c r="U297" s="78"/>
      <c r="V297" s="79"/>
      <c r="W297" s="79"/>
      <c r="X297" s="80"/>
      <c r="Y297" s="81"/>
      <c r="Z297" s="81"/>
      <c r="AA297" s="80"/>
      <c r="AB297" s="78"/>
      <c r="AC297" s="78"/>
      <c r="AD297" s="79"/>
      <c r="AE297" s="78"/>
      <c r="AF297" s="79"/>
      <c r="AG297" s="79"/>
      <c r="AH297" s="79"/>
      <c r="AI297" s="78"/>
      <c r="AJ297" s="78"/>
      <c r="AK297" s="79"/>
      <c r="AL297" s="45"/>
      <c r="AM297" s="45"/>
      <c r="AN297" s="45"/>
      <c r="AO297" s="45"/>
      <c r="AP297" s="82"/>
      <c r="AQ297" s="45"/>
    </row>
    <row r="298" ht="14.25" customHeight="1">
      <c r="A298" s="45"/>
      <c r="B298" s="45"/>
      <c r="C298" s="45"/>
      <c r="D298" s="45"/>
      <c r="E298" s="45"/>
      <c r="F298" s="45"/>
      <c r="G298" s="45"/>
      <c r="H298" s="45"/>
      <c r="I298" s="45"/>
      <c r="J298" s="45"/>
      <c r="K298" s="45"/>
      <c r="L298" s="45"/>
      <c r="M298" s="84"/>
      <c r="N298" s="78"/>
      <c r="O298" s="78"/>
      <c r="P298" s="78"/>
      <c r="Q298" s="78"/>
      <c r="R298" s="78"/>
      <c r="S298" s="45"/>
      <c r="T298" s="78"/>
      <c r="U298" s="78"/>
      <c r="V298" s="79"/>
      <c r="W298" s="79"/>
      <c r="X298" s="80"/>
      <c r="Y298" s="81"/>
      <c r="Z298" s="81"/>
      <c r="AA298" s="80"/>
      <c r="AB298" s="78"/>
      <c r="AC298" s="78"/>
      <c r="AD298" s="79"/>
      <c r="AE298" s="78"/>
      <c r="AF298" s="79"/>
      <c r="AG298" s="79"/>
      <c r="AH298" s="79"/>
      <c r="AI298" s="78"/>
      <c r="AJ298" s="78"/>
      <c r="AK298" s="79"/>
      <c r="AL298" s="45"/>
      <c r="AM298" s="45"/>
      <c r="AN298" s="45"/>
      <c r="AO298" s="45"/>
      <c r="AP298" s="82"/>
      <c r="AQ298" s="45"/>
    </row>
    <row r="299" ht="14.25" customHeight="1">
      <c r="A299" s="45"/>
      <c r="B299" s="45"/>
      <c r="C299" s="45"/>
      <c r="D299" s="45"/>
      <c r="E299" s="45"/>
      <c r="F299" s="45"/>
      <c r="G299" s="45"/>
      <c r="H299" s="45"/>
      <c r="I299" s="45"/>
      <c r="J299" s="45"/>
      <c r="K299" s="45"/>
      <c r="L299" s="45"/>
      <c r="M299" s="84"/>
      <c r="N299" s="78"/>
      <c r="O299" s="78"/>
      <c r="P299" s="78"/>
      <c r="Q299" s="78"/>
      <c r="R299" s="78"/>
      <c r="S299" s="45"/>
      <c r="T299" s="78"/>
      <c r="U299" s="78"/>
      <c r="V299" s="79"/>
      <c r="W299" s="79"/>
      <c r="X299" s="80"/>
      <c r="Y299" s="81"/>
      <c r="Z299" s="81"/>
      <c r="AA299" s="80"/>
      <c r="AB299" s="78"/>
      <c r="AC299" s="78"/>
      <c r="AD299" s="79"/>
      <c r="AE299" s="78"/>
      <c r="AF299" s="79"/>
      <c r="AG299" s="79"/>
      <c r="AH299" s="79"/>
      <c r="AI299" s="78"/>
      <c r="AJ299" s="78"/>
      <c r="AK299" s="79"/>
      <c r="AL299" s="45"/>
      <c r="AM299" s="45"/>
      <c r="AN299" s="45"/>
      <c r="AO299" s="45"/>
      <c r="AP299" s="82"/>
      <c r="AQ299" s="45"/>
    </row>
    <row r="300" ht="14.25" customHeight="1">
      <c r="A300" s="45"/>
      <c r="B300" s="45"/>
      <c r="C300" s="45"/>
      <c r="D300" s="45"/>
      <c r="E300" s="45"/>
      <c r="F300" s="45"/>
      <c r="G300" s="45"/>
      <c r="H300" s="45"/>
      <c r="I300" s="45"/>
      <c r="J300" s="45"/>
      <c r="K300" s="45"/>
      <c r="L300" s="45"/>
      <c r="M300" s="84"/>
      <c r="N300" s="78"/>
      <c r="O300" s="78"/>
      <c r="P300" s="78"/>
      <c r="Q300" s="78"/>
      <c r="R300" s="78"/>
      <c r="S300" s="45"/>
      <c r="T300" s="78"/>
      <c r="U300" s="78"/>
      <c r="V300" s="79"/>
      <c r="W300" s="79"/>
      <c r="X300" s="80"/>
      <c r="Y300" s="81"/>
      <c r="Z300" s="81"/>
      <c r="AA300" s="80"/>
      <c r="AB300" s="78"/>
      <c r="AC300" s="78"/>
      <c r="AD300" s="79"/>
      <c r="AE300" s="78"/>
      <c r="AF300" s="79"/>
      <c r="AG300" s="79"/>
      <c r="AH300" s="79"/>
      <c r="AI300" s="78"/>
      <c r="AJ300" s="78"/>
      <c r="AK300" s="79"/>
      <c r="AL300" s="45"/>
      <c r="AM300" s="45"/>
      <c r="AN300" s="45"/>
      <c r="AO300" s="45"/>
      <c r="AP300" s="82"/>
      <c r="AQ300" s="45"/>
    </row>
    <row r="301" ht="14.25" customHeight="1">
      <c r="A301" s="45"/>
      <c r="B301" s="45"/>
      <c r="C301" s="45"/>
      <c r="D301" s="45"/>
      <c r="E301" s="45"/>
      <c r="F301" s="45"/>
      <c r="G301" s="45"/>
      <c r="H301" s="45"/>
      <c r="I301" s="45"/>
      <c r="J301" s="45"/>
      <c r="K301" s="45"/>
      <c r="L301" s="45"/>
      <c r="M301" s="84"/>
      <c r="N301" s="78"/>
      <c r="O301" s="78"/>
      <c r="P301" s="78"/>
      <c r="Q301" s="78"/>
      <c r="R301" s="78"/>
      <c r="S301" s="45"/>
      <c r="T301" s="78"/>
      <c r="U301" s="78"/>
      <c r="V301" s="79"/>
      <c r="W301" s="79"/>
      <c r="X301" s="80"/>
      <c r="Y301" s="81"/>
      <c r="Z301" s="81"/>
      <c r="AA301" s="80"/>
      <c r="AB301" s="78"/>
      <c r="AC301" s="78"/>
      <c r="AD301" s="79"/>
      <c r="AE301" s="78"/>
      <c r="AF301" s="79"/>
      <c r="AG301" s="79"/>
      <c r="AH301" s="79"/>
      <c r="AI301" s="78"/>
      <c r="AJ301" s="78"/>
      <c r="AK301" s="79"/>
      <c r="AL301" s="45"/>
      <c r="AM301" s="45"/>
      <c r="AN301" s="45"/>
      <c r="AO301" s="45"/>
      <c r="AP301" s="82"/>
      <c r="AQ301" s="45"/>
    </row>
    <row r="302" ht="14.25" customHeight="1">
      <c r="A302" s="45"/>
      <c r="B302" s="45"/>
      <c r="C302" s="45"/>
      <c r="D302" s="45"/>
      <c r="E302" s="45"/>
      <c r="F302" s="45"/>
      <c r="G302" s="45"/>
      <c r="H302" s="45"/>
      <c r="I302" s="45"/>
      <c r="J302" s="45"/>
      <c r="K302" s="45"/>
      <c r="L302" s="45"/>
      <c r="M302" s="84"/>
      <c r="N302" s="78"/>
      <c r="O302" s="78"/>
      <c r="P302" s="78"/>
      <c r="Q302" s="78"/>
      <c r="R302" s="78"/>
      <c r="S302" s="45"/>
      <c r="T302" s="78"/>
      <c r="U302" s="78"/>
      <c r="V302" s="79"/>
      <c r="W302" s="79"/>
      <c r="X302" s="80"/>
      <c r="Y302" s="81"/>
      <c r="Z302" s="81"/>
      <c r="AA302" s="80"/>
      <c r="AB302" s="78"/>
      <c r="AC302" s="78"/>
      <c r="AD302" s="79"/>
      <c r="AE302" s="78"/>
      <c r="AF302" s="79"/>
      <c r="AG302" s="79"/>
      <c r="AH302" s="79"/>
      <c r="AI302" s="78"/>
      <c r="AJ302" s="78"/>
      <c r="AK302" s="79"/>
      <c r="AL302" s="45"/>
      <c r="AM302" s="45"/>
      <c r="AN302" s="45"/>
      <c r="AO302" s="45"/>
      <c r="AP302" s="82"/>
      <c r="AQ302" s="45"/>
    </row>
    <row r="303" ht="14.25" customHeight="1">
      <c r="A303" s="45"/>
      <c r="B303" s="45"/>
      <c r="C303" s="45"/>
      <c r="D303" s="45"/>
      <c r="E303" s="45"/>
      <c r="F303" s="45"/>
      <c r="G303" s="45"/>
      <c r="H303" s="45"/>
      <c r="I303" s="45"/>
      <c r="J303" s="45"/>
      <c r="K303" s="45"/>
      <c r="L303" s="45"/>
      <c r="M303" s="84"/>
      <c r="N303" s="78"/>
      <c r="O303" s="78"/>
      <c r="P303" s="78"/>
      <c r="Q303" s="78"/>
      <c r="R303" s="78"/>
      <c r="S303" s="45"/>
      <c r="T303" s="78"/>
      <c r="U303" s="78"/>
      <c r="V303" s="79"/>
      <c r="W303" s="79"/>
      <c r="X303" s="80"/>
      <c r="Y303" s="81"/>
      <c r="Z303" s="81"/>
      <c r="AA303" s="80"/>
      <c r="AB303" s="78"/>
      <c r="AC303" s="78"/>
      <c r="AD303" s="79"/>
      <c r="AE303" s="78"/>
      <c r="AF303" s="79"/>
      <c r="AG303" s="79"/>
      <c r="AH303" s="79"/>
      <c r="AI303" s="78"/>
      <c r="AJ303" s="78"/>
      <c r="AK303" s="79"/>
      <c r="AL303" s="45"/>
      <c r="AM303" s="45"/>
      <c r="AN303" s="45"/>
      <c r="AO303" s="45"/>
      <c r="AP303" s="82"/>
      <c r="AQ303" s="45"/>
    </row>
    <row r="304" ht="14.25" customHeight="1">
      <c r="A304" s="45"/>
      <c r="B304" s="45"/>
      <c r="C304" s="45"/>
      <c r="D304" s="45"/>
      <c r="E304" s="45"/>
      <c r="F304" s="45"/>
      <c r="G304" s="45"/>
      <c r="H304" s="45"/>
      <c r="I304" s="45"/>
      <c r="J304" s="45"/>
      <c r="K304" s="45"/>
      <c r="L304" s="45"/>
      <c r="M304" s="84"/>
      <c r="N304" s="78"/>
      <c r="O304" s="78"/>
      <c r="P304" s="78"/>
      <c r="Q304" s="78"/>
      <c r="R304" s="78"/>
      <c r="S304" s="45"/>
      <c r="T304" s="78"/>
      <c r="U304" s="78"/>
      <c r="V304" s="79"/>
      <c r="W304" s="79"/>
      <c r="X304" s="80"/>
      <c r="Y304" s="81"/>
      <c r="Z304" s="81"/>
      <c r="AA304" s="80"/>
      <c r="AB304" s="78"/>
      <c r="AC304" s="78"/>
      <c r="AD304" s="79"/>
      <c r="AE304" s="78"/>
      <c r="AF304" s="79"/>
      <c r="AG304" s="79"/>
      <c r="AH304" s="79"/>
      <c r="AI304" s="78"/>
      <c r="AJ304" s="78"/>
      <c r="AK304" s="79"/>
      <c r="AL304" s="45"/>
      <c r="AM304" s="45"/>
      <c r="AN304" s="45"/>
      <c r="AO304" s="45"/>
      <c r="AP304" s="82"/>
      <c r="AQ304" s="45"/>
    </row>
    <row r="305" ht="14.25" customHeight="1">
      <c r="A305" s="45"/>
      <c r="B305" s="45"/>
      <c r="C305" s="45"/>
      <c r="D305" s="45"/>
      <c r="E305" s="45"/>
      <c r="F305" s="45"/>
      <c r="G305" s="45"/>
      <c r="H305" s="45"/>
      <c r="I305" s="45"/>
      <c r="J305" s="45"/>
      <c r="K305" s="45"/>
      <c r="L305" s="45"/>
      <c r="M305" s="84"/>
      <c r="N305" s="78"/>
      <c r="O305" s="78"/>
      <c r="P305" s="78"/>
      <c r="Q305" s="78"/>
      <c r="R305" s="78"/>
      <c r="S305" s="45"/>
      <c r="T305" s="78"/>
      <c r="U305" s="78"/>
      <c r="V305" s="79"/>
      <c r="W305" s="79"/>
      <c r="X305" s="80"/>
      <c r="Y305" s="81"/>
      <c r="Z305" s="81"/>
      <c r="AA305" s="80"/>
      <c r="AB305" s="78"/>
      <c r="AC305" s="78"/>
      <c r="AD305" s="79"/>
      <c r="AE305" s="78"/>
      <c r="AF305" s="79"/>
      <c r="AG305" s="79"/>
      <c r="AH305" s="79"/>
      <c r="AI305" s="78"/>
      <c r="AJ305" s="78"/>
      <c r="AK305" s="79"/>
      <c r="AL305" s="45"/>
      <c r="AM305" s="45"/>
      <c r="AN305" s="45"/>
      <c r="AO305" s="45"/>
      <c r="AP305" s="82"/>
      <c r="AQ305" s="45"/>
    </row>
    <row r="306" ht="14.25" customHeight="1">
      <c r="A306" s="45"/>
      <c r="B306" s="45"/>
      <c r="C306" s="45"/>
      <c r="D306" s="45"/>
      <c r="E306" s="45"/>
      <c r="F306" s="45"/>
      <c r="G306" s="45"/>
      <c r="H306" s="45"/>
      <c r="I306" s="45"/>
      <c r="J306" s="45"/>
      <c r="K306" s="45"/>
      <c r="L306" s="45"/>
      <c r="M306" s="84"/>
      <c r="N306" s="78"/>
      <c r="O306" s="78"/>
      <c r="P306" s="78"/>
      <c r="Q306" s="78"/>
      <c r="R306" s="78"/>
      <c r="S306" s="45"/>
      <c r="T306" s="78"/>
      <c r="U306" s="78"/>
      <c r="V306" s="79"/>
      <c r="W306" s="79"/>
      <c r="X306" s="80"/>
      <c r="Y306" s="81"/>
      <c r="Z306" s="81"/>
      <c r="AA306" s="80"/>
      <c r="AB306" s="78"/>
      <c r="AC306" s="78"/>
      <c r="AD306" s="79"/>
      <c r="AE306" s="78"/>
      <c r="AF306" s="79"/>
      <c r="AG306" s="79"/>
      <c r="AH306" s="79"/>
      <c r="AI306" s="78"/>
      <c r="AJ306" s="78"/>
      <c r="AK306" s="79"/>
      <c r="AL306" s="45"/>
      <c r="AM306" s="45"/>
      <c r="AN306" s="45"/>
      <c r="AO306" s="45"/>
      <c r="AP306" s="82"/>
      <c r="AQ306" s="45"/>
    </row>
    <row r="307" ht="14.25" customHeight="1">
      <c r="A307" s="45"/>
      <c r="B307" s="45"/>
      <c r="C307" s="45"/>
      <c r="D307" s="45"/>
      <c r="E307" s="45"/>
      <c r="F307" s="45"/>
      <c r="G307" s="45"/>
      <c r="H307" s="45"/>
      <c r="I307" s="45"/>
      <c r="J307" s="45"/>
      <c r="K307" s="45"/>
      <c r="L307" s="45"/>
      <c r="M307" s="84"/>
      <c r="N307" s="78"/>
      <c r="O307" s="78"/>
      <c r="P307" s="78"/>
      <c r="Q307" s="78"/>
      <c r="R307" s="78"/>
      <c r="S307" s="45"/>
      <c r="T307" s="78"/>
      <c r="U307" s="78"/>
      <c r="V307" s="79"/>
      <c r="W307" s="79"/>
      <c r="X307" s="80"/>
      <c r="Y307" s="81"/>
      <c r="Z307" s="81"/>
      <c r="AA307" s="80"/>
      <c r="AB307" s="78"/>
      <c r="AC307" s="78"/>
      <c r="AD307" s="79"/>
      <c r="AE307" s="78"/>
      <c r="AF307" s="79"/>
      <c r="AG307" s="79"/>
      <c r="AH307" s="79"/>
      <c r="AI307" s="78"/>
      <c r="AJ307" s="78"/>
      <c r="AK307" s="79"/>
      <c r="AL307" s="45"/>
      <c r="AM307" s="45"/>
      <c r="AN307" s="45"/>
      <c r="AO307" s="45"/>
      <c r="AP307" s="82"/>
      <c r="AQ307" s="45"/>
    </row>
    <row r="308" ht="14.25" customHeight="1">
      <c r="A308" s="45"/>
      <c r="B308" s="45"/>
      <c r="C308" s="45"/>
      <c r="D308" s="45"/>
      <c r="E308" s="45"/>
      <c r="F308" s="45"/>
      <c r="G308" s="45"/>
      <c r="H308" s="45"/>
      <c r="I308" s="45"/>
      <c r="J308" s="45"/>
      <c r="K308" s="45"/>
      <c r="L308" s="45"/>
      <c r="M308" s="84"/>
      <c r="N308" s="78"/>
      <c r="O308" s="78"/>
      <c r="P308" s="78"/>
      <c r="Q308" s="78"/>
      <c r="R308" s="78"/>
      <c r="S308" s="45"/>
      <c r="T308" s="78"/>
      <c r="U308" s="78"/>
      <c r="V308" s="79"/>
      <c r="W308" s="79"/>
      <c r="X308" s="80"/>
      <c r="Y308" s="81"/>
      <c r="Z308" s="81"/>
      <c r="AA308" s="80"/>
      <c r="AB308" s="78"/>
      <c r="AC308" s="78"/>
      <c r="AD308" s="79"/>
      <c r="AE308" s="78"/>
      <c r="AF308" s="79"/>
      <c r="AG308" s="79"/>
      <c r="AH308" s="79"/>
      <c r="AI308" s="78"/>
      <c r="AJ308" s="78"/>
      <c r="AK308" s="79"/>
      <c r="AL308" s="45"/>
      <c r="AM308" s="45"/>
      <c r="AN308" s="45"/>
      <c r="AO308" s="45"/>
      <c r="AP308" s="82"/>
      <c r="AQ308" s="45"/>
    </row>
    <row r="309" ht="14.25" customHeight="1">
      <c r="A309" s="45"/>
      <c r="B309" s="45"/>
      <c r="C309" s="45"/>
      <c r="D309" s="45"/>
      <c r="E309" s="45"/>
      <c r="F309" s="45"/>
      <c r="G309" s="45"/>
      <c r="H309" s="45"/>
      <c r="I309" s="45"/>
      <c r="J309" s="45"/>
      <c r="K309" s="45"/>
      <c r="L309" s="45"/>
      <c r="M309" s="84"/>
      <c r="N309" s="78"/>
      <c r="O309" s="78"/>
      <c r="P309" s="78"/>
      <c r="Q309" s="78"/>
      <c r="R309" s="78"/>
      <c r="S309" s="45"/>
      <c r="T309" s="78"/>
      <c r="U309" s="78"/>
      <c r="V309" s="79"/>
      <c r="W309" s="79"/>
      <c r="X309" s="80"/>
      <c r="Y309" s="81"/>
      <c r="Z309" s="81"/>
      <c r="AA309" s="80"/>
      <c r="AB309" s="78"/>
      <c r="AC309" s="78"/>
      <c r="AD309" s="79"/>
      <c r="AE309" s="78"/>
      <c r="AF309" s="79"/>
      <c r="AG309" s="79"/>
      <c r="AH309" s="79"/>
      <c r="AI309" s="78"/>
      <c r="AJ309" s="78"/>
      <c r="AK309" s="79"/>
      <c r="AL309" s="45"/>
      <c r="AM309" s="45"/>
      <c r="AN309" s="45"/>
      <c r="AO309" s="45"/>
      <c r="AP309" s="82"/>
      <c r="AQ309" s="45"/>
    </row>
    <row r="310" ht="14.25" customHeight="1">
      <c r="A310" s="45"/>
      <c r="B310" s="45"/>
      <c r="C310" s="45"/>
      <c r="D310" s="45"/>
      <c r="E310" s="45"/>
      <c r="F310" s="45"/>
      <c r="G310" s="45"/>
      <c r="H310" s="45"/>
      <c r="I310" s="45"/>
      <c r="J310" s="45"/>
      <c r="K310" s="45"/>
      <c r="L310" s="45"/>
      <c r="M310" s="84"/>
      <c r="N310" s="78"/>
      <c r="O310" s="78"/>
      <c r="P310" s="78"/>
      <c r="Q310" s="78"/>
      <c r="R310" s="78"/>
      <c r="S310" s="45"/>
      <c r="T310" s="78"/>
      <c r="U310" s="78"/>
      <c r="V310" s="79"/>
      <c r="W310" s="79"/>
      <c r="X310" s="80"/>
      <c r="Y310" s="81"/>
      <c r="Z310" s="81"/>
      <c r="AA310" s="80"/>
      <c r="AB310" s="78"/>
      <c r="AC310" s="78"/>
      <c r="AD310" s="79"/>
      <c r="AE310" s="78"/>
      <c r="AF310" s="79"/>
      <c r="AG310" s="79"/>
      <c r="AH310" s="79"/>
      <c r="AI310" s="78"/>
      <c r="AJ310" s="78"/>
      <c r="AK310" s="79"/>
      <c r="AL310" s="45"/>
      <c r="AM310" s="45"/>
      <c r="AN310" s="45"/>
      <c r="AO310" s="45"/>
      <c r="AP310" s="82"/>
      <c r="AQ310" s="45"/>
    </row>
    <row r="311" ht="14.25" customHeight="1">
      <c r="A311" s="45"/>
      <c r="B311" s="45"/>
      <c r="C311" s="45"/>
      <c r="D311" s="45"/>
      <c r="E311" s="45"/>
      <c r="F311" s="45"/>
      <c r="G311" s="45"/>
      <c r="H311" s="45"/>
      <c r="I311" s="45"/>
      <c r="J311" s="45"/>
      <c r="K311" s="45"/>
      <c r="L311" s="45"/>
      <c r="M311" s="84"/>
      <c r="N311" s="78"/>
      <c r="O311" s="78"/>
      <c r="P311" s="78"/>
      <c r="Q311" s="78"/>
      <c r="R311" s="78"/>
      <c r="S311" s="45"/>
      <c r="T311" s="78"/>
      <c r="U311" s="78"/>
      <c r="V311" s="79"/>
      <c r="W311" s="79"/>
      <c r="X311" s="80"/>
      <c r="Y311" s="81"/>
      <c r="Z311" s="81"/>
      <c r="AA311" s="80"/>
      <c r="AB311" s="78"/>
      <c r="AC311" s="78"/>
      <c r="AD311" s="79"/>
      <c r="AE311" s="78"/>
      <c r="AF311" s="79"/>
      <c r="AG311" s="79"/>
      <c r="AH311" s="79"/>
      <c r="AI311" s="78"/>
      <c r="AJ311" s="78"/>
      <c r="AK311" s="79"/>
      <c r="AL311" s="45"/>
      <c r="AM311" s="45"/>
      <c r="AN311" s="45"/>
      <c r="AO311" s="45"/>
      <c r="AP311" s="82"/>
      <c r="AQ311" s="45"/>
    </row>
    <row r="312" ht="14.25" customHeight="1">
      <c r="A312" s="45"/>
      <c r="B312" s="45"/>
      <c r="C312" s="45"/>
      <c r="D312" s="45"/>
      <c r="E312" s="45"/>
      <c r="F312" s="45"/>
      <c r="G312" s="45"/>
      <c r="H312" s="45"/>
      <c r="I312" s="45"/>
      <c r="J312" s="45"/>
      <c r="K312" s="45"/>
      <c r="L312" s="45"/>
      <c r="M312" s="84"/>
      <c r="N312" s="78"/>
      <c r="O312" s="78"/>
      <c r="P312" s="78"/>
      <c r="Q312" s="78"/>
      <c r="R312" s="78"/>
      <c r="S312" s="45"/>
      <c r="T312" s="78"/>
      <c r="U312" s="78"/>
      <c r="V312" s="79"/>
      <c r="W312" s="79"/>
      <c r="X312" s="80"/>
      <c r="Y312" s="81"/>
      <c r="Z312" s="81"/>
      <c r="AA312" s="80"/>
      <c r="AB312" s="78"/>
      <c r="AC312" s="78"/>
      <c r="AD312" s="79"/>
      <c r="AE312" s="78"/>
      <c r="AF312" s="79"/>
      <c r="AG312" s="79"/>
      <c r="AH312" s="79"/>
      <c r="AI312" s="78"/>
      <c r="AJ312" s="78"/>
      <c r="AK312" s="79"/>
      <c r="AL312" s="45"/>
      <c r="AM312" s="45"/>
      <c r="AN312" s="45"/>
      <c r="AO312" s="45"/>
      <c r="AP312" s="82"/>
      <c r="AQ312" s="45"/>
    </row>
    <row r="313" ht="14.25" customHeight="1">
      <c r="A313" s="45"/>
      <c r="B313" s="45"/>
      <c r="C313" s="45"/>
      <c r="D313" s="45"/>
      <c r="E313" s="45"/>
      <c r="F313" s="45"/>
      <c r="G313" s="45"/>
      <c r="H313" s="45"/>
      <c r="I313" s="45"/>
      <c r="J313" s="45"/>
      <c r="K313" s="45"/>
      <c r="L313" s="45"/>
      <c r="M313" s="84"/>
      <c r="N313" s="78"/>
      <c r="O313" s="78"/>
      <c r="P313" s="78"/>
      <c r="Q313" s="78"/>
      <c r="R313" s="78"/>
      <c r="S313" s="45"/>
      <c r="T313" s="78"/>
      <c r="U313" s="78"/>
      <c r="V313" s="79"/>
      <c r="W313" s="79"/>
      <c r="X313" s="80"/>
      <c r="Y313" s="81"/>
      <c r="Z313" s="81"/>
      <c r="AA313" s="80"/>
      <c r="AB313" s="78"/>
      <c r="AC313" s="78"/>
      <c r="AD313" s="79"/>
      <c r="AE313" s="78"/>
      <c r="AF313" s="79"/>
      <c r="AG313" s="79"/>
      <c r="AH313" s="79"/>
      <c r="AI313" s="78"/>
      <c r="AJ313" s="78"/>
      <c r="AK313" s="79"/>
      <c r="AL313" s="45"/>
      <c r="AM313" s="45"/>
      <c r="AN313" s="45"/>
      <c r="AO313" s="45"/>
      <c r="AP313" s="82"/>
      <c r="AQ313" s="45"/>
    </row>
    <row r="314" ht="14.25" customHeight="1">
      <c r="A314" s="45"/>
      <c r="B314" s="45"/>
      <c r="C314" s="45"/>
      <c r="D314" s="45"/>
      <c r="E314" s="45"/>
      <c r="F314" s="45"/>
      <c r="G314" s="45"/>
      <c r="H314" s="45"/>
      <c r="I314" s="45"/>
      <c r="J314" s="45"/>
      <c r="K314" s="45"/>
      <c r="L314" s="45"/>
      <c r="M314" s="84"/>
      <c r="N314" s="78"/>
      <c r="O314" s="78"/>
      <c r="P314" s="78"/>
      <c r="Q314" s="78"/>
      <c r="R314" s="78"/>
      <c r="S314" s="45"/>
      <c r="T314" s="78"/>
      <c r="U314" s="78"/>
      <c r="V314" s="79"/>
      <c r="W314" s="79"/>
      <c r="X314" s="80"/>
      <c r="Y314" s="81"/>
      <c r="Z314" s="81"/>
      <c r="AA314" s="80"/>
      <c r="AB314" s="78"/>
      <c r="AC314" s="78"/>
      <c r="AD314" s="79"/>
      <c r="AE314" s="78"/>
      <c r="AF314" s="79"/>
      <c r="AG314" s="79"/>
      <c r="AH314" s="79"/>
      <c r="AI314" s="78"/>
      <c r="AJ314" s="78"/>
      <c r="AK314" s="79"/>
      <c r="AL314" s="45"/>
      <c r="AM314" s="45"/>
      <c r="AN314" s="45"/>
      <c r="AO314" s="45"/>
      <c r="AP314" s="82"/>
      <c r="AQ314" s="45"/>
    </row>
    <row r="315" ht="14.25" customHeight="1">
      <c r="A315" s="45"/>
      <c r="B315" s="45"/>
      <c r="C315" s="45"/>
      <c r="D315" s="45"/>
      <c r="E315" s="45"/>
      <c r="F315" s="45"/>
      <c r="G315" s="45"/>
      <c r="H315" s="45"/>
      <c r="I315" s="45"/>
      <c r="J315" s="45"/>
      <c r="K315" s="45"/>
      <c r="L315" s="45"/>
      <c r="M315" s="84"/>
      <c r="N315" s="78"/>
      <c r="O315" s="78"/>
      <c r="P315" s="78"/>
      <c r="Q315" s="78"/>
      <c r="R315" s="78"/>
      <c r="S315" s="45"/>
      <c r="T315" s="78"/>
      <c r="U315" s="78"/>
      <c r="V315" s="79"/>
      <c r="W315" s="79"/>
      <c r="X315" s="80"/>
      <c r="Y315" s="81"/>
      <c r="Z315" s="81"/>
      <c r="AA315" s="80"/>
      <c r="AB315" s="78"/>
      <c r="AC315" s="78"/>
      <c r="AD315" s="79"/>
      <c r="AE315" s="78"/>
      <c r="AF315" s="79"/>
      <c r="AG315" s="79"/>
      <c r="AH315" s="79"/>
      <c r="AI315" s="78"/>
      <c r="AJ315" s="78"/>
      <c r="AK315" s="79"/>
      <c r="AL315" s="45"/>
      <c r="AM315" s="45"/>
      <c r="AN315" s="45"/>
      <c r="AO315" s="45"/>
      <c r="AP315" s="82"/>
      <c r="AQ315" s="45"/>
    </row>
    <row r="316" ht="14.25" customHeight="1">
      <c r="A316" s="45"/>
      <c r="B316" s="45"/>
      <c r="C316" s="45"/>
      <c r="D316" s="45"/>
      <c r="E316" s="45"/>
      <c r="F316" s="45"/>
      <c r="G316" s="45"/>
      <c r="H316" s="45"/>
      <c r="I316" s="45"/>
      <c r="J316" s="45"/>
      <c r="K316" s="45"/>
      <c r="L316" s="45"/>
      <c r="M316" s="84"/>
      <c r="N316" s="78"/>
      <c r="O316" s="78"/>
      <c r="P316" s="78"/>
      <c r="Q316" s="78"/>
      <c r="R316" s="78"/>
      <c r="S316" s="45"/>
      <c r="T316" s="78"/>
      <c r="U316" s="78"/>
      <c r="V316" s="79"/>
      <c r="W316" s="79"/>
      <c r="X316" s="80"/>
      <c r="Y316" s="81"/>
      <c r="Z316" s="81"/>
      <c r="AA316" s="80"/>
      <c r="AB316" s="78"/>
      <c r="AC316" s="78"/>
      <c r="AD316" s="79"/>
      <c r="AE316" s="78"/>
      <c r="AF316" s="79"/>
      <c r="AG316" s="79"/>
      <c r="AH316" s="79"/>
      <c r="AI316" s="78"/>
      <c r="AJ316" s="78"/>
      <c r="AK316" s="79"/>
      <c r="AL316" s="45"/>
      <c r="AM316" s="45"/>
      <c r="AN316" s="45"/>
      <c r="AO316" s="45"/>
      <c r="AP316" s="82"/>
      <c r="AQ316" s="45"/>
    </row>
    <row r="317" ht="14.25" customHeight="1">
      <c r="A317" s="45"/>
      <c r="B317" s="45"/>
      <c r="C317" s="45"/>
      <c r="D317" s="45"/>
      <c r="E317" s="45"/>
      <c r="F317" s="45"/>
      <c r="G317" s="45"/>
      <c r="H317" s="45"/>
      <c r="I317" s="45"/>
      <c r="J317" s="45"/>
      <c r="K317" s="45"/>
      <c r="L317" s="45"/>
      <c r="M317" s="84"/>
      <c r="N317" s="78"/>
      <c r="O317" s="78"/>
      <c r="P317" s="78"/>
      <c r="Q317" s="78"/>
      <c r="R317" s="78"/>
      <c r="S317" s="45"/>
      <c r="T317" s="78"/>
      <c r="U317" s="78"/>
      <c r="V317" s="79"/>
      <c r="W317" s="79"/>
      <c r="X317" s="80"/>
      <c r="Y317" s="81"/>
      <c r="Z317" s="81"/>
      <c r="AA317" s="80"/>
      <c r="AB317" s="78"/>
      <c r="AC317" s="78"/>
      <c r="AD317" s="79"/>
      <c r="AE317" s="78"/>
      <c r="AF317" s="79"/>
      <c r="AG317" s="79"/>
      <c r="AH317" s="79"/>
      <c r="AI317" s="78"/>
      <c r="AJ317" s="78"/>
      <c r="AK317" s="79"/>
      <c r="AL317" s="45"/>
      <c r="AM317" s="45"/>
      <c r="AN317" s="45"/>
      <c r="AO317" s="45"/>
      <c r="AP317" s="82"/>
      <c r="AQ317" s="45"/>
    </row>
    <row r="318" ht="14.25" customHeight="1">
      <c r="A318" s="45"/>
      <c r="B318" s="45"/>
      <c r="C318" s="45"/>
      <c r="D318" s="45"/>
      <c r="E318" s="45"/>
      <c r="F318" s="45"/>
      <c r="G318" s="45"/>
      <c r="H318" s="45"/>
      <c r="I318" s="45"/>
      <c r="J318" s="45"/>
      <c r="K318" s="45"/>
      <c r="L318" s="45"/>
      <c r="M318" s="84"/>
      <c r="N318" s="78"/>
      <c r="O318" s="78"/>
      <c r="P318" s="78"/>
      <c r="Q318" s="78"/>
      <c r="R318" s="78"/>
      <c r="S318" s="45"/>
      <c r="T318" s="78"/>
      <c r="U318" s="78"/>
      <c r="V318" s="79"/>
      <c r="W318" s="79"/>
      <c r="X318" s="80"/>
      <c r="Y318" s="81"/>
      <c r="Z318" s="81"/>
      <c r="AA318" s="80"/>
      <c r="AB318" s="78"/>
      <c r="AC318" s="78"/>
      <c r="AD318" s="79"/>
      <c r="AE318" s="78"/>
      <c r="AF318" s="79"/>
      <c r="AG318" s="79"/>
      <c r="AH318" s="79"/>
      <c r="AI318" s="78"/>
      <c r="AJ318" s="78"/>
      <c r="AK318" s="79"/>
      <c r="AL318" s="45"/>
      <c r="AM318" s="45"/>
      <c r="AN318" s="45"/>
      <c r="AO318" s="45"/>
      <c r="AP318" s="82"/>
      <c r="AQ318" s="45"/>
    </row>
    <row r="319" ht="14.25" customHeight="1">
      <c r="A319" s="45"/>
      <c r="B319" s="45"/>
      <c r="C319" s="45"/>
      <c r="D319" s="45"/>
      <c r="E319" s="45"/>
      <c r="F319" s="45"/>
      <c r="G319" s="45"/>
      <c r="H319" s="45"/>
      <c r="I319" s="45"/>
      <c r="J319" s="45"/>
      <c r="K319" s="45"/>
      <c r="L319" s="45"/>
      <c r="M319" s="84"/>
      <c r="N319" s="78"/>
      <c r="O319" s="78"/>
      <c r="P319" s="78"/>
      <c r="Q319" s="78"/>
      <c r="R319" s="78"/>
      <c r="S319" s="45"/>
      <c r="T319" s="78"/>
      <c r="U319" s="78"/>
      <c r="V319" s="79"/>
      <c r="W319" s="79"/>
      <c r="X319" s="80"/>
      <c r="Y319" s="81"/>
      <c r="Z319" s="81"/>
      <c r="AA319" s="80"/>
      <c r="AB319" s="78"/>
      <c r="AC319" s="78"/>
      <c r="AD319" s="79"/>
      <c r="AE319" s="78"/>
      <c r="AF319" s="79"/>
      <c r="AG319" s="79"/>
      <c r="AH319" s="79"/>
      <c r="AI319" s="78"/>
      <c r="AJ319" s="78"/>
      <c r="AK319" s="79"/>
      <c r="AL319" s="45"/>
      <c r="AM319" s="45"/>
      <c r="AN319" s="45"/>
      <c r="AO319" s="45"/>
      <c r="AP319" s="82"/>
      <c r="AQ319" s="45"/>
    </row>
    <row r="320" ht="14.25" customHeight="1">
      <c r="A320" s="45"/>
      <c r="B320" s="45"/>
      <c r="C320" s="45"/>
      <c r="D320" s="45"/>
      <c r="E320" s="45"/>
      <c r="F320" s="45"/>
      <c r="G320" s="45"/>
      <c r="H320" s="45"/>
      <c r="I320" s="45"/>
      <c r="J320" s="45"/>
      <c r="K320" s="45"/>
      <c r="L320" s="45"/>
      <c r="M320" s="84"/>
      <c r="N320" s="78"/>
      <c r="O320" s="78"/>
      <c r="P320" s="78"/>
      <c r="Q320" s="78"/>
      <c r="R320" s="78"/>
      <c r="S320" s="45"/>
      <c r="T320" s="78"/>
      <c r="U320" s="78"/>
      <c r="V320" s="79"/>
      <c r="W320" s="79"/>
      <c r="X320" s="80"/>
      <c r="Y320" s="81"/>
      <c r="Z320" s="81"/>
      <c r="AA320" s="80"/>
      <c r="AB320" s="78"/>
      <c r="AC320" s="78"/>
      <c r="AD320" s="79"/>
      <c r="AE320" s="78"/>
      <c r="AF320" s="79"/>
      <c r="AG320" s="79"/>
      <c r="AH320" s="79"/>
      <c r="AI320" s="78"/>
      <c r="AJ320" s="78"/>
      <c r="AK320" s="79"/>
      <c r="AL320" s="45"/>
      <c r="AM320" s="45"/>
      <c r="AN320" s="45"/>
      <c r="AO320" s="45"/>
      <c r="AP320" s="82"/>
      <c r="AQ320" s="45"/>
    </row>
    <row r="321" ht="14.25" customHeight="1">
      <c r="A321" s="45"/>
      <c r="B321" s="45"/>
      <c r="C321" s="45"/>
      <c r="D321" s="45"/>
      <c r="E321" s="45"/>
      <c r="F321" s="45"/>
      <c r="G321" s="45"/>
      <c r="H321" s="45"/>
      <c r="I321" s="45"/>
      <c r="J321" s="45"/>
      <c r="K321" s="45"/>
      <c r="L321" s="45"/>
      <c r="M321" s="84"/>
      <c r="N321" s="78"/>
      <c r="O321" s="78"/>
      <c r="P321" s="78"/>
      <c r="Q321" s="78"/>
      <c r="R321" s="78"/>
      <c r="S321" s="45"/>
      <c r="T321" s="78"/>
      <c r="U321" s="78"/>
      <c r="V321" s="79"/>
      <c r="W321" s="79"/>
      <c r="X321" s="80"/>
      <c r="Y321" s="81"/>
      <c r="Z321" s="81"/>
      <c r="AA321" s="80"/>
      <c r="AB321" s="78"/>
      <c r="AC321" s="78"/>
      <c r="AD321" s="79"/>
      <c r="AE321" s="78"/>
      <c r="AF321" s="79"/>
      <c r="AG321" s="79"/>
      <c r="AH321" s="79"/>
      <c r="AI321" s="78"/>
      <c r="AJ321" s="78"/>
      <c r="AK321" s="79"/>
      <c r="AL321" s="45"/>
      <c r="AM321" s="45"/>
      <c r="AN321" s="45"/>
      <c r="AO321" s="45"/>
      <c r="AP321" s="82"/>
      <c r="AQ321" s="45"/>
    </row>
    <row r="322" ht="14.25" customHeight="1">
      <c r="A322" s="45"/>
      <c r="B322" s="45"/>
      <c r="C322" s="45"/>
      <c r="D322" s="45"/>
      <c r="E322" s="45"/>
      <c r="F322" s="45"/>
      <c r="G322" s="45"/>
      <c r="H322" s="45"/>
      <c r="I322" s="45"/>
      <c r="J322" s="45"/>
      <c r="K322" s="45"/>
      <c r="L322" s="45"/>
      <c r="M322" s="84"/>
      <c r="N322" s="78"/>
      <c r="O322" s="78"/>
      <c r="P322" s="78"/>
      <c r="Q322" s="78"/>
      <c r="R322" s="78"/>
      <c r="S322" s="45"/>
      <c r="T322" s="78"/>
      <c r="U322" s="78"/>
      <c r="V322" s="79"/>
      <c r="W322" s="79"/>
      <c r="X322" s="80"/>
      <c r="Y322" s="81"/>
      <c r="Z322" s="81"/>
      <c r="AA322" s="80"/>
      <c r="AB322" s="78"/>
      <c r="AC322" s="78"/>
      <c r="AD322" s="79"/>
      <c r="AE322" s="78"/>
      <c r="AF322" s="79"/>
      <c r="AG322" s="79"/>
      <c r="AH322" s="79"/>
      <c r="AI322" s="78"/>
      <c r="AJ322" s="78"/>
      <c r="AK322" s="79"/>
      <c r="AL322" s="45"/>
      <c r="AM322" s="45"/>
      <c r="AN322" s="45"/>
      <c r="AO322" s="45"/>
      <c r="AP322" s="82"/>
      <c r="AQ322" s="45"/>
    </row>
    <row r="323" ht="14.25" customHeight="1">
      <c r="A323" s="45"/>
      <c r="B323" s="45"/>
      <c r="C323" s="45"/>
      <c r="D323" s="45"/>
      <c r="E323" s="45"/>
      <c r="F323" s="45"/>
      <c r="G323" s="45"/>
      <c r="H323" s="45"/>
      <c r="I323" s="45"/>
      <c r="J323" s="45"/>
      <c r="K323" s="45"/>
      <c r="L323" s="45"/>
      <c r="M323" s="84"/>
      <c r="N323" s="78"/>
      <c r="O323" s="78"/>
      <c r="P323" s="78"/>
      <c r="Q323" s="78"/>
      <c r="R323" s="78"/>
      <c r="S323" s="45"/>
      <c r="T323" s="78"/>
      <c r="U323" s="78"/>
      <c r="V323" s="79"/>
      <c r="W323" s="79"/>
      <c r="X323" s="80"/>
      <c r="Y323" s="81"/>
      <c r="Z323" s="81"/>
      <c r="AA323" s="80"/>
      <c r="AB323" s="78"/>
      <c r="AC323" s="78"/>
      <c r="AD323" s="79"/>
      <c r="AE323" s="78"/>
      <c r="AF323" s="79"/>
      <c r="AG323" s="79"/>
      <c r="AH323" s="79"/>
      <c r="AI323" s="78"/>
      <c r="AJ323" s="78"/>
      <c r="AK323" s="79"/>
      <c r="AL323" s="45"/>
      <c r="AM323" s="45"/>
      <c r="AN323" s="45"/>
      <c r="AO323" s="45"/>
      <c r="AP323" s="82"/>
      <c r="AQ323" s="45"/>
    </row>
    <row r="324" ht="14.25" customHeight="1">
      <c r="A324" s="45"/>
      <c r="B324" s="45"/>
      <c r="C324" s="45"/>
      <c r="D324" s="45"/>
      <c r="E324" s="45"/>
      <c r="F324" s="45"/>
      <c r="G324" s="45"/>
      <c r="H324" s="45"/>
      <c r="I324" s="45"/>
      <c r="J324" s="45"/>
      <c r="K324" s="45"/>
      <c r="L324" s="45"/>
      <c r="M324" s="84"/>
      <c r="N324" s="78"/>
      <c r="O324" s="78"/>
      <c r="P324" s="78"/>
      <c r="Q324" s="78"/>
      <c r="R324" s="78"/>
      <c r="S324" s="45"/>
      <c r="T324" s="78"/>
      <c r="U324" s="78"/>
      <c r="V324" s="79"/>
      <c r="W324" s="79"/>
      <c r="X324" s="80"/>
      <c r="Y324" s="81"/>
      <c r="Z324" s="81"/>
      <c r="AA324" s="80"/>
      <c r="AB324" s="78"/>
      <c r="AC324" s="78"/>
      <c r="AD324" s="79"/>
      <c r="AE324" s="78"/>
      <c r="AF324" s="79"/>
      <c r="AG324" s="79"/>
      <c r="AH324" s="79"/>
      <c r="AI324" s="78"/>
      <c r="AJ324" s="78"/>
      <c r="AK324" s="79"/>
      <c r="AL324" s="45"/>
      <c r="AM324" s="45"/>
      <c r="AN324" s="45"/>
      <c r="AO324" s="45"/>
      <c r="AP324" s="82"/>
      <c r="AQ324" s="45"/>
    </row>
    <row r="325" ht="14.25" customHeight="1">
      <c r="A325" s="45"/>
      <c r="B325" s="45"/>
      <c r="C325" s="45"/>
      <c r="D325" s="45"/>
      <c r="E325" s="45"/>
      <c r="F325" s="45"/>
      <c r="G325" s="45"/>
      <c r="H325" s="45"/>
      <c r="I325" s="45"/>
      <c r="J325" s="45"/>
      <c r="K325" s="45"/>
      <c r="L325" s="45"/>
      <c r="M325" s="84"/>
      <c r="N325" s="78"/>
      <c r="O325" s="78"/>
      <c r="P325" s="78"/>
      <c r="Q325" s="78"/>
      <c r="R325" s="78"/>
      <c r="S325" s="45"/>
      <c r="T325" s="78"/>
      <c r="U325" s="78"/>
      <c r="V325" s="79"/>
      <c r="W325" s="79"/>
      <c r="X325" s="80"/>
      <c r="Y325" s="81"/>
      <c r="Z325" s="81"/>
      <c r="AA325" s="80"/>
      <c r="AB325" s="78"/>
      <c r="AC325" s="78"/>
      <c r="AD325" s="79"/>
      <c r="AE325" s="78"/>
      <c r="AF325" s="79"/>
      <c r="AG325" s="79"/>
      <c r="AH325" s="79"/>
      <c r="AI325" s="78"/>
      <c r="AJ325" s="78"/>
      <c r="AK325" s="79"/>
      <c r="AL325" s="45"/>
      <c r="AM325" s="45"/>
      <c r="AN325" s="45"/>
      <c r="AO325" s="45"/>
      <c r="AP325" s="82"/>
      <c r="AQ325" s="45"/>
    </row>
    <row r="326" ht="15.75" customHeight="1">
      <c r="V326" s="86"/>
      <c r="W326" s="86"/>
      <c r="X326" s="87"/>
      <c r="AA326" s="87"/>
      <c r="AD326" s="86"/>
      <c r="AF326" s="86"/>
      <c r="AN326" s="88"/>
    </row>
    <row r="327" ht="15.75" customHeight="1">
      <c r="V327" s="86"/>
      <c r="W327" s="86"/>
      <c r="X327" s="87"/>
      <c r="AA327" s="87"/>
      <c r="AD327" s="86"/>
      <c r="AF327" s="86"/>
      <c r="AN327" s="88"/>
    </row>
    <row r="328" ht="15.75" customHeight="1">
      <c r="V328" s="86"/>
      <c r="W328" s="86"/>
      <c r="X328" s="87"/>
      <c r="AA328" s="87"/>
      <c r="AD328" s="86"/>
      <c r="AF328" s="86"/>
      <c r="AN328" s="88"/>
    </row>
    <row r="329" ht="15.75" customHeight="1">
      <c r="V329" s="86"/>
      <c r="W329" s="86"/>
      <c r="X329" s="87"/>
      <c r="AA329" s="87"/>
      <c r="AD329" s="86"/>
      <c r="AF329" s="86"/>
      <c r="AN329" s="88"/>
    </row>
    <row r="330" ht="15.75" customHeight="1">
      <c r="V330" s="86"/>
      <c r="W330" s="86"/>
      <c r="X330" s="87"/>
      <c r="AA330" s="87"/>
      <c r="AD330" s="86"/>
      <c r="AF330" s="86"/>
      <c r="AN330" s="88"/>
    </row>
    <row r="331" ht="15.75" customHeight="1">
      <c r="V331" s="86"/>
      <c r="W331" s="86"/>
      <c r="X331" s="87"/>
      <c r="AA331" s="87"/>
      <c r="AD331" s="86"/>
      <c r="AF331" s="86"/>
      <c r="AN331" s="88"/>
    </row>
    <row r="332" ht="15.75" customHeight="1">
      <c r="V332" s="86"/>
      <c r="W332" s="86"/>
      <c r="X332" s="87"/>
      <c r="AA332" s="87"/>
      <c r="AD332" s="86"/>
      <c r="AF332" s="86"/>
      <c r="AN332" s="88"/>
    </row>
    <row r="333" ht="15.75" customHeight="1">
      <c r="V333" s="86"/>
      <c r="W333" s="86"/>
      <c r="X333" s="87"/>
      <c r="AA333" s="87"/>
      <c r="AD333" s="86"/>
      <c r="AF333" s="86"/>
      <c r="AN333" s="88"/>
    </row>
    <row r="334" ht="15.75" customHeight="1">
      <c r="V334" s="86"/>
      <c r="W334" s="86"/>
      <c r="X334" s="87"/>
      <c r="AA334" s="87"/>
      <c r="AD334" s="86"/>
      <c r="AF334" s="86"/>
      <c r="AN334" s="88"/>
    </row>
    <row r="335" ht="15.75" customHeight="1">
      <c r="V335" s="86"/>
      <c r="W335" s="86"/>
      <c r="X335" s="87"/>
      <c r="AA335" s="87"/>
      <c r="AD335" s="86"/>
      <c r="AF335" s="86"/>
      <c r="AN335" s="88"/>
    </row>
    <row r="336" ht="15.75" customHeight="1">
      <c r="V336" s="86"/>
      <c r="W336" s="86"/>
      <c r="X336" s="87"/>
      <c r="AA336" s="87"/>
      <c r="AD336" s="86"/>
      <c r="AF336" s="86"/>
      <c r="AN336" s="88"/>
    </row>
    <row r="337" ht="15.75" customHeight="1">
      <c r="V337" s="86"/>
      <c r="W337" s="86"/>
      <c r="X337" s="87"/>
      <c r="AA337" s="87"/>
      <c r="AD337" s="86"/>
      <c r="AF337" s="86"/>
      <c r="AN337" s="88"/>
    </row>
    <row r="338" ht="15.75" customHeight="1">
      <c r="V338" s="86"/>
      <c r="W338" s="86"/>
      <c r="X338" s="87"/>
      <c r="AA338" s="87"/>
      <c r="AD338" s="86"/>
      <c r="AF338" s="86"/>
      <c r="AN338" s="88"/>
    </row>
    <row r="339" ht="15.75" customHeight="1">
      <c r="V339" s="86"/>
      <c r="W339" s="86"/>
      <c r="X339" s="87"/>
      <c r="AA339" s="87"/>
      <c r="AD339" s="86"/>
      <c r="AF339" s="86"/>
      <c r="AN339" s="88"/>
    </row>
    <row r="340" ht="15.75" customHeight="1">
      <c r="V340" s="86"/>
      <c r="W340" s="86"/>
      <c r="X340" s="87"/>
      <c r="AA340" s="87"/>
      <c r="AD340" s="86"/>
      <c r="AF340" s="86"/>
      <c r="AN340" s="88"/>
    </row>
    <row r="341" ht="15.75" customHeight="1">
      <c r="V341" s="86"/>
      <c r="W341" s="86"/>
      <c r="X341" s="87"/>
      <c r="AA341" s="87"/>
      <c r="AD341" s="86"/>
      <c r="AF341" s="86"/>
      <c r="AN341" s="88"/>
    </row>
    <row r="342" ht="15.75" customHeight="1">
      <c r="V342" s="86"/>
      <c r="W342" s="86"/>
      <c r="X342" s="87"/>
      <c r="AA342" s="87"/>
      <c r="AD342" s="86"/>
      <c r="AF342" s="86"/>
      <c r="AN342" s="88"/>
    </row>
    <row r="343" ht="15.75" customHeight="1">
      <c r="V343" s="86"/>
      <c r="W343" s="86"/>
      <c r="X343" s="87"/>
      <c r="AA343" s="87"/>
      <c r="AD343" s="86"/>
      <c r="AF343" s="86"/>
      <c r="AN343" s="88"/>
    </row>
    <row r="344" ht="15.75" customHeight="1">
      <c r="V344" s="86"/>
      <c r="W344" s="86"/>
      <c r="X344" s="87"/>
      <c r="AA344" s="87"/>
      <c r="AD344" s="86"/>
      <c r="AF344" s="86"/>
      <c r="AN344" s="88"/>
    </row>
    <row r="345" ht="15.75" customHeight="1">
      <c r="V345" s="86"/>
      <c r="W345" s="86"/>
      <c r="X345" s="87"/>
      <c r="AA345" s="87"/>
      <c r="AD345" s="86"/>
      <c r="AF345" s="86"/>
      <c r="AN345" s="88"/>
    </row>
    <row r="346" ht="15.75" customHeight="1">
      <c r="V346" s="86"/>
      <c r="W346" s="86"/>
      <c r="X346" s="87"/>
      <c r="AA346" s="87"/>
      <c r="AD346" s="86"/>
      <c r="AF346" s="86"/>
      <c r="AN346" s="88"/>
    </row>
    <row r="347" ht="15.75" customHeight="1">
      <c r="V347" s="86"/>
      <c r="W347" s="86"/>
      <c r="X347" s="87"/>
      <c r="AA347" s="87"/>
      <c r="AD347" s="86"/>
      <c r="AF347" s="86"/>
      <c r="AN347" s="88"/>
    </row>
    <row r="348" ht="15.75" customHeight="1">
      <c r="V348" s="86"/>
      <c r="W348" s="86"/>
      <c r="X348" s="87"/>
      <c r="AA348" s="87"/>
      <c r="AD348" s="86"/>
      <c r="AF348" s="86"/>
      <c r="AN348" s="88"/>
    </row>
    <row r="349" ht="15.75" customHeight="1">
      <c r="V349" s="86"/>
      <c r="W349" s="86"/>
      <c r="X349" s="87"/>
      <c r="AA349" s="87"/>
      <c r="AD349" s="86"/>
      <c r="AF349" s="86"/>
      <c r="AN349" s="88"/>
    </row>
    <row r="350" ht="15.75" customHeight="1">
      <c r="V350" s="86"/>
      <c r="W350" s="86"/>
      <c r="X350" s="87"/>
      <c r="AA350" s="87"/>
      <c r="AD350" s="86"/>
      <c r="AF350" s="86"/>
      <c r="AN350" s="88"/>
    </row>
    <row r="351" ht="15.75" customHeight="1">
      <c r="V351" s="86"/>
      <c r="W351" s="86"/>
      <c r="X351" s="87"/>
      <c r="AA351" s="87"/>
      <c r="AD351" s="86"/>
      <c r="AF351" s="86"/>
      <c r="AN351" s="88"/>
    </row>
    <row r="352" ht="15.75" customHeight="1">
      <c r="V352" s="86"/>
      <c r="W352" s="86"/>
      <c r="X352" s="87"/>
      <c r="AA352" s="87"/>
      <c r="AD352" s="86"/>
      <c r="AF352" s="86"/>
      <c r="AN352" s="88"/>
    </row>
    <row r="353" ht="15.75" customHeight="1">
      <c r="V353" s="86"/>
      <c r="W353" s="86"/>
      <c r="X353" s="87"/>
      <c r="AA353" s="87"/>
      <c r="AD353" s="86"/>
      <c r="AF353" s="86"/>
      <c r="AN353" s="88"/>
    </row>
    <row r="354" ht="15.75" customHeight="1">
      <c r="V354" s="86"/>
      <c r="W354" s="86"/>
      <c r="X354" s="87"/>
      <c r="AA354" s="87"/>
      <c r="AD354" s="86"/>
      <c r="AF354" s="86"/>
      <c r="AN354" s="88"/>
    </row>
    <row r="355" ht="15.75" customHeight="1">
      <c r="V355" s="86"/>
      <c r="W355" s="86"/>
      <c r="X355" s="87"/>
      <c r="AA355" s="87"/>
      <c r="AD355" s="86"/>
      <c r="AF355" s="86"/>
      <c r="AN355" s="88"/>
    </row>
    <row r="356" ht="15.75" customHeight="1">
      <c r="V356" s="86"/>
      <c r="W356" s="86"/>
      <c r="X356" s="87"/>
      <c r="AA356" s="87"/>
      <c r="AD356" s="86"/>
      <c r="AF356" s="86"/>
      <c r="AN356" s="88"/>
    </row>
    <row r="357" ht="15.75" customHeight="1">
      <c r="V357" s="86"/>
      <c r="W357" s="86"/>
      <c r="X357" s="87"/>
      <c r="AA357" s="87"/>
      <c r="AD357" s="86"/>
      <c r="AF357" s="86"/>
      <c r="AN357" s="88"/>
    </row>
    <row r="358" ht="15.75" customHeight="1">
      <c r="V358" s="86"/>
      <c r="W358" s="86"/>
      <c r="X358" s="87"/>
      <c r="AA358" s="87"/>
      <c r="AD358" s="86"/>
      <c r="AF358" s="86"/>
      <c r="AN358" s="88"/>
    </row>
    <row r="359" ht="15.75" customHeight="1">
      <c r="V359" s="86"/>
      <c r="W359" s="86"/>
      <c r="X359" s="87"/>
      <c r="AA359" s="87"/>
      <c r="AD359" s="86"/>
      <c r="AF359" s="86"/>
      <c r="AN359" s="88"/>
    </row>
    <row r="360" ht="15.75" customHeight="1">
      <c r="V360" s="86"/>
      <c r="W360" s="86"/>
      <c r="X360" s="87"/>
      <c r="AA360" s="87"/>
      <c r="AD360" s="86"/>
      <c r="AF360" s="86"/>
      <c r="AN360" s="88"/>
    </row>
    <row r="361" ht="15.75" customHeight="1">
      <c r="V361" s="86"/>
      <c r="W361" s="86"/>
      <c r="X361" s="87"/>
      <c r="AA361" s="87"/>
      <c r="AD361" s="86"/>
      <c r="AF361" s="86"/>
      <c r="AN361" s="88"/>
    </row>
    <row r="362" ht="15.75" customHeight="1">
      <c r="V362" s="86"/>
      <c r="W362" s="86"/>
      <c r="X362" s="87"/>
      <c r="AA362" s="87"/>
      <c r="AD362" s="86"/>
      <c r="AF362" s="86"/>
      <c r="AN362" s="88"/>
    </row>
    <row r="363" ht="15.75" customHeight="1">
      <c r="V363" s="86"/>
      <c r="W363" s="86"/>
      <c r="X363" s="87"/>
      <c r="AA363" s="87"/>
      <c r="AD363" s="86"/>
      <c r="AF363" s="86"/>
      <c r="AN363" s="88"/>
    </row>
    <row r="364" ht="15.75" customHeight="1">
      <c r="V364" s="86"/>
      <c r="W364" s="86"/>
      <c r="X364" s="87"/>
      <c r="AA364" s="87"/>
      <c r="AD364" s="86"/>
      <c r="AF364" s="86"/>
      <c r="AN364" s="88"/>
    </row>
    <row r="365" ht="15.75" customHeight="1">
      <c r="V365" s="86"/>
      <c r="W365" s="86"/>
      <c r="X365" s="87"/>
      <c r="AA365" s="87"/>
      <c r="AD365" s="86"/>
      <c r="AF365" s="86"/>
      <c r="AN365" s="88"/>
    </row>
    <row r="366" ht="15.75" customHeight="1">
      <c r="V366" s="86"/>
      <c r="W366" s="86"/>
      <c r="X366" s="87"/>
      <c r="AA366" s="87"/>
      <c r="AD366" s="86"/>
      <c r="AF366" s="86"/>
      <c r="AN366" s="88"/>
    </row>
    <row r="367" ht="15.75" customHeight="1">
      <c r="V367" s="86"/>
      <c r="W367" s="86"/>
      <c r="X367" s="87"/>
      <c r="AA367" s="87"/>
      <c r="AD367" s="86"/>
      <c r="AF367" s="86"/>
      <c r="AN367" s="88"/>
    </row>
    <row r="368" ht="15.75" customHeight="1">
      <c r="V368" s="86"/>
      <c r="W368" s="86"/>
      <c r="X368" s="87"/>
      <c r="AA368" s="87"/>
      <c r="AD368" s="86"/>
      <c r="AF368" s="86"/>
      <c r="AN368" s="88"/>
    </row>
    <row r="369" ht="15.75" customHeight="1">
      <c r="V369" s="86"/>
      <c r="W369" s="86"/>
      <c r="X369" s="87"/>
      <c r="AA369" s="87"/>
      <c r="AD369" s="86"/>
      <c r="AF369" s="86"/>
      <c r="AN369" s="88"/>
    </row>
    <row r="370" ht="15.75" customHeight="1">
      <c r="V370" s="86"/>
      <c r="W370" s="86"/>
      <c r="X370" s="87"/>
      <c r="AA370" s="87"/>
      <c r="AD370" s="86"/>
      <c r="AF370" s="86"/>
      <c r="AN370" s="88"/>
    </row>
    <row r="371" ht="15.75" customHeight="1">
      <c r="V371" s="86"/>
      <c r="W371" s="86"/>
      <c r="X371" s="87"/>
      <c r="AA371" s="87"/>
      <c r="AD371" s="86"/>
      <c r="AF371" s="86"/>
      <c r="AN371" s="88"/>
    </row>
    <row r="372" ht="15.75" customHeight="1">
      <c r="V372" s="86"/>
      <c r="W372" s="86"/>
      <c r="X372" s="87"/>
      <c r="AA372" s="87"/>
      <c r="AD372" s="86"/>
      <c r="AF372" s="86"/>
      <c r="AN372" s="88"/>
    </row>
    <row r="373" ht="15.75" customHeight="1">
      <c r="V373" s="86"/>
      <c r="W373" s="86"/>
      <c r="X373" s="87"/>
      <c r="AA373" s="87"/>
      <c r="AD373" s="86"/>
      <c r="AF373" s="86"/>
      <c r="AN373" s="88"/>
    </row>
    <row r="374" ht="15.75" customHeight="1">
      <c r="V374" s="86"/>
      <c r="W374" s="86"/>
      <c r="X374" s="87"/>
      <c r="AA374" s="87"/>
      <c r="AD374" s="86"/>
      <c r="AF374" s="86"/>
      <c r="AN374" s="88"/>
    </row>
    <row r="375" ht="15.75" customHeight="1">
      <c r="V375" s="86"/>
      <c r="W375" s="86"/>
      <c r="X375" s="87"/>
      <c r="AA375" s="87"/>
      <c r="AD375" s="86"/>
      <c r="AF375" s="86"/>
      <c r="AN375" s="88"/>
    </row>
    <row r="376" ht="15.75" customHeight="1">
      <c r="V376" s="86"/>
      <c r="W376" s="86"/>
      <c r="X376" s="87"/>
      <c r="AA376" s="87"/>
      <c r="AD376" s="86"/>
      <c r="AF376" s="86"/>
      <c r="AN376" s="88"/>
    </row>
    <row r="377" ht="15.75" customHeight="1">
      <c r="V377" s="86"/>
      <c r="W377" s="86"/>
      <c r="X377" s="87"/>
      <c r="AA377" s="87"/>
      <c r="AD377" s="86"/>
      <c r="AF377" s="86"/>
      <c r="AN377" s="88"/>
    </row>
    <row r="378" ht="15.75" customHeight="1">
      <c r="V378" s="86"/>
      <c r="W378" s="86"/>
      <c r="X378" s="87"/>
      <c r="AA378" s="87"/>
      <c r="AD378" s="86"/>
      <c r="AF378" s="86"/>
      <c r="AN378" s="88"/>
    </row>
    <row r="379" ht="15.75" customHeight="1">
      <c r="V379" s="86"/>
      <c r="W379" s="86"/>
      <c r="X379" s="87"/>
      <c r="AA379" s="87"/>
      <c r="AD379" s="86"/>
      <c r="AF379" s="86"/>
      <c r="AN379" s="88"/>
    </row>
    <row r="380" ht="15.75" customHeight="1">
      <c r="V380" s="86"/>
      <c r="W380" s="86"/>
      <c r="X380" s="87"/>
      <c r="AA380" s="87"/>
      <c r="AD380" s="86"/>
      <c r="AF380" s="86"/>
      <c r="AN380" s="88"/>
    </row>
    <row r="381" ht="15.75" customHeight="1">
      <c r="V381" s="86"/>
      <c r="W381" s="86"/>
      <c r="X381" s="87"/>
      <c r="AA381" s="87"/>
      <c r="AD381" s="86"/>
      <c r="AF381" s="86"/>
      <c r="AN381" s="88"/>
    </row>
    <row r="382" ht="15.75" customHeight="1">
      <c r="V382" s="86"/>
      <c r="W382" s="86"/>
      <c r="X382" s="87"/>
      <c r="AA382" s="87"/>
      <c r="AD382" s="86"/>
      <c r="AF382" s="86"/>
      <c r="AN382" s="88"/>
    </row>
    <row r="383" ht="15.75" customHeight="1">
      <c r="V383" s="86"/>
      <c r="W383" s="86"/>
      <c r="X383" s="87"/>
      <c r="AA383" s="87"/>
      <c r="AD383" s="86"/>
      <c r="AF383" s="86"/>
      <c r="AN383" s="88"/>
    </row>
    <row r="384" ht="15.75" customHeight="1">
      <c r="V384" s="86"/>
      <c r="W384" s="86"/>
      <c r="X384" s="87"/>
      <c r="AA384" s="87"/>
      <c r="AD384" s="86"/>
      <c r="AF384" s="86"/>
      <c r="AN384" s="88"/>
    </row>
    <row r="385" ht="15.75" customHeight="1">
      <c r="V385" s="86"/>
      <c r="W385" s="86"/>
      <c r="X385" s="87"/>
      <c r="AA385" s="87"/>
      <c r="AD385" s="86"/>
      <c r="AF385" s="86"/>
      <c r="AN385" s="88"/>
    </row>
    <row r="386" ht="15.75" customHeight="1">
      <c r="V386" s="86"/>
      <c r="W386" s="86"/>
      <c r="X386" s="87"/>
      <c r="AA386" s="87"/>
      <c r="AD386" s="86"/>
      <c r="AF386" s="86"/>
      <c r="AN386" s="88"/>
    </row>
    <row r="387" ht="15.75" customHeight="1">
      <c r="V387" s="86"/>
      <c r="W387" s="86"/>
      <c r="X387" s="87"/>
      <c r="AA387" s="87"/>
      <c r="AD387" s="86"/>
      <c r="AF387" s="86"/>
      <c r="AN387" s="88"/>
    </row>
    <row r="388" ht="15.75" customHeight="1">
      <c r="V388" s="86"/>
      <c r="W388" s="86"/>
      <c r="X388" s="87"/>
      <c r="AA388" s="87"/>
      <c r="AD388" s="86"/>
      <c r="AF388" s="86"/>
      <c r="AN388" s="88"/>
    </row>
    <row r="389" ht="15.75" customHeight="1">
      <c r="V389" s="86"/>
      <c r="W389" s="86"/>
      <c r="X389" s="87"/>
      <c r="AA389" s="87"/>
      <c r="AD389" s="86"/>
      <c r="AF389" s="86"/>
      <c r="AN389" s="88"/>
    </row>
    <row r="390" ht="15.75" customHeight="1">
      <c r="V390" s="86"/>
      <c r="W390" s="86"/>
      <c r="X390" s="87"/>
      <c r="AA390" s="87"/>
      <c r="AD390" s="86"/>
      <c r="AF390" s="86"/>
      <c r="AN390" s="88"/>
    </row>
    <row r="391" ht="15.75" customHeight="1">
      <c r="V391" s="86"/>
      <c r="W391" s="86"/>
      <c r="X391" s="87"/>
      <c r="AA391" s="87"/>
      <c r="AD391" s="86"/>
      <c r="AF391" s="86"/>
      <c r="AN391" s="88"/>
    </row>
    <row r="392" ht="15.75" customHeight="1">
      <c r="V392" s="86"/>
      <c r="W392" s="86"/>
      <c r="X392" s="87"/>
      <c r="AA392" s="87"/>
      <c r="AD392" s="86"/>
      <c r="AF392" s="86"/>
      <c r="AN392" s="88"/>
    </row>
    <row r="393" ht="15.75" customHeight="1">
      <c r="V393" s="86"/>
      <c r="W393" s="86"/>
      <c r="X393" s="87"/>
      <c r="AA393" s="87"/>
      <c r="AD393" s="86"/>
      <c r="AF393" s="86"/>
      <c r="AN393" s="88"/>
    </row>
    <row r="394" ht="15.75" customHeight="1">
      <c r="V394" s="86"/>
      <c r="W394" s="86"/>
      <c r="X394" s="87"/>
      <c r="AA394" s="87"/>
      <c r="AD394" s="86"/>
      <c r="AF394" s="86"/>
      <c r="AN394" s="88"/>
    </row>
    <row r="395" ht="15.75" customHeight="1">
      <c r="V395" s="86"/>
      <c r="W395" s="86"/>
      <c r="X395" s="87"/>
      <c r="AA395" s="87"/>
      <c r="AD395" s="86"/>
      <c r="AF395" s="86"/>
      <c r="AN395" s="88"/>
    </row>
    <row r="396" ht="15.75" customHeight="1">
      <c r="V396" s="86"/>
      <c r="W396" s="86"/>
      <c r="X396" s="87"/>
      <c r="AA396" s="87"/>
      <c r="AD396" s="86"/>
      <c r="AF396" s="86"/>
      <c r="AN396" s="88"/>
    </row>
    <row r="397" ht="15.75" customHeight="1">
      <c r="V397" s="86"/>
      <c r="W397" s="86"/>
      <c r="X397" s="87"/>
      <c r="AA397" s="87"/>
      <c r="AD397" s="86"/>
      <c r="AF397" s="86"/>
      <c r="AN397" s="88"/>
    </row>
    <row r="398" ht="15.75" customHeight="1">
      <c r="V398" s="86"/>
      <c r="W398" s="86"/>
      <c r="X398" s="87"/>
      <c r="AA398" s="87"/>
      <c r="AD398" s="86"/>
      <c r="AF398" s="86"/>
      <c r="AN398" s="88"/>
    </row>
    <row r="399" ht="15.75" customHeight="1">
      <c r="V399" s="86"/>
      <c r="W399" s="86"/>
      <c r="X399" s="87"/>
      <c r="AA399" s="87"/>
      <c r="AD399" s="86"/>
      <c r="AF399" s="86"/>
      <c r="AN399" s="88"/>
    </row>
    <row r="400" ht="15.75" customHeight="1">
      <c r="V400" s="86"/>
      <c r="W400" s="86"/>
      <c r="X400" s="87"/>
      <c r="AA400" s="87"/>
      <c r="AD400" s="86"/>
      <c r="AF400" s="86"/>
      <c r="AN400" s="88"/>
    </row>
    <row r="401" ht="15.75" customHeight="1">
      <c r="V401" s="86"/>
      <c r="W401" s="86"/>
      <c r="X401" s="87"/>
      <c r="AA401" s="87"/>
      <c r="AD401" s="86"/>
      <c r="AF401" s="86"/>
      <c r="AN401" s="88"/>
    </row>
    <row r="402" ht="15.75" customHeight="1">
      <c r="V402" s="86"/>
      <c r="W402" s="86"/>
      <c r="X402" s="87"/>
      <c r="AA402" s="87"/>
      <c r="AD402" s="86"/>
      <c r="AF402" s="86"/>
      <c r="AN402" s="88"/>
    </row>
    <row r="403" ht="15.75" customHeight="1">
      <c r="V403" s="86"/>
      <c r="W403" s="86"/>
      <c r="X403" s="87"/>
      <c r="AA403" s="87"/>
      <c r="AD403" s="86"/>
      <c r="AF403" s="86"/>
      <c r="AN403" s="88"/>
    </row>
    <row r="404" ht="15.75" customHeight="1">
      <c r="V404" s="86"/>
      <c r="W404" s="86"/>
      <c r="X404" s="87"/>
      <c r="AA404" s="87"/>
      <c r="AD404" s="86"/>
      <c r="AF404" s="86"/>
      <c r="AN404" s="88"/>
    </row>
    <row r="405" ht="15.75" customHeight="1">
      <c r="V405" s="86"/>
      <c r="W405" s="86"/>
      <c r="X405" s="87"/>
      <c r="AA405" s="87"/>
      <c r="AD405" s="86"/>
      <c r="AF405" s="86"/>
      <c r="AN405" s="88"/>
    </row>
    <row r="406" ht="15.75" customHeight="1">
      <c r="V406" s="86"/>
      <c r="W406" s="86"/>
      <c r="X406" s="87"/>
      <c r="AA406" s="87"/>
      <c r="AD406" s="86"/>
      <c r="AF406" s="86"/>
      <c r="AN406" s="88"/>
    </row>
    <row r="407" ht="15.75" customHeight="1">
      <c r="V407" s="86"/>
      <c r="W407" s="86"/>
      <c r="X407" s="87"/>
      <c r="AA407" s="87"/>
      <c r="AD407" s="86"/>
      <c r="AF407" s="86"/>
      <c r="AN407" s="88"/>
    </row>
    <row r="408" ht="15.75" customHeight="1">
      <c r="V408" s="86"/>
      <c r="W408" s="86"/>
      <c r="X408" s="87"/>
      <c r="AA408" s="87"/>
      <c r="AD408" s="86"/>
      <c r="AF408" s="86"/>
      <c r="AN408" s="88"/>
    </row>
    <row r="409" ht="15.75" customHeight="1">
      <c r="V409" s="86"/>
      <c r="W409" s="86"/>
      <c r="X409" s="87"/>
      <c r="AA409" s="87"/>
      <c r="AD409" s="86"/>
      <c r="AF409" s="86"/>
      <c r="AN409" s="88"/>
    </row>
    <row r="410" ht="15.75" customHeight="1">
      <c r="V410" s="86"/>
      <c r="W410" s="86"/>
      <c r="X410" s="87"/>
      <c r="AA410" s="87"/>
      <c r="AD410" s="86"/>
      <c r="AF410" s="86"/>
      <c r="AN410" s="88"/>
    </row>
    <row r="411" ht="15.75" customHeight="1">
      <c r="V411" s="86"/>
      <c r="W411" s="86"/>
      <c r="X411" s="87"/>
      <c r="AA411" s="87"/>
      <c r="AD411" s="86"/>
      <c r="AF411" s="86"/>
      <c r="AN411" s="88"/>
    </row>
    <row r="412" ht="15.75" customHeight="1">
      <c r="V412" s="86"/>
      <c r="W412" s="86"/>
      <c r="X412" s="87"/>
      <c r="AA412" s="87"/>
      <c r="AD412" s="86"/>
      <c r="AF412" s="86"/>
      <c r="AN412" s="88"/>
    </row>
    <row r="413" ht="15.75" customHeight="1">
      <c r="V413" s="86"/>
      <c r="W413" s="86"/>
      <c r="X413" s="87"/>
      <c r="AA413" s="87"/>
      <c r="AD413" s="86"/>
      <c r="AF413" s="86"/>
      <c r="AN413" s="88"/>
    </row>
    <row r="414" ht="15.75" customHeight="1">
      <c r="V414" s="86"/>
      <c r="W414" s="86"/>
      <c r="X414" s="87"/>
      <c r="AA414" s="87"/>
      <c r="AD414" s="86"/>
      <c r="AF414" s="86"/>
      <c r="AN414" s="88"/>
    </row>
    <row r="415" ht="15.75" customHeight="1">
      <c r="V415" s="86"/>
      <c r="W415" s="86"/>
      <c r="X415" s="87"/>
      <c r="AA415" s="87"/>
      <c r="AD415" s="86"/>
      <c r="AF415" s="86"/>
      <c r="AN415" s="88"/>
    </row>
    <row r="416" ht="15.75" customHeight="1">
      <c r="V416" s="86"/>
      <c r="W416" s="86"/>
      <c r="X416" s="87"/>
      <c r="AA416" s="87"/>
      <c r="AD416" s="86"/>
      <c r="AF416" s="86"/>
      <c r="AN416" s="88"/>
    </row>
    <row r="417" ht="15.75" customHeight="1">
      <c r="V417" s="86"/>
      <c r="W417" s="86"/>
      <c r="X417" s="87"/>
      <c r="AA417" s="87"/>
      <c r="AD417" s="86"/>
      <c r="AF417" s="86"/>
      <c r="AN417" s="88"/>
    </row>
    <row r="418" ht="15.75" customHeight="1">
      <c r="V418" s="86"/>
      <c r="W418" s="86"/>
      <c r="X418" s="87"/>
      <c r="AA418" s="87"/>
      <c r="AD418" s="86"/>
      <c r="AF418" s="86"/>
      <c r="AN418" s="88"/>
    </row>
    <row r="419" ht="15.75" customHeight="1">
      <c r="V419" s="86"/>
      <c r="W419" s="86"/>
      <c r="X419" s="87"/>
      <c r="AA419" s="87"/>
      <c r="AD419" s="86"/>
      <c r="AF419" s="86"/>
      <c r="AN419" s="88"/>
    </row>
    <row r="420" ht="15.75" customHeight="1">
      <c r="V420" s="86"/>
      <c r="W420" s="86"/>
      <c r="X420" s="87"/>
      <c r="AA420" s="87"/>
      <c r="AD420" s="86"/>
      <c r="AF420" s="86"/>
      <c r="AN420" s="88"/>
    </row>
    <row r="421" ht="15.75" customHeight="1">
      <c r="V421" s="86"/>
      <c r="W421" s="86"/>
      <c r="X421" s="87"/>
      <c r="AA421" s="87"/>
      <c r="AD421" s="86"/>
      <c r="AF421" s="86"/>
      <c r="AN421" s="88"/>
    </row>
    <row r="422" ht="15.75" customHeight="1">
      <c r="V422" s="86"/>
      <c r="W422" s="86"/>
      <c r="X422" s="87"/>
      <c r="AA422" s="87"/>
      <c r="AD422" s="86"/>
      <c r="AF422" s="86"/>
      <c r="AN422" s="88"/>
    </row>
    <row r="423" ht="15.75" customHeight="1">
      <c r="V423" s="86"/>
      <c r="W423" s="86"/>
      <c r="X423" s="87"/>
      <c r="AA423" s="87"/>
      <c r="AD423" s="86"/>
      <c r="AF423" s="86"/>
      <c r="AN423" s="88"/>
    </row>
    <row r="424" ht="15.75" customHeight="1">
      <c r="V424" s="86"/>
      <c r="W424" s="86"/>
      <c r="X424" s="87"/>
      <c r="AA424" s="87"/>
      <c r="AD424" s="86"/>
      <c r="AF424" s="86"/>
      <c r="AN424" s="88"/>
    </row>
    <row r="425" ht="15.75" customHeight="1">
      <c r="V425" s="86"/>
      <c r="W425" s="86"/>
      <c r="X425" s="87"/>
      <c r="AA425" s="87"/>
      <c r="AD425" s="86"/>
      <c r="AF425" s="86"/>
      <c r="AN425" s="88"/>
    </row>
    <row r="426" ht="15.75" customHeight="1">
      <c r="V426" s="86"/>
      <c r="W426" s="86"/>
      <c r="X426" s="87"/>
      <c r="AA426" s="87"/>
      <c r="AD426" s="86"/>
      <c r="AF426" s="86"/>
      <c r="AN426" s="88"/>
    </row>
    <row r="427" ht="15.75" customHeight="1">
      <c r="V427" s="86"/>
      <c r="W427" s="86"/>
      <c r="X427" s="87"/>
      <c r="AA427" s="87"/>
      <c r="AD427" s="86"/>
      <c r="AF427" s="86"/>
      <c r="AN427" s="88"/>
    </row>
    <row r="428" ht="15.75" customHeight="1">
      <c r="V428" s="86"/>
      <c r="W428" s="86"/>
      <c r="X428" s="87"/>
      <c r="AA428" s="87"/>
      <c r="AD428" s="86"/>
      <c r="AF428" s="86"/>
      <c r="AN428" s="88"/>
    </row>
    <row r="429" ht="15.75" customHeight="1">
      <c r="V429" s="86"/>
      <c r="W429" s="86"/>
      <c r="X429" s="87"/>
      <c r="AA429" s="87"/>
      <c r="AD429" s="86"/>
      <c r="AF429" s="86"/>
      <c r="AN429" s="88"/>
    </row>
    <row r="430" ht="15.75" customHeight="1">
      <c r="V430" s="86"/>
      <c r="W430" s="86"/>
      <c r="X430" s="87"/>
      <c r="AA430" s="87"/>
      <c r="AD430" s="86"/>
      <c r="AF430" s="86"/>
      <c r="AN430" s="88"/>
    </row>
    <row r="431" ht="15.75" customHeight="1">
      <c r="V431" s="86"/>
      <c r="W431" s="86"/>
      <c r="X431" s="87"/>
      <c r="AA431" s="87"/>
      <c r="AD431" s="86"/>
      <c r="AF431" s="86"/>
      <c r="AN431" s="88"/>
    </row>
    <row r="432" ht="15.75" customHeight="1">
      <c r="V432" s="86"/>
      <c r="W432" s="86"/>
      <c r="X432" s="87"/>
      <c r="AA432" s="87"/>
      <c r="AD432" s="86"/>
      <c r="AF432" s="86"/>
      <c r="AN432" s="88"/>
    </row>
    <row r="433" ht="15.75" customHeight="1">
      <c r="V433" s="86"/>
      <c r="W433" s="86"/>
      <c r="X433" s="87"/>
      <c r="AA433" s="87"/>
      <c r="AD433" s="86"/>
      <c r="AF433" s="86"/>
      <c r="AN433" s="88"/>
    </row>
    <row r="434" ht="15.75" customHeight="1">
      <c r="V434" s="86"/>
      <c r="W434" s="86"/>
      <c r="X434" s="87"/>
      <c r="AA434" s="87"/>
      <c r="AD434" s="86"/>
      <c r="AF434" s="86"/>
      <c r="AN434" s="88"/>
    </row>
    <row r="435" ht="15.75" customHeight="1">
      <c r="V435" s="86"/>
      <c r="W435" s="86"/>
      <c r="X435" s="87"/>
      <c r="AA435" s="87"/>
      <c r="AD435" s="86"/>
      <c r="AF435" s="86"/>
      <c r="AN435" s="88"/>
    </row>
    <row r="436" ht="15.75" customHeight="1">
      <c r="V436" s="86"/>
      <c r="W436" s="86"/>
      <c r="X436" s="87"/>
      <c r="AA436" s="87"/>
      <c r="AD436" s="86"/>
      <c r="AF436" s="86"/>
      <c r="AN436" s="88"/>
    </row>
    <row r="437" ht="15.75" customHeight="1">
      <c r="V437" s="86"/>
      <c r="W437" s="86"/>
      <c r="X437" s="87"/>
      <c r="AA437" s="87"/>
      <c r="AD437" s="86"/>
      <c r="AF437" s="86"/>
      <c r="AN437" s="88"/>
    </row>
    <row r="438" ht="15.75" customHeight="1">
      <c r="V438" s="86"/>
      <c r="W438" s="86"/>
      <c r="X438" s="87"/>
      <c r="AA438" s="87"/>
      <c r="AD438" s="86"/>
      <c r="AF438" s="86"/>
      <c r="AN438" s="88"/>
    </row>
    <row r="439" ht="15.75" customHeight="1">
      <c r="V439" s="86"/>
      <c r="W439" s="86"/>
      <c r="X439" s="87"/>
      <c r="AA439" s="87"/>
      <c r="AD439" s="86"/>
      <c r="AF439" s="86"/>
      <c r="AN439" s="88"/>
    </row>
    <row r="440" ht="15.75" customHeight="1">
      <c r="V440" s="86"/>
      <c r="W440" s="86"/>
      <c r="X440" s="87"/>
      <c r="AA440" s="87"/>
      <c r="AD440" s="86"/>
      <c r="AF440" s="86"/>
      <c r="AN440" s="88"/>
    </row>
    <row r="441" ht="15.75" customHeight="1">
      <c r="V441" s="86"/>
      <c r="W441" s="86"/>
      <c r="X441" s="87"/>
      <c r="AA441" s="87"/>
      <c r="AD441" s="86"/>
      <c r="AF441" s="86"/>
      <c r="AN441" s="88"/>
    </row>
    <row r="442" ht="15.75" customHeight="1">
      <c r="V442" s="86"/>
      <c r="W442" s="86"/>
      <c r="X442" s="87"/>
      <c r="AA442" s="87"/>
      <c r="AD442" s="86"/>
      <c r="AF442" s="86"/>
      <c r="AN442" s="88"/>
    </row>
    <row r="443" ht="15.75" customHeight="1">
      <c r="V443" s="86"/>
      <c r="W443" s="86"/>
      <c r="X443" s="87"/>
      <c r="AA443" s="87"/>
      <c r="AD443" s="86"/>
      <c r="AF443" s="86"/>
      <c r="AN443" s="88"/>
    </row>
    <row r="444" ht="15.75" customHeight="1">
      <c r="V444" s="86"/>
      <c r="W444" s="86"/>
      <c r="X444" s="87"/>
      <c r="AA444" s="87"/>
      <c r="AD444" s="86"/>
      <c r="AF444" s="86"/>
      <c r="AN444" s="88"/>
    </row>
    <row r="445" ht="15.75" customHeight="1">
      <c r="V445" s="86"/>
      <c r="W445" s="86"/>
      <c r="X445" s="87"/>
      <c r="AA445" s="87"/>
      <c r="AD445" s="86"/>
      <c r="AF445" s="86"/>
      <c r="AN445" s="88"/>
    </row>
    <row r="446" ht="15.75" customHeight="1">
      <c r="V446" s="86"/>
      <c r="W446" s="86"/>
      <c r="X446" s="87"/>
      <c r="AA446" s="87"/>
      <c r="AD446" s="86"/>
      <c r="AF446" s="86"/>
      <c r="AN446" s="88"/>
    </row>
    <row r="447" ht="15.75" customHeight="1">
      <c r="V447" s="86"/>
      <c r="W447" s="86"/>
      <c r="X447" s="87"/>
      <c r="AA447" s="87"/>
      <c r="AD447" s="86"/>
      <c r="AF447" s="86"/>
      <c r="AN447" s="88"/>
    </row>
    <row r="448" ht="15.75" customHeight="1">
      <c r="V448" s="86"/>
      <c r="W448" s="86"/>
      <c r="X448" s="87"/>
      <c r="AA448" s="87"/>
      <c r="AD448" s="86"/>
      <c r="AF448" s="86"/>
      <c r="AN448" s="88"/>
    </row>
    <row r="449" ht="15.75" customHeight="1">
      <c r="V449" s="86"/>
      <c r="W449" s="86"/>
      <c r="X449" s="87"/>
      <c r="AA449" s="87"/>
      <c r="AD449" s="86"/>
      <c r="AF449" s="86"/>
      <c r="AN449" s="88"/>
    </row>
    <row r="450" ht="15.75" customHeight="1">
      <c r="V450" s="86"/>
      <c r="W450" s="86"/>
      <c r="X450" s="87"/>
      <c r="AA450" s="87"/>
      <c r="AD450" s="86"/>
      <c r="AF450" s="86"/>
      <c r="AN450" s="88"/>
    </row>
    <row r="451" ht="15.75" customHeight="1">
      <c r="V451" s="86"/>
      <c r="W451" s="86"/>
      <c r="X451" s="87"/>
      <c r="AA451" s="87"/>
      <c r="AD451" s="86"/>
      <c r="AF451" s="86"/>
      <c r="AN451" s="88"/>
    </row>
    <row r="452" ht="15.75" customHeight="1">
      <c r="V452" s="86"/>
      <c r="W452" s="86"/>
      <c r="X452" s="87"/>
      <c r="AA452" s="87"/>
      <c r="AD452" s="86"/>
      <c r="AF452" s="86"/>
      <c r="AN452" s="88"/>
    </row>
    <row r="453" ht="15.75" customHeight="1">
      <c r="V453" s="86"/>
      <c r="W453" s="86"/>
      <c r="X453" s="87"/>
      <c r="AA453" s="87"/>
      <c r="AD453" s="86"/>
      <c r="AF453" s="86"/>
      <c r="AN453" s="88"/>
    </row>
    <row r="454" ht="15.75" customHeight="1">
      <c r="V454" s="86"/>
      <c r="W454" s="86"/>
      <c r="X454" s="87"/>
      <c r="AA454" s="87"/>
      <c r="AD454" s="86"/>
      <c r="AF454" s="86"/>
      <c r="AN454" s="88"/>
    </row>
    <row r="455" ht="15.75" customHeight="1">
      <c r="V455" s="86"/>
      <c r="W455" s="86"/>
      <c r="X455" s="87"/>
      <c r="AA455" s="87"/>
      <c r="AD455" s="86"/>
      <c r="AF455" s="86"/>
      <c r="AN455" s="88"/>
    </row>
    <row r="456" ht="15.75" customHeight="1">
      <c r="V456" s="86"/>
      <c r="W456" s="86"/>
      <c r="X456" s="87"/>
      <c r="AA456" s="87"/>
      <c r="AD456" s="86"/>
      <c r="AF456" s="86"/>
      <c r="AN456" s="88"/>
    </row>
    <row r="457" ht="15.75" customHeight="1">
      <c r="V457" s="86"/>
      <c r="W457" s="86"/>
      <c r="X457" s="87"/>
      <c r="AA457" s="87"/>
      <c r="AD457" s="86"/>
      <c r="AF457" s="86"/>
      <c r="AN457" s="88"/>
    </row>
    <row r="458" ht="15.75" customHeight="1">
      <c r="V458" s="86"/>
      <c r="W458" s="86"/>
      <c r="X458" s="87"/>
      <c r="AA458" s="87"/>
      <c r="AD458" s="86"/>
      <c r="AF458" s="86"/>
      <c r="AN458" s="88"/>
    </row>
    <row r="459" ht="15.75" customHeight="1">
      <c r="V459" s="86"/>
      <c r="W459" s="86"/>
      <c r="X459" s="87"/>
      <c r="AA459" s="87"/>
      <c r="AD459" s="86"/>
      <c r="AF459" s="86"/>
      <c r="AN459" s="88"/>
    </row>
    <row r="460" ht="15.75" customHeight="1">
      <c r="V460" s="86"/>
      <c r="W460" s="86"/>
      <c r="X460" s="87"/>
      <c r="AA460" s="87"/>
      <c r="AD460" s="86"/>
      <c r="AF460" s="86"/>
      <c r="AN460" s="88"/>
    </row>
    <row r="461" ht="15.75" customHeight="1">
      <c r="V461" s="86"/>
      <c r="W461" s="86"/>
      <c r="X461" s="87"/>
      <c r="AA461" s="87"/>
      <c r="AD461" s="86"/>
      <c r="AF461" s="86"/>
      <c r="AN461" s="88"/>
    </row>
    <row r="462" ht="15.75" customHeight="1">
      <c r="V462" s="86"/>
      <c r="W462" s="86"/>
      <c r="X462" s="87"/>
      <c r="AA462" s="87"/>
      <c r="AD462" s="86"/>
      <c r="AF462" s="86"/>
      <c r="AN462" s="88"/>
    </row>
    <row r="463" ht="15.75" customHeight="1">
      <c r="V463" s="86"/>
      <c r="W463" s="86"/>
      <c r="X463" s="87"/>
      <c r="AA463" s="87"/>
      <c r="AD463" s="86"/>
      <c r="AF463" s="86"/>
      <c r="AN463" s="88"/>
    </row>
    <row r="464" ht="15.75" customHeight="1">
      <c r="V464" s="86"/>
      <c r="W464" s="86"/>
      <c r="X464" s="87"/>
      <c r="AA464" s="87"/>
      <c r="AD464" s="86"/>
      <c r="AF464" s="86"/>
      <c r="AN464" s="88"/>
    </row>
    <row r="465" ht="15.75" customHeight="1">
      <c r="V465" s="86"/>
      <c r="W465" s="86"/>
      <c r="X465" s="87"/>
      <c r="AA465" s="87"/>
      <c r="AD465" s="86"/>
      <c r="AF465" s="86"/>
      <c r="AN465" s="88"/>
    </row>
    <row r="466" ht="15.75" customHeight="1">
      <c r="V466" s="86"/>
      <c r="W466" s="86"/>
      <c r="X466" s="87"/>
      <c r="AA466" s="87"/>
      <c r="AD466" s="86"/>
      <c r="AF466" s="86"/>
      <c r="AN466" s="88"/>
    </row>
    <row r="467" ht="15.75" customHeight="1">
      <c r="V467" s="86"/>
      <c r="W467" s="86"/>
      <c r="X467" s="87"/>
      <c r="AA467" s="87"/>
      <c r="AD467" s="86"/>
      <c r="AF467" s="86"/>
      <c r="AN467" s="88"/>
    </row>
    <row r="468" ht="15.75" customHeight="1">
      <c r="V468" s="86"/>
      <c r="W468" s="86"/>
      <c r="X468" s="87"/>
      <c r="AA468" s="87"/>
      <c r="AD468" s="86"/>
      <c r="AF468" s="86"/>
      <c r="AN468" s="88"/>
    </row>
    <row r="469" ht="15.75" customHeight="1">
      <c r="V469" s="86"/>
      <c r="W469" s="86"/>
      <c r="X469" s="87"/>
      <c r="AA469" s="87"/>
      <c r="AD469" s="86"/>
      <c r="AF469" s="86"/>
      <c r="AN469" s="88"/>
    </row>
    <row r="470" ht="15.75" customHeight="1">
      <c r="V470" s="86"/>
      <c r="W470" s="86"/>
      <c r="X470" s="87"/>
      <c r="AA470" s="87"/>
      <c r="AD470" s="86"/>
      <c r="AF470" s="86"/>
      <c r="AN470" s="88"/>
    </row>
    <row r="471" ht="15.75" customHeight="1">
      <c r="V471" s="86"/>
      <c r="W471" s="86"/>
      <c r="X471" s="87"/>
      <c r="AA471" s="87"/>
      <c r="AD471" s="86"/>
      <c r="AF471" s="86"/>
      <c r="AN471" s="88"/>
    </row>
    <row r="472" ht="15.75" customHeight="1">
      <c r="V472" s="86"/>
      <c r="W472" s="86"/>
      <c r="X472" s="87"/>
      <c r="AA472" s="87"/>
      <c r="AD472" s="86"/>
      <c r="AF472" s="86"/>
      <c r="AN472" s="88"/>
    </row>
    <row r="473" ht="15.75" customHeight="1">
      <c r="V473" s="86"/>
      <c r="W473" s="86"/>
      <c r="X473" s="87"/>
      <c r="AA473" s="87"/>
      <c r="AD473" s="86"/>
      <c r="AF473" s="86"/>
      <c r="AN473" s="88"/>
    </row>
    <row r="474" ht="15.75" customHeight="1">
      <c r="V474" s="86"/>
      <c r="W474" s="86"/>
      <c r="X474" s="87"/>
      <c r="AA474" s="87"/>
      <c r="AD474" s="86"/>
      <c r="AF474" s="86"/>
      <c r="AN474" s="88"/>
    </row>
    <row r="475" ht="15.75" customHeight="1">
      <c r="V475" s="86"/>
      <c r="W475" s="86"/>
      <c r="X475" s="87"/>
      <c r="AA475" s="87"/>
      <c r="AD475" s="86"/>
      <c r="AF475" s="86"/>
      <c r="AN475" s="88"/>
    </row>
    <row r="476" ht="15.75" customHeight="1">
      <c r="V476" s="86"/>
      <c r="W476" s="86"/>
      <c r="X476" s="87"/>
      <c r="AA476" s="87"/>
      <c r="AD476" s="86"/>
      <c r="AF476" s="86"/>
      <c r="AN476" s="88"/>
    </row>
    <row r="477" ht="15.75" customHeight="1">
      <c r="V477" s="86"/>
      <c r="W477" s="86"/>
      <c r="X477" s="87"/>
      <c r="AA477" s="87"/>
      <c r="AD477" s="86"/>
      <c r="AF477" s="86"/>
      <c r="AN477" s="88"/>
    </row>
    <row r="478" ht="15.75" customHeight="1">
      <c r="V478" s="86"/>
      <c r="W478" s="86"/>
      <c r="X478" s="87"/>
      <c r="AA478" s="87"/>
      <c r="AD478" s="86"/>
      <c r="AF478" s="86"/>
      <c r="AN478" s="88"/>
    </row>
    <row r="479" ht="15.75" customHeight="1">
      <c r="V479" s="86"/>
      <c r="W479" s="86"/>
      <c r="X479" s="87"/>
      <c r="AA479" s="87"/>
      <c r="AD479" s="86"/>
      <c r="AF479" s="86"/>
      <c r="AN479" s="88"/>
    </row>
    <row r="480" ht="15.75" customHeight="1">
      <c r="V480" s="86"/>
      <c r="W480" s="86"/>
      <c r="X480" s="87"/>
      <c r="AA480" s="87"/>
      <c r="AD480" s="86"/>
      <c r="AF480" s="86"/>
      <c r="AN480" s="88"/>
    </row>
    <row r="481" ht="15.75" customHeight="1">
      <c r="V481" s="86"/>
      <c r="W481" s="86"/>
      <c r="X481" s="87"/>
      <c r="AA481" s="87"/>
      <c r="AD481" s="86"/>
      <c r="AF481" s="86"/>
      <c r="AN481" s="88"/>
    </row>
    <row r="482" ht="15.75" customHeight="1">
      <c r="V482" s="86"/>
      <c r="W482" s="86"/>
      <c r="X482" s="87"/>
      <c r="AA482" s="87"/>
      <c r="AD482" s="86"/>
      <c r="AF482" s="86"/>
      <c r="AN482" s="88"/>
    </row>
    <row r="483" ht="15.75" customHeight="1">
      <c r="V483" s="86"/>
      <c r="W483" s="86"/>
      <c r="X483" s="87"/>
      <c r="AA483" s="87"/>
      <c r="AD483" s="86"/>
      <c r="AF483" s="86"/>
      <c r="AN483" s="88"/>
    </row>
    <row r="484" ht="15.75" customHeight="1">
      <c r="V484" s="86"/>
      <c r="W484" s="86"/>
      <c r="X484" s="87"/>
      <c r="AA484" s="87"/>
      <c r="AD484" s="86"/>
      <c r="AF484" s="86"/>
      <c r="AN484" s="88"/>
    </row>
    <row r="485" ht="15.75" customHeight="1">
      <c r="V485" s="86"/>
      <c r="W485" s="86"/>
      <c r="X485" s="87"/>
      <c r="AA485" s="87"/>
      <c r="AD485" s="86"/>
      <c r="AF485" s="86"/>
      <c r="AN485" s="88"/>
    </row>
    <row r="486" ht="15.75" customHeight="1">
      <c r="V486" s="86"/>
      <c r="W486" s="86"/>
      <c r="X486" s="87"/>
      <c r="AA486" s="87"/>
      <c r="AD486" s="86"/>
      <c r="AF486" s="86"/>
      <c r="AN486" s="88"/>
    </row>
    <row r="487" ht="15.75" customHeight="1">
      <c r="V487" s="86"/>
      <c r="W487" s="86"/>
      <c r="X487" s="87"/>
      <c r="AA487" s="87"/>
      <c r="AD487" s="86"/>
      <c r="AF487" s="86"/>
      <c r="AN487" s="88"/>
    </row>
    <row r="488" ht="15.75" customHeight="1">
      <c r="V488" s="86"/>
      <c r="W488" s="86"/>
      <c r="X488" s="87"/>
      <c r="AA488" s="87"/>
      <c r="AD488" s="86"/>
      <c r="AF488" s="86"/>
      <c r="AN488" s="88"/>
    </row>
    <row r="489" ht="15.75" customHeight="1">
      <c r="V489" s="86"/>
      <c r="W489" s="86"/>
      <c r="X489" s="87"/>
      <c r="AA489" s="87"/>
      <c r="AD489" s="86"/>
      <c r="AF489" s="86"/>
      <c r="AN489" s="88"/>
    </row>
    <row r="490" ht="15.75" customHeight="1">
      <c r="V490" s="86"/>
      <c r="W490" s="86"/>
      <c r="X490" s="87"/>
      <c r="AA490" s="87"/>
      <c r="AD490" s="86"/>
      <c r="AF490" s="86"/>
      <c r="AN490" s="88"/>
    </row>
    <row r="491" ht="15.75" customHeight="1">
      <c r="V491" s="86"/>
      <c r="W491" s="86"/>
      <c r="X491" s="87"/>
      <c r="AA491" s="87"/>
      <c r="AD491" s="86"/>
      <c r="AF491" s="86"/>
      <c r="AN491" s="88"/>
    </row>
    <row r="492" ht="15.75" customHeight="1">
      <c r="V492" s="86"/>
      <c r="W492" s="86"/>
      <c r="X492" s="87"/>
      <c r="AA492" s="87"/>
      <c r="AD492" s="86"/>
      <c r="AF492" s="86"/>
      <c r="AN492" s="88"/>
    </row>
    <row r="493" ht="15.75" customHeight="1">
      <c r="V493" s="86"/>
      <c r="W493" s="86"/>
      <c r="X493" s="87"/>
      <c r="AA493" s="87"/>
      <c r="AD493" s="86"/>
      <c r="AF493" s="86"/>
      <c r="AN493" s="88"/>
    </row>
    <row r="494" ht="15.75" customHeight="1">
      <c r="V494" s="86"/>
      <c r="W494" s="86"/>
      <c r="X494" s="87"/>
      <c r="AA494" s="87"/>
      <c r="AD494" s="86"/>
      <c r="AF494" s="86"/>
      <c r="AN494" s="88"/>
    </row>
    <row r="495" ht="15.75" customHeight="1">
      <c r="V495" s="86"/>
      <c r="W495" s="86"/>
      <c r="X495" s="87"/>
      <c r="AA495" s="87"/>
      <c r="AD495" s="86"/>
      <c r="AF495" s="86"/>
      <c r="AN495" s="88"/>
    </row>
    <row r="496" ht="15.75" customHeight="1">
      <c r="V496" s="86"/>
      <c r="W496" s="86"/>
      <c r="X496" s="87"/>
      <c r="AA496" s="87"/>
      <c r="AD496" s="86"/>
      <c r="AF496" s="86"/>
      <c r="AN496" s="88"/>
    </row>
    <row r="497" ht="15.75" customHeight="1">
      <c r="V497" s="86"/>
      <c r="W497" s="86"/>
      <c r="X497" s="87"/>
      <c r="AA497" s="87"/>
      <c r="AD497" s="86"/>
      <c r="AF497" s="86"/>
      <c r="AN497" s="88"/>
    </row>
    <row r="498" ht="15.75" customHeight="1">
      <c r="V498" s="86"/>
      <c r="W498" s="86"/>
      <c r="X498" s="87"/>
      <c r="AA498" s="87"/>
      <c r="AD498" s="86"/>
      <c r="AF498" s="86"/>
      <c r="AN498" s="88"/>
    </row>
    <row r="499" ht="15.75" customHeight="1">
      <c r="V499" s="86"/>
      <c r="W499" s="86"/>
      <c r="X499" s="87"/>
      <c r="AA499" s="87"/>
      <c r="AD499" s="86"/>
      <c r="AF499" s="86"/>
      <c r="AN499" s="88"/>
    </row>
    <row r="500" ht="15.75" customHeight="1">
      <c r="V500" s="86"/>
      <c r="W500" s="86"/>
      <c r="X500" s="87"/>
      <c r="AA500" s="87"/>
      <c r="AD500" s="86"/>
      <c r="AF500" s="86"/>
      <c r="AN500" s="88"/>
    </row>
    <row r="501" ht="15.75" customHeight="1">
      <c r="V501" s="86"/>
      <c r="W501" s="86"/>
      <c r="X501" s="87"/>
      <c r="AA501" s="87"/>
      <c r="AD501" s="86"/>
      <c r="AF501" s="86"/>
      <c r="AN501" s="88"/>
    </row>
    <row r="502" ht="15.75" customHeight="1">
      <c r="V502" s="86"/>
      <c r="W502" s="86"/>
      <c r="X502" s="87"/>
      <c r="AA502" s="87"/>
      <c r="AD502" s="86"/>
      <c r="AF502" s="86"/>
      <c r="AN502" s="88"/>
    </row>
    <row r="503" ht="15.75" customHeight="1">
      <c r="V503" s="86"/>
      <c r="W503" s="86"/>
      <c r="X503" s="87"/>
      <c r="AA503" s="87"/>
      <c r="AD503" s="86"/>
      <c r="AF503" s="86"/>
      <c r="AN503" s="88"/>
    </row>
    <row r="504" ht="15.75" customHeight="1">
      <c r="V504" s="86"/>
      <c r="W504" s="86"/>
      <c r="X504" s="87"/>
      <c r="AA504" s="87"/>
      <c r="AD504" s="86"/>
      <c r="AF504" s="86"/>
      <c r="AN504" s="88"/>
    </row>
    <row r="505" ht="15.75" customHeight="1">
      <c r="V505" s="86"/>
      <c r="W505" s="86"/>
      <c r="X505" s="87"/>
      <c r="AA505" s="87"/>
      <c r="AD505" s="86"/>
      <c r="AF505" s="86"/>
      <c r="AN505" s="88"/>
    </row>
    <row r="506" ht="15.75" customHeight="1">
      <c r="V506" s="86"/>
      <c r="W506" s="86"/>
      <c r="X506" s="87"/>
      <c r="AA506" s="87"/>
      <c r="AD506" s="86"/>
      <c r="AF506" s="86"/>
      <c r="AN506" s="88"/>
    </row>
    <row r="507" ht="15.75" customHeight="1">
      <c r="V507" s="86"/>
      <c r="W507" s="86"/>
      <c r="X507" s="87"/>
      <c r="AA507" s="87"/>
      <c r="AD507" s="86"/>
      <c r="AF507" s="86"/>
      <c r="AN507" s="88"/>
    </row>
    <row r="508" ht="15.75" customHeight="1">
      <c r="V508" s="86"/>
      <c r="W508" s="86"/>
      <c r="X508" s="87"/>
      <c r="AA508" s="87"/>
      <c r="AD508" s="86"/>
      <c r="AF508" s="86"/>
      <c r="AN508" s="88"/>
    </row>
    <row r="509" ht="15.75" customHeight="1">
      <c r="V509" s="86"/>
      <c r="W509" s="86"/>
      <c r="X509" s="87"/>
      <c r="AA509" s="87"/>
      <c r="AD509" s="86"/>
      <c r="AF509" s="86"/>
      <c r="AN509" s="88"/>
    </row>
    <row r="510" ht="15.75" customHeight="1">
      <c r="V510" s="86"/>
      <c r="W510" s="86"/>
      <c r="X510" s="87"/>
      <c r="AA510" s="87"/>
      <c r="AD510" s="86"/>
      <c r="AF510" s="86"/>
      <c r="AN510" s="88"/>
    </row>
    <row r="511" ht="15.75" customHeight="1">
      <c r="V511" s="86"/>
      <c r="W511" s="86"/>
      <c r="X511" s="87"/>
      <c r="AA511" s="87"/>
      <c r="AD511" s="86"/>
      <c r="AF511" s="86"/>
      <c r="AN511" s="88"/>
    </row>
    <row r="512" ht="15.75" customHeight="1">
      <c r="V512" s="86"/>
      <c r="W512" s="86"/>
      <c r="X512" s="87"/>
      <c r="AA512" s="87"/>
      <c r="AD512" s="86"/>
      <c r="AF512" s="86"/>
      <c r="AN512" s="88"/>
    </row>
    <row r="513" ht="15.75" customHeight="1">
      <c r="V513" s="86"/>
      <c r="W513" s="86"/>
      <c r="X513" s="87"/>
      <c r="AA513" s="87"/>
      <c r="AD513" s="86"/>
      <c r="AF513" s="86"/>
      <c r="AN513" s="88"/>
    </row>
    <row r="514" ht="15.75" customHeight="1">
      <c r="V514" s="86"/>
      <c r="W514" s="86"/>
      <c r="X514" s="87"/>
      <c r="AA514" s="87"/>
      <c r="AD514" s="86"/>
      <c r="AF514" s="86"/>
      <c r="AN514" s="88"/>
    </row>
    <row r="515" ht="15.75" customHeight="1">
      <c r="V515" s="86"/>
      <c r="W515" s="86"/>
      <c r="X515" s="87"/>
      <c r="AA515" s="87"/>
      <c r="AD515" s="86"/>
      <c r="AF515" s="86"/>
      <c r="AN515" s="88"/>
    </row>
    <row r="516" ht="15.75" customHeight="1">
      <c r="V516" s="86"/>
      <c r="W516" s="86"/>
      <c r="X516" s="87"/>
      <c r="AA516" s="87"/>
      <c r="AD516" s="86"/>
      <c r="AF516" s="86"/>
      <c r="AN516" s="88"/>
    </row>
    <row r="517" ht="15.75" customHeight="1">
      <c r="V517" s="86"/>
      <c r="W517" s="86"/>
      <c r="X517" s="87"/>
      <c r="AA517" s="87"/>
      <c r="AD517" s="86"/>
      <c r="AF517" s="86"/>
      <c r="AN517" s="88"/>
    </row>
    <row r="518" ht="15.75" customHeight="1">
      <c r="V518" s="86"/>
      <c r="W518" s="86"/>
      <c r="X518" s="87"/>
      <c r="AA518" s="87"/>
      <c r="AD518" s="86"/>
      <c r="AF518" s="86"/>
      <c r="AN518" s="88"/>
    </row>
    <row r="519" ht="15.75" customHeight="1">
      <c r="V519" s="86"/>
      <c r="W519" s="86"/>
      <c r="X519" s="87"/>
      <c r="AA519" s="87"/>
      <c r="AD519" s="86"/>
      <c r="AF519" s="86"/>
      <c r="AN519" s="88"/>
    </row>
    <row r="520" ht="15.75" customHeight="1">
      <c r="V520" s="86"/>
      <c r="W520" s="86"/>
      <c r="X520" s="87"/>
      <c r="AA520" s="87"/>
      <c r="AD520" s="86"/>
      <c r="AF520" s="86"/>
      <c r="AN520" s="88"/>
    </row>
    <row r="521" ht="15.75" customHeight="1">
      <c r="V521" s="86"/>
      <c r="W521" s="86"/>
      <c r="X521" s="87"/>
      <c r="AA521" s="87"/>
      <c r="AD521" s="86"/>
      <c r="AF521" s="86"/>
      <c r="AN521" s="88"/>
    </row>
    <row r="522" ht="15.75" customHeight="1">
      <c r="V522" s="86"/>
      <c r="W522" s="86"/>
      <c r="X522" s="87"/>
      <c r="AA522" s="87"/>
      <c r="AD522" s="86"/>
      <c r="AF522" s="86"/>
      <c r="AN522" s="88"/>
    </row>
    <row r="523" ht="15.75" customHeight="1">
      <c r="V523" s="86"/>
      <c r="W523" s="86"/>
      <c r="X523" s="87"/>
      <c r="AA523" s="87"/>
      <c r="AD523" s="86"/>
      <c r="AF523" s="86"/>
      <c r="AN523" s="88"/>
    </row>
    <row r="524" ht="15.75" customHeight="1">
      <c r="V524" s="86"/>
      <c r="W524" s="86"/>
      <c r="X524" s="87"/>
      <c r="AA524" s="87"/>
      <c r="AD524" s="86"/>
      <c r="AF524" s="86"/>
      <c r="AN524" s="88"/>
    </row>
    <row r="525" ht="15.75" customHeight="1">
      <c r="V525" s="86"/>
      <c r="W525" s="86"/>
      <c r="X525" s="87"/>
      <c r="AA525" s="87"/>
      <c r="AD525" s="86"/>
      <c r="AF525" s="86"/>
      <c r="AN525" s="88"/>
    </row>
    <row r="526" ht="15.75" customHeight="1">
      <c r="V526" s="86"/>
      <c r="W526" s="86"/>
      <c r="X526" s="87"/>
      <c r="AA526" s="87"/>
      <c r="AD526" s="86"/>
      <c r="AF526" s="86"/>
      <c r="AN526" s="88"/>
    </row>
    <row r="527" ht="15.75" customHeight="1">
      <c r="V527" s="86"/>
      <c r="W527" s="86"/>
      <c r="X527" s="87"/>
      <c r="AA527" s="87"/>
      <c r="AD527" s="86"/>
      <c r="AF527" s="86"/>
      <c r="AN527" s="88"/>
    </row>
    <row r="528" ht="15.75" customHeight="1">
      <c r="V528" s="86"/>
      <c r="W528" s="86"/>
      <c r="X528" s="87"/>
      <c r="AA528" s="87"/>
      <c r="AD528" s="86"/>
      <c r="AF528" s="86"/>
      <c r="AN528" s="88"/>
    </row>
    <row r="529" ht="15.75" customHeight="1">
      <c r="V529" s="86"/>
      <c r="W529" s="86"/>
      <c r="X529" s="87"/>
      <c r="AA529" s="87"/>
      <c r="AD529" s="86"/>
      <c r="AF529" s="86"/>
      <c r="AN529" s="88"/>
    </row>
    <row r="530" ht="15.75" customHeight="1">
      <c r="V530" s="86"/>
      <c r="W530" s="86"/>
      <c r="X530" s="87"/>
      <c r="AA530" s="87"/>
      <c r="AD530" s="86"/>
      <c r="AF530" s="86"/>
      <c r="AN530" s="88"/>
    </row>
    <row r="531" ht="15.75" customHeight="1">
      <c r="V531" s="86"/>
      <c r="W531" s="86"/>
      <c r="X531" s="87"/>
      <c r="AA531" s="87"/>
      <c r="AD531" s="86"/>
      <c r="AF531" s="86"/>
      <c r="AN531" s="88"/>
    </row>
    <row r="532" ht="15.75" customHeight="1">
      <c r="V532" s="86"/>
      <c r="W532" s="86"/>
      <c r="X532" s="87"/>
      <c r="AA532" s="87"/>
      <c r="AD532" s="86"/>
      <c r="AF532" s="86"/>
      <c r="AN532" s="88"/>
    </row>
    <row r="533" ht="15.75" customHeight="1">
      <c r="V533" s="86"/>
      <c r="W533" s="86"/>
      <c r="X533" s="87"/>
      <c r="AA533" s="87"/>
      <c r="AD533" s="86"/>
      <c r="AF533" s="86"/>
      <c r="AN533" s="88"/>
    </row>
    <row r="534" ht="15.75" customHeight="1">
      <c r="V534" s="86"/>
      <c r="W534" s="86"/>
      <c r="X534" s="87"/>
      <c r="AA534" s="87"/>
      <c r="AD534" s="86"/>
      <c r="AF534" s="86"/>
      <c r="AN534" s="88"/>
    </row>
    <row r="535" ht="15.75" customHeight="1">
      <c r="V535" s="86"/>
      <c r="W535" s="86"/>
      <c r="X535" s="87"/>
      <c r="AA535" s="87"/>
      <c r="AD535" s="86"/>
      <c r="AF535" s="86"/>
      <c r="AN535" s="88"/>
    </row>
    <row r="536" ht="15.75" customHeight="1">
      <c r="V536" s="86"/>
      <c r="W536" s="86"/>
      <c r="X536" s="87"/>
      <c r="AA536" s="87"/>
      <c r="AD536" s="86"/>
      <c r="AF536" s="86"/>
      <c r="AN536" s="88"/>
    </row>
    <row r="537" ht="15.75" customHeight="1">
      <c r="V537" s="86"/>
      <c r="W537" s="86"/>
      <c r="X537" s="87"/>
      <c r="AA537" s="87"/>
      <c r="AD537" s="86"/>
      <c r="AF537" s="86"/>
      <c r="AN537" s="88"/>
    </row>
    <row r="538" ht="15.75" customHeight="1">
      <c r="V538" s="86"/>
      <c r="W538" s="86"/>
      <c r="X538" s="87"/>
      <c r="AA538" s="87"/>
      <c r="AD538" s="86"/>
      <c r="AF538" s="86"/>
      <c r="AN538" s="88"/>
    </row>
    <row r="539" ht="15.75" customHeight="1">
      <c r="V539" s="86"/>
      <c r="W539" s="86"/>
      <c r="X539" s="87"/>
      <c r="AA539" s="87"/>
      <c r="AD539" s="86"/>
      <c r="AF539" s="86"/>
      <c r="AN539" s="88"/>
    </row>
    <row r="540" ht="15.75" customHeight="1">
      <c r="V540" s="86"/>
      <c r="W540" s="86"/>
      <c r="X540" s="87"/>
      <c r="AA540" s="87"/>
      <c r="AD540" s="86"/>
      <c r="AF540" s="86"/>
      <c r="AN540" s="88"/>
    </row>
    <row r="541" ht="15.75" customHeight="1">
      <c r="V541" s="86"/>
      <c r="W541" s="86"/>
      <c r="X541" s="87"/>
      <c r="AA541" s="87"/>
      <c r="AD541" s="86"/>
      <c r="AF541" s="86"/>
      <c r="AN541" s="88"/>
    </row>
    <row r="542" ht="15.75" customHeight="1">
      <c r="V542" s="86"/>
      <c r="W542" s="86"/>
      <c r="X542" s="87"/>
      <c r="AA542" s="87"/>
      <c r="AD542" s="86"/>
      <c r="AF542" s="86"/>
      <c r="AN542" s="88"/>
    </row>
    <row r="543" ht="15.75" customHeight="1">
      <c r="V543" s="86"/>
      <c r="W543" s="86"/>
      <c r="X543" s="87"/>
      <c r="AA543" s="87"/>
      <c r="AD543" s="86"/>
      <c r="AF543" s="86"/>
      <c r="AN543" s="88"/>
    </row>
    <row r="544" ht="15.75" customHeight="1">
      <c r="V544" s="86"/>
      <c r="W544" s="86"/>
      <c r="X544" s="87"/>
      <c r="AA544" s="87"/>
      <c r="AD544" s="86"/>
      <c r="AF544" s="86"/>
      <c r="AN544" s="88"/>
    </row>
    <row r="545" ht="15.75" customHeight="1">
      <c r="V545" s="86"/>
      <c r="W545" s="86"/>
      <c r="X545" s="87"/>
      <c r="AA545" s="87"/>
      <c r="AD545" s="86"/>
      <c r="AF545" s="86"/>
      <c r="AN545" s="88"/>
    </row>
    <row r="546" ht="15.75" customHeight="1">
      <c r="V546" s="86"/>
      <c r="W546" s="86"/>
      <c r="X546" s="87"/>
      <c r="AA546" s="87"/>
      <c r="AD546" s="86"/>
      <c r="AF546" s="86"/>
      <c r="AN546" s="88"/>
    </row>
    <row r="547" ht="15.75" customHeight="1">
      <c r="V547" s="86"/>
      <c r="W547" s="86"/>
      <c r="X547" s="87"/>
      <c r="AA547" s="87"/>
      <c r="AD547" s="86"/>
      <c r="AF547" s="86"/>
      <c r="AN547" s="88"/>
    </row>
    <row r="548" ht="15.75" customHeight="1">
      <c r="V548" s="86"/>
      <c r="W548" s="86"/>
      <c r="X548" s="87"/>
      <c r="AA548" s="87"/>
      <c r="AD548" s="86"/>
      <c r="AF548" s="86"/>
      <c r="AN548" s="88"/>
    </row>
    <row r="549" ht="15.75" customHeight="1">
      <c r="V549" s="86"/>
      <c r="W549" s="86"/>
      <c r="X549" s="87"/>
      <c r="AA549" s="87"/>
      <c r="AD549" s="86"/>
      <c r="AF549" s="86"/>
      <c r="AN549" s="88"/>
    </row>
    <row r="550" ht="15.75" customHeight="1">
      <c r="V550" s="86"/>
      <c r="W550" s="86"/>
      <c r="X550" s="87"/>
      <c r="AA550" s="87"/>
      <c r="AD550" s="86"/>
      <c r="AF550" s="86"/>
      <c r="AN550" s="88"/>
    </row>
    <row r="551" ht="15.75" customHeight="1">
      <c r="V551" s="86"/>
      <c r="W551" s="86"/>
      <c r="X551" s="87"/>
      <c r="AA551" s="87"/>
      <c r="AD551" s="86"/>
      <c r="AF551" s="86"/>
      <c r="AN551" s="88"/>
    </row>
    <row r="552" ht="15.75" customHeight="1">
      <c r="V552" s="86"/>
      <c r="W552" s="86"/>
      <c r="X552" s="87"/>
      <c r="AA552" s="87"/>
      <c r="AD552" s="86"/>
      <c r="AF552" s="86"/>
      <c r="AN552" s="88"/>
    </row>
    <row r="553" ht="15.75" customHeight="1">
      <c r="V553" s="86"/>
      <c r="W553" s="86"/>
      <c r="X553" s="87"/>
      <c r="AA553" s="87"/>
      <c r="AD553" s="86"/>
      <c r="AF553" s="86"/>
      <c r="AN553" s="88"/>
    </row>
    <row r="554" ht="15.75" customHeight="1">
      <c r="V554" s="86"/>
      <c r="W554" s="86"/>
      <c r="X554" s="87"/>
      <c r="AA554" s="87"/>
      <c r="AD554" s="86"/>
      <c r="AF554" s="86"/>
      <c r="AN554" s="88"/>
    </row>
    <row r="555" ht="15.75" customHeight="1">
      <c r="V555" s="86"/>
      <c r="W555" s="86"/>
      <c r="X555" s="87"/>
      <c r="AA555" s="87"/>
      <c r="AD555" s="86"/>
      <c r="AF555" s="86"/>
      <c r="AN555" s="88"/>
    </row>
    <row r="556" ht="15.75" customHeight="1">
      <c r="V556" s="86"/>
      <c r="W556" s="86"/>
      <c r="X556" s="87"/>
      <c r="AA556" s="87"/>
      <c r="AD556" s="86"/>
      <c r="AF556" s="86"/>
      <c r="AN556" s="88"/>
    </row>
    <row r="557" ht="15.75" customHeight="1">
      <c r="V557" s="86"/>
      <c r="W557" s="86"/>
      <c r="X557" s="87"/>
      <c r="AA557" s="87"/>
      <c r="AD557" s="86"/>
      <c r="AF557" s="86"/>
      <c r="AN557" s="88"/>
    </row>
    <row r="558" ht="15.75" customHeight="1">
      <c r="V558" s="86"/>
      <c r="W558" s="86"/>
      <c r="X558" s="87"/>
      <c r="AA558" s="87"/>
      <c r="AD558" s="86"/>
      <c r="AF558" s="86"/>
      <c r="AN558" s="88"/>
    </row>
    <row r="559" ht="15.75" customHeight="1">
      <c r="V559" s="86"/>
      <c r="W559" s="86"/>
      <c r="X559" s="87"/>
      <c r="AA559" s="87"/>
      <c r="AD559" s="86"/>
      <c r="AF559" s="86"/>
      <c r="AN559" s="88"/>
    </row>
    <row r="560" ht="15.75" customHeight="1">
      <c r="V560" s="86"/>
      <c r="W560" s="86"/>
      <c r="X560" s="87"/>
      <c r="AA560" s="87"/>
      <c r="AD560" s="86"/>
      <c r="AF560" s="86"/>
      <c r="AN560" s="88"/>
    </row>
    <row r="561" ht="15.75" customHeight="1">
      <c r="V561" s="86"/>
      <c r="W561" s="86"/>
      <c r="X561" s="87"/>
      <c r="AA561" s="87"/>
      <c r="AD561" s="86"/>
      <c r="AF561" s="86"/>
      <c r="AN561" s="88"/>
    </row>
    <row r="562" ht="15.75" customHeight="1">
      <c r="V562" s="86"/>
      <c r="W562" s="86"/>
      <c r="X562" s="87"/>
      <c r="AA562" s="87"/>
      <c r="AD562" s="86"/>
      <c r="AF562" s="86"/>
      <c r="AN562" s="88"/>
    </row>
    <row r="563" ht="15.75" customHeight="1">
      <c r="V563" s="86"/>
      <c r="W563" s="86"/>
      <c r="X563" s="87"/>
      <c r="AA563" s="87"/>
      <c r="AD563" s="86"/>
      <c r="AF563" s="86"/>
      <c r="AN563" s="88"/>
    </row>
    <row r="564" ht="15.75" customHeight="1">
      <c r="V564" s="86"/>
      <c r="W564" s="86"/>
      <c r="X564" s="87"/>
      <c r="AA564" s="87"/>
      <c r="AD564" s="86"/>
      <c r="AF564" s="86"/>
      <c r="AN564" s="88"/>
    </row>
    <row r="565" ht="15.75" customHeight="1">
      <c r="V565" s="86"/>
      <c r="W565" s="86"/>
      <c r="X565" s="87"/>
      <c r="AA565" s="87"/>
      <c r="AD565" s="86"/>
      <c r="AF565" s="86"/>
      <c r="AN565" s="88"/>
    </row>
    <row r="566" ht="15.75" customHeight="1">
      <c r="V566" s="86"/>
      <c r="W566" s="86"/>
      <c r="X566" s="87"/>
      <c r="AA566" s="87"/>
      <c r="AD566" s="86"/>
      <c r="AF566" s="86"/>
      <c r="AN566" s="88"/>
    </row>
    <row r="567" ht="15.75" customHeight="1">
      <c r="V567" s="86"/>
      <c r="W567" s="86"/>
      <c r="X567" s="87"/>
      <c r="AA567" s="87"/>
      <c r="AD567" s="86"/>
      <c r="AF567" s="86"/>
      <c r="AN567" s="88"/>
    </row>
    <row r="568" ht="15.75" customHeight="1">
      <c r="V568" s="86"/>
      <c r="W568" s="86"/>
      <c r="X568" s="87"/>
      <c r="AA568" s="87"/>
      <c r="AD568" s="86"/>
      <c r="AF568" s="86"/>
      <c r="AN568" s="88"/>
    </row>
    <row r="569" ht="15.75" customHeight="1">
      <c r="V569" s="86"/>
      <c r="W569" s="86"/>
      <c r="X569" s="87"/>
      <c r="AA569" s="87"/>
      <c r="AD569" s="86"/>
      <c r="AF569" s="86"/>
      <c r="AN569" s="88"/>
    </row>
    <row r="570" ht="15.75" customHeight="1">
      <c r="V570" s="86"/>
      <c r="W570" s="86"/>
      <c r="X570" s="87"/>
      <c r="AA570" s="87"/>
      <c r="AD570" s="86"/>
      <c r="AF570" s="86"/>
      <c r="AN570" s="88"/>
    </row>
    <row r="571" ht="15.75" customHeight="1">
      <c r="V571" s="86"/>
      <c r="W571" s="86"/>
      <c r="X571" s="87"/>
      <c r="AA571" s="87"/>
      <c r="AD571" s="86"/>
      <c r="AF571" s="86"/>
      <c r="AN571" s="88"/>
    </row>
    <row r="572" ht="15.75" customHeight="1">
      <c r="V572" s="86"/>
      <c r="W572" s="86"/>
      <c r="X572" s="87"/>
      <c r="AA572" s="87"/>
      <c r="AD572" s="86"/>
      <c r="AF572" s="86"/>
      <c r="AN572" s="88"/>
    </row>
    <row r="573" ht="15.75" customHeight="1">
      <c r="V573" s="86"/>
      <c r="W573" s="86"/>
      <c r="X573" s="87"/>
      <c r="AA573" s="87"/>
      <c r="AD573" s="86"/>
      <c r="AF573" s="86"/>
      <c r="AN573" s="88"/>
    </row>
    <row r="574" ht="15.75" customHeight="1">
      <c r="V574" s="86"/>
      <c r="W574" s="86"/>
      <c r="X574" s="87"/>
      <c r="AA574" s="87"/>
      <c r="AD574" s="86"/>
      <c r="AF574" s="86"/>
      <c r="AN574" s="88"/>
    </row>
    <row r="575" ht="15.75" customHeight="1">
      <c r="V575" s="86"/>
      <c r="W575" s="86"/>
      <c r="X575" s="87"/>
      <c r="AA575" s="87"/>
      <c r="AD575" s="86"/>
      <c r="AF575" s="86"/>
      <c r="AN575" s="88"/>
    </row>
    <row r="576" ht="15.75" customHeight="1">
      <c r="V576" s="86"/>
      <c r="W576" s="86"/>
      <c r="X576" s="87"/>
      <c r="AA576" s="87"/>
      <c r="AD576" s="86"/>
      <c r="AF576" s="86"/>
      <c r="AN576" s="88"/>
    </row>
    <row r="577" ht="15.75" customHeight="1">
      <c r="V577" s="86"/>
      <c r="W577" s="86"/>
      <c r="X577" s="87"/>
      <c r="AA577" s="87"/>
      <c r="AD577" s="86"/>
      <c r="AF577" s="86"/>
      <c r="AN577" s="88"/>
    </row>
    <row r="578" ht="15.75" customHeight="1">
      <c r="V578" s="86"/>
      <c r="W578" s="86"/>
      <c r="X578" s="87"/>
      <c r="AA578" s="87"/>
      <c r="AD578" s="86"/>
      <c r="AF578" s="86"/>
      <c r="AN578" s="88"/>
    </row>
    <row r="579" ht="15.75" customHeight="1">
      <c r="V579" s="86"/>
      <c r="W579" s="86"/>
      <c r="X579" s="87"/>
      <c r="AA579" s="87"/>
      <c r="AD579" s="86"/>
      <c r="AF579" s="86"/>
      <c r="AN579" s="88"/>
    </row>
    <row r="580" ht="15.75" customHeight="1">
      <c r="V580" s="86"/>
      <c r="W580" s="86"/>
      <c r="X580" s="87"/>
      <c r="AA580" s="87"/>
      <c r="AD580" s="86"/>
      <c r="AF580" s="86"/>
      <c r="AN580" s="88"/>
    </row>
    <row r="581" ht="15.75" customHeight="1">
      <c r="V581" s="86"/>
      <c r="W581" s="86"/>
      <c r="X581" s="87"/>
      <c r="AA581" s="87"/>
      <c r="AD581" s="86"/>
      <c r="AF581" s="86"/>
      <c r="AN581" s="88"/>
    </row>
    <row r="582" ht="15.75" customHeight="1">
      <c r="V582" s="86"/>
      <c r="W582" s="86"/>
      <c r="X582" s="87"/>
      <c r="AA582" s="87"/>
      <c r="AD582" s="86"/>
      <c r="AF582" s="86"/>
      <c r="AN582" s="88"/>
    </row>
    <row r="583" ht="15.75" customHeight="1">
      <c r="V583" s="86"/>
      <c r="W583" s="86"/>
      <c r="X583" s="87"/>
      <c r="AA583" s="87"/>
      <c r="AD583" s="86"/>
      <c r="AF583" s="86"/>
      <c r="AN583" s="88"/>
    </row>
    <row r="584" ht="15.75" customHeight="1">
      <c r="V584" s="86"/>
      <c r="W584" s="86"/>
      <c r="X584" s="87"/>
      <c r="AA584" s="87"/>
      <c r="AD584" s="86"/>
      <c r="AF584" s="86"/>
      <c r="AN584" s="88"/>
    </row>
    <row r="585" ht="15.75" customHeight="1">
      <c r="V585" s="86"/>
      <c r="W585" s="86"/>
      <c r="X585" s="87"/>
      <c r="AA585" s="87"/>
      <c r="AD585" s="86"/>
      <c r="AF585" s="86"/>
      <c r="AN585" s="88"/>
    </row>
    <row r="586" ht="15.75" customHeight="1">
      <c r="V586" s="86"/>
      <c r="W586" s="86"/>
      <c r="X586" s="87"/>
      <c r="AA586" s="87"/>
      <c r="AD586" s="86"/>
      <c r="AF586" s="86"/>
      <c r="AN586" s="88"/>
    </row>
    <row r="587" ht="15.75" customHeight="1">
      <c r="V587" s="86"/>
      <c r="W587" s="86"/>
      <c r="X587" s="87"/>
      <c r="AA587" s="87"/>
      <c r="AD587" s="86"/>
      <c r="AF587" s="86"/>
      <c r="AN587" s="88"/>
    </row>
    <row r="588" ht="15.75" customHeight="1">
      <c r="V588" s="86"/>
      <c r="W588" s="86"/>
      <c r="X588" s="87"/>
      <c r="AA588" s="87"/>
      <c r="AD588" s="86"/>
      <c r="AF588" s="86"/>
      <c r="AN588" s="88"/>
    </row>
    <row r="589" ht="15.75" customHeight="1">
      <c r="V589" s="86"/>
      <c r="W589" s="86"/>
      <c r="X589" s="87"/>
      <c r="AA589" s="87"/>
      <c r="AD589" s="86"/>
      <c r="AF589" s="86"/>
      <c r="AN589" s="88"/>
    </row>
    <row r="590" ht="15.75" customHeight="1">
      <c r="V590" s="86"/>
      <c r="W590" s="86"/>
      <c r="X590" s="87"/>
      <c r="AA590" s="87"/>
      <c r="AD590" s="86"/>
      <c r="AF590" s="86"/>
      <c r="AN590" s="88"/>
    </row>
    <row r="591" ht="15.75" customHeight="1">
      <c r="V591" s="86"/>
      <c r="W591" s="86"/>
      <c r="X591" s="87"/>
      <c r="AA591" s="87"/>
      <c r="AD591" s="86"/>
      <c r="AF591" s="86"/>
      <c r="AN591" s="88"/>
    </row>
    <row r="592" ht="15.75" customHeight="1">
      <c r="V592" s="86"/>
      <c r="W592" s="86"/>
      <c r="X592" s="87"/>
      <c r="AA592" s="87"/>
      <c r="AD592" s="86"/>
      <c r="AF592" s="86"/>
      <c r="AN592" s="88"/>
    </row>
    <row r="593" ht="15.75" customHeight="1">
      <c r="V593" s="86"/>
      <c r="W593" s="86"/>
      <c r="X593" s="87"/>
      <c r="AA593" s="87"/>
      <c r="AD593" s="86"/>
      <c r="AF593" s="86"/>
      <c r="AN593" s="88"/>
    </row>
    <row r="594" ht="15.75" customHeight="1">
      <c r="V594" s="86"/>
      <c r="W594" s="86"/>
      <c r="X594" s="87"/>
      <c r="AA594" s="87"/>
      <c r="AD594" s="86"/>
      <c r="AF594" s="86"/>
      <c r="AN594" s="88"/>
    </row>
    <row r="595" ht="15.75" customHeight="1">
      <c r="V595" s="86"/>
      <c r="W595" s="86"/>
      <c r="X595" s="87"/>
      <c r="AA595" s="87"/>
      <c r="AD595" s="86"/>
      <c r="AF595" s="86"/>
      <c r="AN595" s="88"/>
    </row>
    <row r="596" ht="15.75" customHeight="1">
      <c r="V596" s="86"/>
      <c r="W596" s="86"/>
      <c r="X596" s="87"/>
      <c r="AA596" s="87"/>
      <c r="AD596" s="86"/>
      <c r="AF596" s="86"/>
      <c r="AN596" s="88"/>
    </row>
    <row r="597" ht="15.75" customHeight="1">
      <c r="V597" s="86"/>
      <c r="W597" s="86"/>
      <c r="X597" s="87"/>
      <c r="AA597" s="87"/>
      <c r="AD597" s="86"/>
      <c r="AF597" s="86"/>
      <c r="AN597" s="88"/>
    </row>
    <row r="598" ht="15.75" customHeight="1">
      <c r="V598" s="86"/>
      <c r="W598" s="86"/>
      <c r="X598" s="87"/>
      <c r="AA598" s="87"/>
      <c r="AD598" s="86"/>
      <c r="AF598" s="86"/>
      <c r="AN598" s="88"/>
    </row>
    <row r="599" ht="15.75" customHeight="1">
      <c r="V599" s="86"/>
      <c r="W599" s="86"/>
      <c r="X599" s="87"/>
      <c r="AA599" s="87"/>
      <c r="AD599" s="86"/>
      <c r="AF599" s="86"/>
      <c r="AN599" s="88"/>
    </row>
    <row r="600" ht="15.75" customHeight="1">
      <c r="V600" s="86"/>
      <c r="W600" s="86"/>
      <c r="X600" s="87"/>
      <c r="AA600" s="87"/>
      <c r="AD600" s="86"/>
      <c r="AF600" s="86"/>
      <c r="AN600" s="88"/>
    </row>
    <row r="601" ht="15.75" customHeight="1">
      <c r="V601" s="86"/>
      <c r="W601" s="86"/>
      <c r="X601" s="87"/>
      <c r="AA601" s="87"/>
      <c r="AD601" s="86"/>
      <c r="AF601" s="86"/>
      <c r="AN601" s="88"/>
    </row>
    <row r="602" ht="15.75" customHeight="1">
      <c r="V602" s="86"/>
      <c r="W602" s="86"/>
      <c r="X602" s="87"/>
      <c r="AA602" s="87"/>
      <c r="AD602" s="86"/>
      <c r="AF602" s="86"/>
      <c r="AN602" s="88"/>
    </row>
    <row r="603" ht="15.75" customHeight="1">
      <c r="V603" s="86"/>
      <c r="W603" s="86"/>
      <c r="X603" s="87"/>
      <c r="AA603" s="87"/>
      <c r="AD603" s="86"/>
      <c r="AF603" s="86"/>
      <c r="AN603" s="88"/>
    </row>
    <row r="604" ht="15.75" customHeight="1">
      <c r="V604" s="86"/>
      <c r="W604" s="86"/>
      <c r="X604" s="87"/>
      <c r="AA604" s="87"/>
      <c r="AD604" s="86"/>
      <c r="AF604" s="86"/>
      <c r="AN604" s="88"/>
    </row>
    <row r="605" ht="15.75" customHeight="1">
      <c r="V605" s="86"/>
      <c r="W605" s="86"/>
      <c r="X605" s="87"/>
      <c r="AA605" s="87"/>
      <c r="AD605" s="86"/>
      <c r="AF605" s="86"/>
      <c r="AN605" s="88"/>
    </row>
    <row r="606" ht="15.75" customHeight="1">
      <c r="V606" s="86"/>
      <c r="W606" s="86"/>
      <c r="X606" s="87"/>
      <c r="AA606" s="87"/>
      <c r="AD606" s="86"/>
      <c r="AF606" s="86"/>
      <c r="AN606" s="88"/>
    </row>
    <row r="607" ht="15.75" customHeight="1">
      <c r="V607" s="86"/>
      <c r="W607" s="86"/>
      <c r="X607" s="87"/>
      <c r="AA607" s="87"/>
      <c r="AD607" s="86"/>
      <c r="AF607" s="86"/>
      <c r="AN607" s="88"/>
    </row>
    <row r="608" ht="15.75" customHeight="1">
      <c r="V608" s="86"/>
      <c r="W608" s="86"/>
      <c r="X608" s="87"/>
      <c r="AA608" s="87"/>
      <c r="AD608" s="86"/>
      <c r="AF608" s="86"/>
      <c r="AN608" s="88"/>
    </row>
    <row r="609" ht="15.75" customHeight="1">
      <c r="V609" s="86"/>
      <c r="W609" s="86"/>
      <c r="X609" s="87"/>
      <c r="AA609" s="87"/>
      <c r="AD609" s="86"/>
      <c r="AF609" s="86"/>
      <c r="AN609" s="88"/>
    </row>
    <row r="610" ht="15.75" customHeight="1">
      <c r="V610" s="86"/>
      <c r="W610" s="86"/>
      <c r="X610" s="87"/>
      <c r="AA610" s="87"/>
      <c r="AD610" s="86"/>
      <c r="AF610" s="86"/>
      <c r="AN610" s="88"/>
    </row>
    <row r="611" ht="15.75" customHeight="1">
      <c r="V611" s="86"/>
      <c r="W611" s="86"/>
      <c r="X611" s="87"/>
      <c r="AA611" s="87"/>
      <c r="AD611" s="86"/>
      <c r="AF611" s="86"/>
      <c r="AN611" s="88"/>
    </row>
    <row r="612" ht="15.75" customHeight="1">
      <c r="V612" s="86"/>
      <c r="W612" s="86"/>
      <c r="X612" s="87"/>
      <c r="AA612" s="87"/>
      <c r="AD612" s="86"/>
      <c r="AF612" s="86"/>
      <c r="AN612" s="88"/>
    </row>
    <row r="613" ht="15.75" customHeight="1">
      <c r="V613" s="86"/>
      <c r="W613" s="86"/>
      <c r="X613" s="87"/>
      <c r="AA613" s="87"/>
      <c r="AD613" s="86"/>
      <c r="AF613" s="86"/>
      <c r="AN613" s="88"/>
    </row>
    <row r="614" ht="15.75" customHeight="1">
      <c r="V614" s="86"/>
      <c r="W614" s="86"/>
      <c r="X614" s="87"/>
      <c r="AA614" s="87"/>
      <c r="AD614" s="86"/>
      <c r="AF614" s="86"/>
      <c r="AN614" s="88"/>
    </row>
    <row r="615" ht="15.75" customHeight="1">
      <c r="V615" s="86"/>
      <c r="W615" s="86"/>
      <c r="X615" s="87"/>
      <c r="AA615" s="87"/>
      <c r="AD615" s="86"/>
      <c r="AF615" s="86"/>
      <c r="AN615" s="88"/>
    </row>
    <row r="616" ht="15.75" customHeight="1">
      <c r="V616" s="86"/>
      <c r="W616" s="86"/>
      <c r="X616" s="87"/>
      <c r="AA616" s="87"/>
      <c r="AD616" s="86"/>
      <c r="AF616" s="86"/>
      <c r="AN616" s="88"/>
    </row>
    <row r="617" ht="15.75" customHeight="1">
      <c r="V617" s="86"/>
      <c r="W617" s="86"/>
      <c r="X617" s="87"/>
      <c r="AA617" s="87"/>
      <c r="AD617" s="86"/>
      <c r="AF617" s="86"/>
      <c r="AN617" s="88"/>
    </row>
    <row r="618" ht="15.75" customHeight="1">
      <c r="V618" s="86"/>
      <c r="W618" s="86"/>
      <c r="X618" s="87"/>
      <c r="AA618" s="87"/>
      <c r="AD618" s="86"/>
      <c r="AF618" s="86"/>
      <c r="AN618" s="88"/>
    </row>
    <row r="619" ht="15.75" customHeight="1">
      <c r="V619" s="86"/>
      <c r="W619" s="86"/>
      <c r="X619" s="87"/>
      <c r="AA619" s="87"/>
      <c r="AD619" s="86"/>
      <c r="AF619" s="86"/>
      <c r="AN619" s="88"/>
    </row>
    <row r="620" ht="15.75" customHeight="1">
      <c r="V620" s="86"/>
      <c r="W620" s="86"/>
      <c r="X620" s="87"/>
      <c r="AA620" s="87"/>
      <c r="AD620" s="86"/>
      <c r="AF620" s="86"/>
      <c r="AN620" s="88"/>
    </row>
    <row r="621" ht="15.75" customHeight="1">
      <c r="V621" s="86"/>
      <c r="W621" s="86"/>
      <c r="X621" s="87"/>
      <c r="AA621" s="87"/>
      <c r="AD621" s="86"/>
      <c r="AF621" s="86"/>
      <c r="AN621" s="88"/>
    </row>
    <row r="622" ht="15.75" customHeight="1">
      <c r="V622" s="86"/>
      <c r="W622" s="86"/>
      <c r="X622" s="87"/>
      <c r="AA622" s="87"/>
      <c r="AD622" s="86"/>
      <c r="AF622" s="86"/>
      <c r="AN622" s="88"/>
    </row>
    <row r="623" ht="15.75" customHeight="1">
      <c r="V623" s="86"/>
      <c r="W623" s="86"/>
      <c r="X623" s="87"/>
      <c r="AA623" s="87"/>
      <c r="AD623" s="86"/>
      <c r="AF623" s="86"/>
      <c r="AN623" s="88"/>
    </row>
    <row r="624" ht="15.75" customHeight="1">
      <c r="V624" s="86"/>
      <c r="W624" s="86"/>
      <c r="X624" s="87"/>
      <c r="AA624" s="87"/>
      <c r="AD624" s="86"/>
      <c r="AF624" s="86"/>
      <c r="AN624" s="88"/>
    </row>
    <row r="625" ht="15.75" customHeight="1">
      <c r="V625" s="86"/>
      <c r="W625" s="86"/>
      <c r="X625" s="87"/>
      <c r="AA625" s="87"/>
      <c r="AD625" s="86"/>
      <c r="AF625" s="86"/>
      <c r="AN625" s="88"/>
    </row>
    <row r="626" ht="15.75" customHeight="1">
      <c r="V626" s="86"/>
      <c r="W626" s="86"/>
      <c r="X626" s="87"/>
      <c r="AA626" s="87"/>
      <c r="AD626" s="86"/>
      <c r="AF626" s="86"/>
      <c r="AN626" s="88"/>
    </row>
    <row r="627" ht="15.75" customHeight="1">
      <c r="V627" s="86"/>
      <c r="W627" s="86"/>
      <c r="X627" s="87"/>
      <c r="AA627" s="87"/>
      <c r="AD627" s="86"/>
      <c r="AF627" s="86"/>
      <c r="AN627" s="88"/>
    </row>
    <row r="628" ht="15.75" customHeight="1">
      <c r="V628" s="86"/>
      <c r="W628" s="86"/>
      <c r="X628" s="87"/>
      <c r="AA628" s="87"/>
      <c r="AD628" s="86"/>
      <c r="AF628" s="86"/>
      <c r="AN628" s="88"/>
    </row>
    <row r="629" ht="15.75" customHeight="1">
      <c r="V629" s="86"/>
      <c r="W629" s="86"/>
      <c r="X629" s="87"/>
      <c r="AA629" s="87"/>
      <c r="AD629" s="86"/>
      <c r="AF629" s="86"/>
      <c r="AN629" s="88"/>
    </row>
    <row r="630" ht="15.75" customHeight="1">
      <c r="V630" s="86"/>
      <c r="W630" s="86"/>
      <c r="X630" s="87"/>
      <c r="AA630" s="87"/>
      <c r="AD630" s="86"/>
      <c r="AF630" s="86"/>
      <c r="AN630" s="88"/>
    </row>
    <row r="631" ht="15.75" customHeight="1">
      <c r="V631" s="86"/>
      <c r="W631" s="86"/>
      <c r="X631" s="87"/>
      <c r="AA631" s="87"/>
      <c r="AD631" s="86"/>
      <c r="AF631" s="86"/>
      <c r="AN631" s="88"/>
    </row>
    <row r="632" ht="15.75" customHeight="1">
      <c r="V632" s="86"/>
      <c r="W632" s="86"/>
      <c r="X632" s="87"/>
      <c r="AA632" s="87"/>
      <c r="AD632" s="86"/>
      <c r="AF632" s="86"/>
      <c r="AN632" s="88"/>
    </row>
    <row r="633" ht="15.75" customHeight="1">
      <c r="V633" s="86"/>
      <c r="W633" s="86"/>
      <c r="X633" s="87"/>
      <c r="AA633" s="87"/>
      <c r="AD633" s="86"/>
      <c r="AF633" s="86"/>
      <c r="AN633" s="88"/>
    </row>
    <row r="634" ht="15.75" customHeight="1">
      <c r="V634" s="86"/>
      <c r="W634" s="86"/>
      <c r="X634" s="87"/>
      <c r="AA634" s="87"/>
      <c r="AD634" s="86"/>
      <c r="AF634" s="86"/>
      <c r="AN634" s="88"/>
    </row>
    <row r="635" ht="15.75" customHeight="1">
      <c r="V635" s="86"/>
      <c r="W635" s="86"/>
      <c r="X635" s="87"/>
      <c r="AA635" s="87"/>
      <c r="AD635" s="86"/>
      <c r="AF635" s="86"/>
      <c r="AN635" s="88"/>
    </row>
    <row r="636" ht="15.75" customHeight="1">
      <c r="V636" s="86"/>
      <c r="W636" s="86"/>
      <c r="X636" s="87"/>
      <c r="AA636" s="87"/>
      <c r="AD636" s="86"/>
      <c r="AF636" s="86"/>
      <c r="AN636" s="88"/>
    </row>
    <row r="637" ht="15.75" customHeight="1">
      <c r="V637" s="86"/>
      <c r="W637" s="86"/>
      <c r="X637" s="87"/>
      <c r="AA637" s="87"/>
      <c r="AD637" s="86"/>
      <c r="AF637" s="86"/>
      <c r="AN637" s="88"/>
    </row>
    <row r="638" ht="15.75" customHeight="1">
      <c r="V638" s="86"/>
      <c r="W638" s="86"/>
      <c r="X638" s="87"/>
      <c r="AA638" s="87"/>
      <c r="AD638" s="86"/>
      <c r="AF638" s="86"/>
      <c r="AN638" s="88"/>
    </row>
    <row r="639" ht="15.75" customHeight="1">
      <c r="V639" s="86"/>
      <c r="W639" s="86"/>
      <c r="X639" s="87"/>
      <c r="AA639" s="87"/>
      <c r="AD639" s="86"/>
      <c r="AF639" s="86"/>
      <c r="AN639" s="88"/>
    </row>
    <row r="640" ht="15.75" customHeight="1">
      <c r="V640" s="86"/>
      <c r="W640" s="86"/>
      <c r="X640" s="87"/>
      <c r="AA640" s="87"/>
      <c r="AD640" s="86"/>
      <c r="AF640" s="86"/>
      <c r="AN640" s="88"/>
    </row>
    <row r="641" ht="15.75" customHeight="1">
      <c r="V641" s="86"/>
      <c r="W641" s="86"/>
      <c r="X641" s="87"/>
      <c r="AA641" s="87"/>
      <c r="AD641" s="86"/>
      <c r="AF641" s="86"/>
      <c r="AN641" s="88"/>
    </row>
    <row r="642" ht="15.75" customHeight="1">
      <c r="V642" s="86"/>
      <c r="W642" s="86"/>
      <c r="X642" s="87"/>
      <c r="AA642" s="87"/>
      <c r="AD642" s="86"/>
      <c r="AF642" s="86"/>
      <c r="AN642" s="88"/>
    </row>
    <row r="643" ht="15.75" customHeight="1">
      <c r="V643" s="86"/>
      <c r="W643" s="86"/>
      <c r="X643" s="87"/>
      <c r="AA643" s="87"/>
      <c r="AD643" s="86"/>
      <c r="AF643" s="86"/>
      <c r="AN643" s="88"/>
    </row>
    <row r="644" ht="15.75" customHeight="1">
      <c r="V644" s="86"/>
      <c r="W644" s="86"/>
      <c r="X644" s="87"/>
      <c r="AA644" s="87"/>
      <c r="AD644" s="86"/>
      <c r="AF644" s="86"/>
      <c r="AN644" s="88"/>
    </row>
    <row r="645" ht="15.75" customHeight="1">
      <c r="V645" s="86"/>
      <c r="W645" s="86"/>
      <c r="X645" s="87"/>
      <c r="AA645" s="87"/>
      <c r="AD645" s="86"/>
      <c r="AF645" s="86"/>
      <c r="AN645" s="88"/>
    </row>
    <row r="646" ht="15.75" customHeight="1">
      <c r="V646" s="86"/>
      <c r="W646" s="86"/>
      <c r="X646" s="87"/>
      <c r="AA646" s="87"/>
      <c r="AD646" s="86"/>
      <c r="AF646" s="86"/>
      <c r="AN646" s="88"/>
    </row>
    <row r="647" ht="15.75" customHeight="1">
      <c r="V647" s="86"/>
      <c r="W647" s="86"/>
      <c r="X647" s="87"/>
      <c r="AA647" s="87"/>
      <c r="AD647" s="86"/>
      <c r="AF647" s="86"/>
      <c r="AN647" s="88"/>
    </row>
    <row r="648" ht="15.75" customHeight="1">
      <c r="V648" s="86"/>
      <c r="W648" s="86"/>
      <c r="X648" s="87"/>
      <c r="AA648" s="87"/>
      <c r="AD648" s="86"/>
      <c r="AF648" s="86"/>
      <c r="AN648" s="88"/>
    </row>
    <row r="649" ht="15.75" customHeight="1">
      <c r="V649" s="86"/>
      <c r="W649" s="86"/>
      <c r="X649" s="87"/>
      <c r="AA649" s="87"/>
      <c r="AD649" s="86"/>
      <c r="AF649" s="86"/>
      <c r="AN649" s="88"/>
    </row>
    <row r="650" ht="15.75" customHeight="1">
      <c r="V650" s="86"/>
      <c r="W650" s="86"/>
      <c r="X650" s="87"/>
      <c r="AA650" s="87"/>
      <c r="AD650" s="86"/>
      <c r="AF650" s="86"/>
      <c r="AN650" s="88"/>
    </row>
    <row r="651" ht="15.75" customHeight="1">
      <c r="V651" s="86"/>
      <c r="W651" s="86"/>
      <c r="X651" s="87"/>
      <c r="AA651" s="87"/>
      <c r="AD651" s="86"/>
      <c r="AF651" s="86"/>
      <c r="AN651" s="88"/>
    </row>
    <row r="652" ht="15.75" customHeight="1">
      <c r="V652" s="86"/>
      <c r="W652" s="86"/>
      <c r="X652" s="87"/>
      <c r="AA652" s="87"/>
      <c r="AD652" s="86"/>
      <c r="AF652" s="86"/>
      <c r="AN652" s="88"/>
    </row>
    <row r="653" ht="15.75" customHeight="1">
      <c r="V653" s="86"/>
      <c r="W653" s="86"/>
      <c r="X653" s="87"/>
      <c r="AA653" s="87"/>
      <c r="AD653" s="86"/>
      <c r="AF653" s="86"/>
      <c r="AN653" s="88"/>
    </row>
    <row r="654" ht="15.75" customHeight="1">
      <c r="V654" s="86"/>
      <c r="W654" s="86"/>
      <c r="X654" s="87"/>
      <c r="AA654" s="87"/>
      <c r="AD654" s="86"/>
      <c r="AF654" s="86"/>
      <c r="AN654" s="88"/>
    </row>
    <row r="655" ht="15.75" customHeight="1">
      <c r="V655" s="86"/>
      <c r="W655" s="86"/>
      <c r="X655" s="87"/>
      <c r="AA655" s="87"/>
      <c r="AD655" s="86"/>
      <c r="AF655" s="86"/>
      <c r="AN655" s="88"/>
    </row>
    <row r="656" ht="15.75" customHeight="1">
      <c r="V656" s="86"/>
      <c r="W656" s="86"/>
      <c r="X656" s="87"/>
      <c r="AA656" s="87"/>
      <c r="AD656" s="86"/>
      <c r="AF656" s="86"/>
      <c r="AN656" s="88"/>
    </row>
    <row r="657" ht="15.75" customHeight="1">
      <c r="V657" s="86"/>
      <c r="W657" s="86"/>
      <c r="X657" s="87"/>
      <c r="AA657" s="87"/>
      <c r="AD657" s="86"/>
      <c r="AF657" s="86"/>
      <c r="AN657" s="88"/>
    </row>
    <row r="658" ht="15.75" customHeight="1">
      <c r="V658" s="86"/>
      <c r="W658" s="86"/>
      <c r="X658" s="87"/>
      <c r="AA658" s="87"/>
      <c r="AD658" s="86"/>
      <c r="AF658" s="86"/>
      <c r="AN658" s="88"/>
    </row>
    <row r="659" ht="15.75" customHeight="1">
      <c r="V659" s="86"/>
      <c r="W659" s="86"/>
      <c r="X659" s="87"/>
      <c r="AA659" s="87"/>
      <c r="AD659" s="86"/>
      <c r="AF659" s="86"/>
      <c r="AN659" s="88"/>
    </row>
    <row r="660" ht="15.75" customHeight="1">
      <c r="V660" s="86"/>
      <c r="W660" s="86"/>
      <c r="X660" s="87"/>
      <c r="AA660" s="87"/>
      <c r="AD660" s="86"/>
      <c r="AF660" s="86"/>
      <c r="AN660" s="88"/>
    </row>
    <row r="661" ht="15.75" customHeight="1">
      <c r="V661" s="86"/>
      <c r="W661" s="86"/>
      <c r="X661" s="87"/>
      <c r="AA661" s="87"/>
      <c r="AD661" s="86"/>
      <c r="AF661" s="86"/>
      <c r="AN661" s="88"/>
    </row>
    <row r="662" ht="15.75" customHeight="1">
      <c r="V662" s="86"/>
      <c r="W662" s="86"/>
      <c r="X662" s="87"/>
      <c r="AA662" s="87"/>
      <c r="AD662" s="86"/>
      <c r="AF662" s="86"/>
      <c r="AN662" s="88"/>
    </row>
    <row r="663" ht="15.75" customHeight="1">
      <c r="V663" s="86"/>
      <c r="W663" s="86"/>
      <c r="X663" s="87"/>
      <c r="AA663" s="87"/>
      <c r="AD663" s="86"/>
      <c r="AF663" s="86"/>
      <c r="AN663" s="88"/>
    </row>
    <row r="664" ht="15.75" customHeight="1">
      <c r="V664" s="86"/>
      <c r="W664" s="86"/>
      <c r="X664" s="87"/>
      <c r="AA664" s="87"/>
      <c r="AD664" s="86"/>
      <c r="AF664" s="86"/>
      <c r="AN664" s="88"/>
    </row>
    <row r="665" ht="15.75" customHeight="1">
      <c r="V665" s="86"/>
      <c r="W665" s="86"/>
      <c r="X665" s="87"/>
      <c r="AA665" s="87"/>
      <c r="AD665" s="86"/>
      <c r="AF665" s="86"/>
      <c r="AN665" s="88"/>
    </row>
    <row r="666" ht="15.75" customHeight="1">
      <c r="V666" s="86"/>
      <c r="W666" s="86"/>
      <c r="X666" s="87"/>
      <c r="AA666" s="87"/>
      <c r="AD666" s="86"/>
      <c r="AF666" s="86"/>
      <c r="AN666" s="88"/>
    </row>
    <row r="667" ht="15.75" customHeight="1">
      <c r="V667" s="86"/>
      <c r="W667" s="86"/>
      <c r="X667" s="87"/>
      <c r="AA667" s="87"/>
      <c r="AD667" s="86"/>
      <c r="AF667" s="86"/>
      <c r="AN667" s="88"/>
    </row>
    <row r="668" ht="15.75" customHeight="1">
      <c r="V668" s="86"/>
      <c r="W668" s="86"/>
      <c r="X668" s="87"/>
      <c r="AA668" s="87"/>
      <c r="AD668" s="86"/>
      <c r="AF668" s="86"/>
      <c r="AN668" s="88"/>
    </row>
    <row r="669" ht="15.75" customHeight="1">
      <c r="V669" s="86"/>
      <c r="W669" s="86"/>
      <c r="X669" s="87"/>
      <c r="AA669" s="87"/>
      <c r="AD669" s="86"/>
      <c r="AF669" s="86"/>
      <c r="AN669" s="88"/>
    </row>
    <row r="670" ht="15.75" customHeight="1">
      <c r="V670" s="86"/>
      <c r="W670" s="86"/>
      <c r="X670" s="87"/>
      <c r="AA670" s="87"/>
      <c r="AD670" s="86"/>
      <c r="AF670" s="86"/>
      <c r="AN670" s="88"/>
    </row>
    <row r="671" ht="15.75" customHeight="1">
      <c r="V671" s="86"/>
      <c r="W671" s="86"/>
      <c r="X671" s="87"/>
      <c r="AA671" s="87"/>
      <c r="AD671" s="86"/>
      <c r="AF671" s="86"/>
      <c r="AN671" s="88"/>
    </row>
    <row r="672" ht="15.75" customHeight="1">
      <c r="V672" s="86"/>
      <c r="W672" s="86"/>
      <c r="X672" s="87"/>
      <c r="AA672" s="87"/>
      <c r="AD672" s="86"/>
      <c r="AF672" s="86"/>
      <c r="AN672" s="88"/>
    </row>
    <row r="673" ht="15.75" customHeight="1">
      <c r="V673" s="86"/>
      <c r="W673" s="86"/>
      <c r="X673" s="87"/>
      <c r="AA673" s="87"/>
      <c r="AD673" s="86"/>
      <c r="AF673" s="86"/>
      <c r="AN673" s="88"/>
    </row>
    <row r="674" ht="15.75" customHeight="1">
      <c r="V674" s="86"/>
      <c r="W674" s="86"/>
      <c r="X674" s="87"/>
      <c r="AA674" s="87"/>
      <c r="AD674" s="86"/>
      <c r="AF674" s="86"/>
      <c r="AN674" s="88"/>
    </row>
    <row r="675" ht="15.75" customHeight="1">
      <c r="V675" s="86"/>
      <c r="W675" s="86"/>
      <c r="X675" s="87"/>
      <c r="AA675" s="87"/>
      <c r="AD675" s="86"/>
      <c r="AF675" s="86"/>
      <c r="AN675" s="88"/>
    </row>
    <row r="676" ht="15.75" customHeight="1">
      <c r="V676" s="86"/>
      <c r="W676" s="86"/>
      <c r="X676" s="87"/>
      <c r="AA676" s="87"/>
      <c r="AD676" s="86"/>
      <c r="AF676" s="86"/>
      <c r="AN676" s="88"/>
    </row>
    <row r="677" ht="15.75" customHeight="1">
      <c r="V677" s="86"/>
      <c r="W677" s="86"/>
      <c r="X677" s="87"/>
      <c r="AA677" s="87"/>
      <c r="AD677" s="86"/>
      <c r="AF677" s="86"/>
      <c r="AN677" s="88"/>
    </row>
    <row r="678" ht="15.75" customHeight="1">
      <c r="V678" s="86"/>
      <c r="W678" s="86"/>
      <c r="X678" s="87"/>
      <c r="AA678" s="87"/>
      <c r="AD678" s="86"/>
      <c r="AF678" s="86"/>
      <c r="AN678" s="88"/>
    </row>
    <row r="679" ht="15.75" customHeight="1">
      <c r="V679" s="86"/>
      <c r="W679" s="86"/>
      <c r="X679" s="87"/>
      <c r="AA679" s="87"/>
      <c r="AD679" s="86"/>
      <c r="AF679" s="86"/>
      <c r="AN679" s="88"/>
    </row>
    <row r="680" ht="15.75" customHeight="1">
      <c r="V680" s="86"/>
      <c r="W680" s="86"/>
      <c r="X680" s="87"/>
      <c r="AA680" s="87"/>
      <c r="AD680" s="86"/>
      <c r="AF680" s="86"/>
      <c r="AN680" s="88"/>
    </row>
    <row r="681" ht="15.75" customHeight="1">
      <c r="V681" s="86"/>
      <c r="W681" s="86"/>
      <c r="X681" s="87"/>
      <c r="AA681" s="87"/>
      <c r="AD681" s="86"/>
      <c r="AF681" s="86"/>
      <c r="AN681" s="88"/>
    </row>
    <row r="682" ht="15.75" customHeight="1">
      <c r="V682" s="86"/>
      <c r="W682" s="86"/>
      <c r="X682" s="87"/>
      <c r="AA682" s="87"/>
      <c r="AD682" s="86"/>
      <c r="AF682" s="86"/>
      <c r="AN682" s="88"/>
    </row>
    <row r="683" ht="15.75" customHeight="1">
      <c r="V683" s="86"/>
      <c r="W683" s="86"/>
      <c r="X683" s="87"/>
      <c r="AA683" s="87"/>
      <c r="AD683" s="86"/>
      <c r="AF683" s="86"/>
      <c r="AN683" s="88"/>
    </row>
    <row r="684" ht="15.75" customHeight="1">
      <c r="V684" s="86"/>
      <c r="W684" s="86"/>
      <c r="X684" s="87"/>
      <c r="AA684" s="87"/>
      <c r="AD684" s="86"/>
      <c r="AF684" s="86"/>
      <c r="AN684" s="88"/>
    </row>
    <row r="685" ht="15.75" customHeight="1">
      <c r="V685" s="86"/>
      <c r="W685" s="86"/>
      <c r="X685" s="87"/>
      <c r="AA685" s="87"/>
      <c r="AD685" s="86"/>
      <c r="AF685" s="86"/>
      <c r="AN685" s="88"/>
    </row>
    <row r="686" ht="15.75" customHeight="1">
      <c r="V686" s="86"/>
      <c r="W686" s="86"/>
      <c r="X686" s="87"/>
      <c r="AA686" s="87"/>
      <c r="AD686" s="86"/>
      <c r="AF686" s="86"/>
      <c r="AN686" s="88"/>
    </row>
    <row r="687" ht="15.75" customHeight="1">
      <c r="V687" s="86"/>
      <c r="W687" s="86"/>
      <c r="X687" s="87"/>
      <c r="AA687" s="87"/>
      <c r="AD687" s="86"/>
      <c r="AF687" s="86"/>
      <c r="AN687" s="88"/>
    </row>
    <row r="688" ht="15.75" customHeight="1">
      <c r="V688" s="86"/>
      <c r="W688" s="86"/>
      <c r="X688" s="87"/>
      <c r="AA688" s="87"/>
      <c r="AD688" s="86"/>
      <c r="AF688" s="86"/>
      <c r="AN688" s="88"/>
    </row>
    <row r="689" ht="15.75" customHeight="1">
      <c r="V689" s="86"/>
      <c r="W689" s="86"/>
      <c r="X689" s="87"/>
      <c r="AA689" s="87"/>
      <c r="AD689" s="86"/>
      <c r="AF689" s="86"/>
      <c r="AN689" s="88"/>
    </row>
    <row r="690" ht="15.75" customHeight="1">
      <c r="V690" s="86"/>
      <c r="W690" s="86"/>
      <c r="X690" s="87"/>
      <c r="AA690" s="87"/>
      <c r="AD690" s="86"/>
      <c r="AF690" s="86"/>
      <c r="AN690" s="88"/>
    </row>
    <row r="691" ht="15.75" customHeight="1">
      <c r="V691" s="86"/>
      <c r="W691" s="86"/>
      <c r="X691" s="87"/>
      <c r="AA691" s="87"/>
      <c r="AD691" s="86"/>
      <c r="AF691" s="86"/>
      <c r="AN691" s="88"/>
    </row>
    <row r="692" ht="15.75" customHeight="1">
      <c r="V692" s="86"/>
      <c r="W692" s="86"/>
      <c r="X692" s="87"/>
      <c r="AA692" s="87"/>
      <c r="AD692" s="86"/>
      <c r="AF692" s="86"/>
      <c r="AN692" s="88"/>
    </row>
    <row r="693" ht="15.75" customHeight="1">
      <c r="V693" s="86"/>
      <c r="W693" s="86"/>
      <c r="X693" s="87"/>
      <c r="AA693" s="87"/>
      <c r="AD693" s="86"/>
      <c r="AF693" s="86"/>
      <c r="AN693" s="88"/>
    </row>
    <row r="694" ht="15.75" customHeight="1">
      <c r="V694" s="86"/>
      <c r="W694" s="86"/>
      <c r="X694" s="87"/>
      <c r="AA694" s="87"/>
      <c r="AD694" s="86"/>
      <c r="AF694" s="86"/>
      <c r="AN694" s="88"/>
    </row>
    <row r="695" ht="15.75" customHeight="1">
      <c r="V695" s="86"/>
      <c r="W695" s="86"/>
      <c r="X695" s="87"/>
      <c r="AA695" s="87"/>
      <c r="AD695" s="86"/>
      <c r="AF695" s="86"/>
      <c r="AN695" s="88"/>
    </row>
    <row r="696" ht="15.75" customHeight="1">
      <c r="V696" s="86"/>
      <c r="W696" s="86"/>
      <c r="X696" s="87"/>
      <c r="AA696" s="87"/>
      <c r="AD696" s="86"/>
      <c r="AF696" s="86"/>
      <c r="AN696" s="88"/>
    </row>
    <row r="697" ht="15.75" customHeight="1">
      <c r="V697" s="86"/>
      <c r="W697" s="86"/>
      <c r="X697" s="87"/>
      <c r="AA697" s="87"/>
      <c r="AD697" s="86"/>
      <c r="AF697" s="86"/>
      <c r="AN697" s="88"/>
    </row>
    <row r="698" ht="15.75" customHeight="1">
      <c r="V698" s="86"/>
      <c r="W698" s="86"/>
      <c r="X698" s="87"/>
      <c r="AA698" s="87"/>
      <c r="AD698" s="86"/>
      <c r="AF698" s="86"/>
      <c r="AN698" s="88"/>
    </row>
    <row r="699" ht="15.75" customHeight="1">
      <c r="V699" s="86"/>
      <c r="W699" s="86"/>
      <c r="X699" s="87"/>
      <c r="AA699" s="87"/>
      <c r="AD699" s="86"/>
      <c r="AF699" s="86"/>
      <c r="AN699" s="88"/>
    </row>
    <row r="700" ht="15.75" customHeight="1">
      <c r="V700" s="86"/>
      <c r="W700" s="86"/>
      <c r="X700" s="87"/>
      <c r="AA700" s="87"/>
      <c r="AD700" s="86"/>
      <c r="AF700" s="86"/>
      <c r="AN700" s="88"/>
    </row>
    <row r="701" ht="15.75" customHeight="1">
      <c r="V701" s="86"/>
      <c r="W701" s="86"/>
      <c r="X701" s="87"/>
      <c r="AA701" s="87"/>
      <c r="AD701" s="86"/>
      <c r="AF701" s="86"/>
      <c r="AN701" s="88"/>
    </row>
    <row r="702" ht="15.75" customHeight="1">
      <c r="V702" s="86"/>
      <c r="W702" s="86"/>
      <c r="X702" s="87"/>
      <c r="AA702" s="87"/>
      <c r="AD702" s="86"/>
      <c r="AF702" s="86"/>
      <c r="AN702" s="88"/>
    </row>
    <row r="703" ht="15.75" customHeight="1">
      <c r="V703" s="86"/>
      <c r="W703" s="86"/>
      <c r="X703" s="87"/>
      <c r="AA703" s="87"/>
      <c r="AD703" s="86"/>
      <c r="AF703" s="86"/>
      <c r="AN703" s="88"/>
    </row>
    <row r="704" ht="15.75" customHeight="1">
      <c r="V704" s="86"/>
      <c r="W704" s="86"/>
      <c r="X704" s="87"/>
      <c r="AA704" s="87"/>
      <c r="AD704" s="86"/>
      <c r="AF704" s="86"/>
      <c r="AN704" s="88"/>
    </row>
    <row r="705" ht="15.75" customHeight="1">
      <c r="V705" s="86"/>
      <c r="W705" s="86"/>
      <c r="X705" s="87"/>
      <c r="AA705" s="87"/>
      <c r="AD705" s="86"/>
      <c r="AF705" s="86"/>
      <c r="AN705" s="88"/>
    </row>
    <row r="706" ht="15.75" customHeight="1">
      <c r="V706" s="86"/>
      <c r="W706" s="86"/>
      <c r="X706" s="87"/>
      <c r="AA706" s="87"/>
      <c r="AD706" s="86"/>
      <c r="AF706" s="86"/>
      <c r="AN706" s="88"/>
    </row>
    <row r="707" ht="15.75" customHeight="1">
      <c r="V707" s="86"/>
      <c r="W707" s="86"/>
      <c r="X707" s="87"/>
      <c r="AA707" s="87"/>
      <c r="AD707" s="86"/>
      <c r="AF707" s="86"/>
      <c r="AN707" s="88"/>
    </row>
    <row r="708" ht="15.75" customHeight="1">
      <c r="V708" s="86"/>
      <c r="W708" s="86"/>
      <c r="X708" s="87"/>
      <c r="AA708" s="87"/>
      <c r="AD708" s="86"/>
      <c r="AF708" s="86"/>
      <c r="AN708" s="88"/>
    </row>
    <row r="709" ht="15.75" customHeight="1">
      <c r="V709" s="86"/>
      <c r="W709" s="86"/>
      <c r="X709" s="87"/>
      <c r="AA709" s="87"/>
      <c r="AD709" s="86"/>
      <c r="AF709" s="86"/>
      <c r="AN709" s="88"/>
    </row>
    <row r="710" ht="15.75" customHeight="1">
      <c r="V710" s="86"/>
      <c r="W710" s="86"/>
      <c r="X710" s="87"/>
      <c r="AA710" s="87"/>
      <c r="AD710" s="86"/>
      <c r="AF710" s="86"/>
      <c r="AN710" s="88"/>
    </row>
    <row r="711" ht="15.75" customHeight="1">
      <c r="V711" s="86"/>
      <c r="W711" s="86"/>
      <c r="X711" s="87"/>
      <c r="AA711" s="87"/>
      <c r="AD711" s="86"/>
      <c r="AF711" s="86"/>
      <c r="AN711" s="88"/>
    </row>
    <row r="712" ht="15.75" customHeight="1">
      <c r="V712" s="86"/>
      <c r="W712" s="86"/>
      <c r="X712" s="87"/>
      <c r="AA712" s="87"/>
      <c r="AD712" s="86"/>
      <c r="AF712" s="86"/>
      <c r="AN712" s="88"/>
    </row>
    <row r="713" ht="15.75" customHeight="1">
      <c r="V713" s="86"/>
      <c r="W713" s="86"/>
      <c r="X713" s="87"/>
      <c r="AA713" s="87"/>
      <c r="AD713" s="86"/>
      <c r="AF713" s="86"/>
      <c r="AN713" s="88"/>
    </row>
    <row r="714" ht="15.75" customHeight="1">
      <c r="V714" s="86"/>
      <c r="W714" s="86"/>
      <c r="X714" s="87"/>
      <c r="AA714" s="87"/>
      <c r="AD714" s="86"/>
      <c r="AF714" s="86"/>
      <c r="AN714" s="88"/>
    </row>
    <row r="715" ht="15.75" customHeight="1">
      <c r="V715" s="86"/>
      <c r="W715" s="86"/>
      <c r="X715" s="87"/>
      <c r="AA715" s="87"/>
      <c r="AD715" s="86"/>
      <c r="AF715" s="86"/>
      <c r="AN715" s="88"/>
    </row>
    <row r="716" ht="15.75" customHeight="1">
      <c r="V716" s="86"/>
      <c r="W716" s="86"/>
      <c r="X716" s="87"/>
      <c r="AA716" s="87"/>
      <c r="AD716" s="86"/>
      <c r="AF716" s="86"/>
      <c r="AN716" s="88"/>
    </row>
    <row r="717" ht="15.75" customHeight="1">
      <c r="V717" s="86"/>
      <c r="W717" s="86"/>
      <c r="X717" s="87"/>
      <c r="AA717" s="87"/>
      <c r="AD717" s="86"/>
      <c r="AF717" s="86"/>
      <c r="AN717" s="88"/>
    </row>
    <row r="718" ht="15.75" customHeight="1">
      <c r="V718" s="86"/>
      <c r="W718" s="86"/>
      <c r="X718" s="87"/>
      <c r="AA718" s="87"/>
      <c r="AD718" s="86"/>
      <c r="AF718" s="86"/>
      <c r="AN718" s="88"/>
    </row>
    <row r="719" ht="15.75" customHeight="1">
      <c r="V719" s="86"/>
      <c r="W719" s="86"/>
      <c r="X719" s="87"/>
      <c r="AA719" s="87"/>
      <c r="AD719" s="86"/>
      <c r="AF719" s="86"/>
      <c r="AN719" s="88"/>
    </row>
    <row r="720" ht="15.75" customHeight="1">
      <c r="V720" s="86"/>
      <c r="W720" s="86"/>
      <c r="X720" s="87"/>
      <c r="AA720" s="87"/>
      <c r="AD720" s="86"/>
      <c r="AF720" s="86"/>
      <c r="AN720" s="88"/>
    </row>
    <row r="721" ht="15.75" customHeight="1">
      <c r="V721" s="86"/>
      <c r="W721" s="86"/>
      <c r="X721" s="87"/>
      <c r="AA721" s="87"/>
      <c r="AD721" s="86"/>
      <c r="AF721" s="86"/>
      <c r="AN721" s="88"/>
    </row>
    <row r="722" ht="15.75" customHeight="1">
      <c r="V722" s="86"/>
      <c r="W722" s="86"/>
      <c r="X722" s="87"/>
      <c r="AA722" s="87"/>
      <c r="AD722" s="86"/>
      <c r="AF722" s="86"/>
      <c r="AN722" s="88"/>
    </row>
    <row r="723" ht="15.75" customHeight="1">
      <c r="V723" s="86"/>
      <c r="W723" s="86"/>
      <c r="X723" s="87"/>
      <c r="AA723" s="87"/>
      <c r="AD723" s="86"/>
      <c r="AF723" s="86"/>
      <c r="AN723" s="88"/>
    </row>
    <row r="724" ht="15.75" customHeight="1">
      <c r="V724" s="86"/>
      <c r="W724" s="86"/>
      <c r="X724" s="87"/>
      <c r="AA724" s="87"/>
      <c r="AD724" s="86"/>
      <c r="AF724" s="86"/>
      <c r="AN724" s="88"/>
    </row>
    <row r="725" ht="15.75" customHeight="1">
      <c r="V725" s="86"/>
      <c r="W725" s="86"/>
      <c r="X725" s="87"/>
      <c r="AA725" s="87"/>
      <c r="AD725" s="86"/>
      <c r="AF725" s="86"/>
      <c r="AN725" s="88"/>
    </row>
    <row r="726" ht="15.75" customHeight="1">
      <c r="V726" s="86"/>
      <c r="W726" s="86"/>
      <c r="X726" s="87"/>
      <c r="AA726" s="87"/>
      <c r="AD726" s="86"/>
      <c r="AF726" s="86"/>
      <c r="AN726" s="88"/>
    </row>
    <row r="727" ht="15.75" customHeight="1">
      <c r="V727" s="86"/>
      <c r="W727" s="86"/>
      <c r="X727" s="87"/>
      <c r="AA727" s="87"/>
      <c r="AD727" s="86"/>
      <c r="AF727" s="86"/>
      <c r="AN727" s="88"/>
    </row>
    <row r="728" ht="15.75" customHeight="1">
      <c r="V728" s="86"/>
      <c r="W728" s="86"/>
      <c r="X728" s="87"/>
      <c r="AA728" s="87"/>
      <c r="AD728" s="86"/>
      <c r="AF728" s="86"/>
      <c r="AN728" s="88"/>
    </row>
    <row r="729" ht="15.75" customHeight="1">
      <c r="V729" s="86"/>
      <c r="W729" s="86"/>
      <c r="X729" s="87"/>
      <c r="AA729" s="87"/>
      <c r="AD729" s="86"/>
      <c r="AF729" s="86"/>
      <c r="AN729" s="88"/>
    </row>
    <row r="730" ht="15.75" customHeight="1">
      <c r="V730" s="86"/>
      <c r="W730" s="86"/>
      <c r="X730" s="87"/>
      <c r="AA730" s="87"/>
      <c r="AD730" s="86"/>
      <c r="AF730" s="86"/>
      <c r="AN730" s="88"/>
    </row>
    <row r="731" ht="15.75" customHeight="1">
      <c r="V731" s="86"/>
      <c r="W731" s="86"/>
      <c r="X731" s="87"/>
      <c r="AA731" s="87"/>
      <c r="AD731" s="86"/>
      <c r="AF731" s="86"/>
      <c r="AN731" s="88"/>
    </row>
    <row r="732" ht="15.75" customHeight="1">
      <c r="V732" s="86"/>
      <c r="W732" s="86"/>
      <c r="X732" s="87"/>
      <c r="AA732" s="87"/>
      <c r="AD732" s="86"/>
      <c r="AF732" s="86"/>
      <c r="AN732" s="88"/>
    </row>
    <row r="733" ht="15.75" customHeight="1">
      <c r="V733" s="86"/>
      <c r="W733" s="86"/>
      <c r="X733" s="87"/>
      <c r="AA733" s="87"/>
      <c r="AD733" s="86"/>
      <c r="AF733" s="86"/>
      <c r="AN733" s="88"/>
    </row>
    <row r="734" ht="15.75" customHeight="1">
      <c r="V734" s="86"/>
      <c r="W734" s="86"/>
      <c r="X734" s="87"/>
      <c r="AA734" s="87"/>
      <c r="AD734" s="86"/>
      <c r="AF734" s="86"/>
      <c r="AN734" s="88"/>
    </row>
    <row r="735" ht="15.75" customHeight="1">
      <c r="V735" s="86"/>
      <c r="W735" s="86"/>
      <c r="X735" s="87"/>
      <c r="AA735" s="87"/>
      <c r="AD735" s="86"/>
      <c r="AF735" s="86"/>
      <c r="AN735" s="88"/>
    </row>
    <row r="736" ht="15.75" customHeight="1">
      <c r="V736" s="86"/>
      <c r="W736" s="86"/>
      <c r="X736" s="87"/>
      <c r="AA736" s="87"/>
      <c r="AD736" s="86"/>
      <c r="AF736" s="86"/>
      <c r="AN736" s="88"/>
    </row>
    <row r="737" ht="15.75" customHeight="1">
      <c r="V737" s="86"/>
      <c r="W737" s="86"/>
      <c r="X737" s="87"/>
      <c r="AA737" s="87"/>
      <c r="AD737" s="86"/>
      <c r="AF737" s="86"/>
      <c r="AN737" s="88"/>
    </row>
    <row r="738" ht="15.75" customHeight="1">
      <c r="V738" s="86"/>
      <c r="W738" s="86"/>
      <c r="X738" s="87"/>
      <c r="AA738" s="87"/>
      <c r="AD738" s="86"/>
      <c r="AF738" s="86"/>
      <c r="AN738" s="88"/>
    </row>
    <row r="739" ht="15.75" customHeight="1">
      <c r="V739" s="86"/>
      <c r="W739" s="86"/>
      <c r="X739" s="87"/>
      <c r="AA739" s="87"/>
      <c r="AD739" s="86"/>
      <c r="AF739" s="86"/>
      <c r="AN739" s="88"/>
    </row>
    <row r="740" ht="15.75" customHeight="1">
      <c r="V740" s="86"/>
      <c r="W740" s="86"/>
      <c r="X740" s="87"/>
      <c r="AA740" s="87"/>
      <c r="AD740" s="86"/>
      <c r="AF740" s="86"/>
      <c r="AN740" s="88"/>
    </row>
    <row r="741" ht="15.75" customHeight="1">
      <c r="V741" s="86"/>
      <c r="W741" s="86"/>
      <c r="X741" s="87"/>
      <c r="AA741" s="87"/>
      <c r="AD741" s="86"/>
      <c r="AF741" s="86"/>
      <c r="AN741" s="88"/>
    </row>
    <row r="742" ht="15.75" customHeight="1">
      <c r="V742" s="86"/>
      <c r="W742" s="86"/>
      <c r="X742" s="87"/>
      <c r="AA742" s="87"/>
      <c r="AD742" s="86"/>
      <c r="AF742" s="86"/>
      <c r="AN742" s="88"/>
    </row>
    <row r="743" ht="15.75" customHeight="1">
      <c r="V743" s="86"/>
      <c r="W743" s="86"/>
      <c r="X743" s="87"/>
      <c r="AA743" s="87"/>
      <c r="AD743" s="86"/>
      <c r="AF743" s="86"/>
      <c r="AN743" s="88"/>
    </row>
    <row r="744" ht="15.75" customHeight="1">
      <c r="V744" s="86"/>
      <c r="W744" s="86"/>
      <c r="X744" s="87"/>
      <c r="AA744" s="87"/>
      <c r="AD744" s="86"/>
      <c r="AF744" s="86"/>
      <c r="AN744" s="88"/>
    </row>
    <row r="745" ht="15.75" customHeight="1">
      <c r="V745" s="86"/>
      <c r="W745" s="86"/>
      <c r="X745" s="87"/>
      <c r="AA745" s="87"/>
      <c r="AD745" s="86"/>
      <c r="AF745" s="86"/>
      <c r="AN745" s="88"/>
    </row>
    <row r="746" ht="15.75" customHeight="1">
      <c r="V746" s="86"/>
      <c r="W746" s="86"/>
      <c r="X746" s="87"/>
      <c r="AA746" s="87"/>
      <c r="AD746" s="86"/>
      <c r="AF746" s="86"/>
      <c r="AN746" s="88"/>
    </row>
    <row r="747" ht="15.75" customHeight="1">
      <c r="V747" s="86"/>
      <c r="W747" s="86"/>
      <c r="X747" s="87"/>
      <c r="AA747" s="87"/>
      <c r="AD747" s="86"/>
      <c r="AF747" s="86"/>
      <c r="AN747" s="88"/>
    </row>
    <row r="748" ht="15.75" customHeight="1">
      <c r="V748" s="86"/>
      <c r="W748" s="86"/>
      <c r="X748" s="87"/>
      <c r="AA748" s="87"/>
      <c r="AD748" s="86"/>
      <c r="AF748" s="86"/>
      <c r="AN748" s="88"/>
    </row>
    <row r="749" ht="15.75" customHeight="1">
      <c r="V749" s="86"/>
      <c r="W749" s="86"/>
      <c r="X749" s="87"/>
      <c r="AA749" s="87"/>
      <c r="AD749" s="86"/>
      <c r="AF749" s="86"/>
      <c r="AN749" s="88"/>
    </row>
    <row r="750" ht="15.75" customHeight="1">
      <c r="V750" s="86"/>
      <c r="W750" s="86"/>
      <c r="X750" s="87"/>
      <c r="AA750" s="87"/>
      <c r="AD750" s="86"/>
      <c r="AF750" s="86"/>
      <c r="AN750" s="88"/>
    </row>
    <row r="751" ht="15.75" customHeight="1">
      <c r="V751" s="86"/>
      <c r="W751" s="86"/>
      <c r="X751" s="87"/>
      <c r="AA751" s="87"/>
      <c r="AD751" s="86"/>
      <c r="AF751" s="86"/>
      <c r="AN751" s="88"/>
    </row>
    <row r="752" ht="15.75" customHeight="1">
      <c r="V752" s="86"/>
      <c r="W752" s="86"/>
      <c r="X752" s="87"/>
      <c r="AA752" s="87"/>
      <c r="AD752" s="86"/>
      <c r="AF752" s="86"/>
      <c r="AN752" s="88"/>
    </row>
    <row r="753" ht="15.75" customHeight="1">
      <c r="V753" s="86"/>
      <c r="W753" s="86"/>
      <c r="X753" s="87"/>
      <c r="AA753" s="87"/>
      <c r="AD753" s="86"/>
      <c r="AF753" s="86"/>
      <c r="AN753" s="88"/>
    </row>
    <row r="754" ht="15.75" customHeight="1">
      <c r="V754" s="86"/>
      <c r="W754" s="86"/>
      <c r="X754" s="87"/>
      <c r="AA754" s="87"/>
      <c r="AD754" s="86"/>
      <c r="AF754" s="86"/>
      <c r="AN754" s="88"/>
    </row>
    <row r="755" ht="15.75" customHeight="1">
      <c r="V755" s="86"/>
      <c r="W755" s="86"/>
      <c r="X755" s="87"/>
      <c r="AA755" s="87"/>
      <c r="AD755" s="86"/>
      <c r="AF755" s="86"/>
      <c r="AN755" s="88"/>
    </row>
    <row r="756" ht="15.75" customHeight="1">
      <c r="V756" s="86"/>
      <c r="W756" s="86"/>
      <c r="X756" s="87"/>
      <c r="AA756" s="87"/>
      <c r="AD756" s="86"/>
      <c r="AF756" s="86"/>
      <c r="AN756" s="88"/>
    </row>
    <row r="757" ht="15.75" customHeight="1">
      <c r="V757" s="86"/>
      <c r="W757" s="86"/>
      <c r="X757" s="87"/>
      <c r="AA757" s="87"/>
      <c r="AD757" s="86"/>
      <c r="AF757" s="86"/>
      <c r="AN757" s="88"/>
    </row>
    <row r="758" ht="15.75" customHeight="1">
      <c r="V758" s="86"/>
      <c r="W758" s="86"/>
      <c r="X758" s="87"/>
      <c r="AA758" s="87"/>
      <c r="AD758" s="86"/>
      <c r="AF758" s="86"/>
      <c r="AN758" s="88"/>
    </row>
    <row r="759" ht="15.75" customHeight="1">
      <c r="V759" s="86"/>
      <c r="W759" s="86"/>
      <c r="X759" s="87"/>
      <c r="AA759" s="87"/>
      <c r="AD759" s="86"/>
      <c r="AF759" s="86"/>
      <c r="AN759" s="88"/>
    </row>
    <row r="760" ht="15.75" customHeight="1">
      <c r="V760" s="86"/>
      <c r="W760" s="86"/>
      <c r="X760" s="87"/>
      <c r="AA760" s="87"/>
      <c r="AD760" s="86"/>
      <c r="AF760" s="86"/>
      <c r="AN760" s="88"/>
    </row>
    <row r="761" ht="15.75" customHeight="1">
      <c r="V761" s="86"/>
      <c r="W761" s="86"/>
      <c r="X761" s="87"/>
      <c r="AA761" s="87"/>
      <c r="AD761" s="86"/>
      <c r="AF761" s="86"/>
      <c r="AN761" s="88"/>
    </row>
    <row r="762" ht="15.75" customHeight="1">
      <c r="V762" s="86"/>
      <c r="W762" s="86"/>
      <c r="X762" s="87"/>
      <c r="AA762" s="87"/>
      <c r="AD762" s="86"/>
      <c r="AF762" s="86"/>
      <c r="AN762" s="88"/>
    </row>
    <row r="763" ht="15.75" customHeight="1">
      <c r="V763" s="86"/>
      <c r="W763" s="86"/>
      <c r="X763" s="87"/>
      <c r="AA763" s="87"/>
      <c r="AD763" s="86"/>
      <c r="AF763" s="86"/>
      <c r="AN763" s="88"/>
    </row>
    <row r="764" ht="15.75" customHeight="1">
      <c r="V764" s="86"/>
      <c r="W764" s="86"/>
      <c r="X764" s="87"/>
      <c r="AA764" s="87"/>
      <c r="AD764" s="86"/>
      <c r="AF764" s="86"/>
      <c r="AN764" s="88"/>
    </row>
    <row r="765" ht="15.75" customHeight="1">
      <c r="V765" s="86"/>
      <c r="W765" s="86"/>
      <c r="X765" s="87"/>
      <c r="AA765" s="87"/>
      <c r="AD765" s="86"/>
      <c r="AF765" s="86"/>
      <c r="AN765" s="88"/>
    </row>
    <row r="766" ht="15.75" customHeight="1">
      <c r="V766" s="86"/>
      <c r="W766" s="86"/>
      <c r="X766" s="87"/>
      <c r="AA766" s="87"/>
      <c r="AD766" s="86"/>
      <c r="AF766" s="86"/>
      <c r="AN766" s="88"/>
    </row>
    <row r="767" ht="15.75" customHeight="1">
      <c r="V767" s="86"/>
      <c r="W767" s="86"/>
      <c r="X767" s="87"/>
      <c r="AA767" s="87"/>
      <c r="AD767" s="86"/>
      <c r="AF767" s="86"/>
      <c r="AN767" s="88"/>
    </row>
    <row r="768" ht="15.75" customHeight="1">
      <c r="V768" s="86"/>
      <c r="W768" s="86"/>
      <c r="X768" s="87"/>
      <c r="AA768" s="87"/>
      <c r="AD768" s="86"/>
      <c r="AF768" s="86"/>
      <c r="AN768" s="88"/>
    </row>
    <row r="769" ht="15.75" customHeight="1">
      <c r="V769" s="86"/>
      <c r="W769" s="86"/>
      <c r="X769" s="87"/>
      <c r="AA769" s="87"/>
      <c r="AD769" s="86"/>
      <c r="AF769" s="86"/>
      <c r="AN769" s="88"/>
    </row>
    <row r="770" ht="15.75" customHeight="1">
      <c r="V770" s="86"/>
      <c r="W770" s="86"/>
      <c r="X770" s="87"/>
      <c r="AA770" s="87"/>
      <c r="AD770" s="86"/>
      <c r="AF770" s="86"/>
      <c r="AN770" s="88"/>
    </row>
    <row r="771" ht="15.75" customHeight="1">
      <c r="V771" s="86"/>
      <c r="W771" s="86"/>
      <c r="X771" s="87"/>
      <c r="AA771" s="87"/>
      <c r="AD771" s="86"/>
      <c r="AF771" s="86"/>
      <c r="AN771" s="88"/>
    </row>
    <row r="772" ht="15.75" customHeight="1">
      <c r="V772" s="86"/>
      <c r="W772" s="86"/>
      <c r="X772" s="87"/>
      <c r="AA772" s="87"/>
      <c r="AD772" s="86"/>
      <c r="AF772" s="86"/>
      <c r="AN772" s="88"/>
    </row>
    <row r="773" ht="15.75" customHeight="1">
      <c r="V773" s="86"/>
      <c r="W773" s="86"/>
      <c r="X773" s="87"/>
      <c r="AA773" s="87"/>
      <c r="AD773" s="86"/>
      <c r="AF773" s="86"/>
      <c r="AN773" s="88"/>
    </row>
    <row r="774" ht="15.75" customHeight="1">
      <c r="V774" s="86"/>
      <c r="W774" s="86"/>
      <c r="X774" s="87"/>
      <c r="AA774" s="87"/>
      <c r="AD774" s="86"/>
      <c r="AF774" s="86"/>
      <c r="AN774" s="88"/>
    </row>
    <row r="775" ht="15.75" customHeight="1">
      <c r="V775" s="86"/>
      <c r="W775" s="86"/>
      <c r="X775" s="87"/>
      <c r="AA775" s="87"/>
      <c r="AD775" s="86"/>
      <c r="AF775" s="86"/>
      <c r="AN775" s="88"/>
    </row>
    <row r="776" ht="15.75" customHeight="1">
      <c r="V776" s="86"/>
      <c r="W776" s="86"/>
      <c r="X776" s="87"/>
      <c r="AA776" s="87"/>
      <c r="AD776" s="86"/>
      <c r="AF776" s="86"/>
      <c r="AN776" s="88"/>
    </row>
    <row r="777" ht="15.75" customHeight="1">
      <c r="V777" s="86"/>
      <c r="W777" s="86"/>
      <c r="X777" s="87"/>
      <c r="AA777" s="87"/>
      <c r="AD777" s="86"/>
      <c r="AF777" s="86"/>
      <c r="AN777" s="88"/>
    </row>
    <row r="778" ht="15.75" customHeight="1">
      <c r="V778" s="86"/>
      <c r="W778" s="86"/>
      <c r="X778" s="87"/>
      <c r="AA778" s="87"/>
      <c r="AD778" s="86"/>
      <c r="AF778" s="86"/>
      <c r="AN778" s="88"/>
    </row>
    <row r="779" ht="15.75" customHeight="1">
      <c r="V779" s="86"/>
      <c r="W779" s="86"/>
      <c r="X779" s="87"/>
      <c r="AA779" s="87"/>
      <c r="AD779" s="86"/>
      <c r="AF779" s="86"/>
      <c r="AN779" s="88"/>
    </row>
    <row r="780" ht="15.75" customHeight="1">
      <c r="V780" s="86"/>
      <c r="W780" s="86"/>
      <c r="X780" s="87"/>
      <c r="AA780" s="87"/>
      <c r="AD780" s="86"/>
      <c r="AF780" s="86"/>
      <c r="AN780" s="88"/>
    </row>
    <row r="781" ht="15.75" customHeight="1">
      <c r="V781" s="86"/>
      <c r="W781" s="86"/>
      <c r="X781" s="87"/>
      <c r="AA781" s="87"/>
      <c r="AD781" s="86"/>
      <c r="AF781" s="86"/>
      <c r="AN781" s="88"/>
    </row>
    <row r="782" ht="15.75" customHeight="1">
      <c r="V782" s="86"/>
      <c r="W782" s="86"/>
      <c r="X782" s="87"/>
      <c r="AA782" s="87"/>
      <c r="AD782" s="86"/>
      <c r="AF782" s="86"/>
      <c r="AN782" s="88"/>
    </row>
    <row r="783" ht="15.75" customHeight="1">
      <c r="V783" s="86"/>
      <c r="W783" s="86"/>
      <c r="X783" s="87"/>
      <c r="AA783" s="87"/>
      <c r="AD783" s="86"/>
      <c r="AF783" s="86"/>
      <c r="AN783" s="88"/>
    </row>
    <row r="784" ht="15.75" customHeight="1">
      <c r="V784" s="86"/>
      <c r="W784" s="86"/>
      <c r="X784" s="87"/>
      <c r="AA784" s="87"/>
      <c r="AD784" s="86"/>
      <c r="AF784" s="86"/>
      <c r="AN784" s="88"/>
    </row>
    <row r="785" ht="15.75" customHeight="1">
      <c r="V785" s="86"/>
      <c r="W785" s="86"/>
      <c r="X785" s="87"/>
      <c r="AA785" s="87"/>
      <c r="AD785" s="86"/>
      <c r="AF785" s="86"/>
      <c r="AN785" s="88"/>
    </row>
    <row r="786" ht="15.75" customHeight="1">
      <c r="V786" s="86"/>
      <c r="W786" s="86"/>
      <c r="X786" s="87"/>
      <c r="AA786" s="87"/>
      <c r="AD786" s="86"/>
      <c r="AF786" s="86"/>
      <c r="AN786" s="88"/>
    </row>
    <row r="787" ht="15.75" customHeight="1">
      <c r="V787" s="86"/>
      <c r="W787" s="86"/>
      <c r="X787" s="87"/>
      <c r="AA787" s="87"/>
      <c r="AD787" s="86"/>
      <c r="AF787" s="86"/>
      <c r="AN787" s="88"/>
    </row>
    <row r="788" ht="15.75" customHeight="1">
      <c r="V788" s="86"/>
      <c r="W788" s="86"/>
      <c r="X788" s="87"/>
      <c r="AA788" s="87"/>
      <c r="AD788" s="86"/>
      <c r="AF788" s="86"/>
      <c r="AN788" s="88"/>
    </row>
    <row r="789" ht="15.75" customHeight="1">
      <c r="V789" s="86"/>
      <c r="W789" s="86"/>
      <c r="X789" s="87"/>
      <c r="AA789" s="87"/>
      <c r="AD789" s="86"/>
      <c r="AF789" s="86"/>
      <c r="AN789" s="88"/>
    </row>
    <row r="790" ht="15.75" customHeight="1">
      <c r="V790" s="86"/>
      <c r="W790" s="86"/>
      <c r="X790" s="87"/>
      <c r="AA790" s="87"/>
      <c r="AD790" s="86"/>
      <c r="AF790" s="86"/>
      <c r="AN790" s="88"/>
    </row>
    <row r="791" ht="15.75" customHeight="1">
      <c r="V791" s="86"/>
      <c r="W791" s="86"/>
      <c r="X791" s="87"/>
      <c r="AA791" s="87"/>
      <c r="AD791" s="86"/>
      <c r="AF791" s="86"/>
      <c r="AN791" s="88"/>
    </row>
    <row r="792" ht="15.75" customHeight="1">
      <c r="V792" s="86"/>
      <c r="W792" s="86"/>
      <c r="X792" s="87"/>
      <c r="AA792" s="87"/>
      <c r="AD792" s="86"/>
      <c r="AF792" s="86"/>
      <c r="AN792" s="88"/>
    </row>
    <row r="793" ht="15.75" customHeight="1">
      <c r="V793" s="86"/>
      <c r="W793" s="86"/>
      <c r="X793" s="87"/>
      <c r="AA793" s="87"/>
      <c r="AD793" s="86"/>
      <c r="AF793" s="86"/>
      <c r="AN793" s="88"/>
    </row>
    <row r="794" ht="15.75" customHeight="1">
      <c r="V794" s="86"/>
      <c r="W794" s="86"/>
      <c r="X794" s="87"/>
      <c r="AA794" s="87"/>
      <c r="AD794" s="86"/>
      <c r="AF794" s="86"/>
      <c r="AN794" s="88"/>
    </row>
    <row r="795" ht="15.75" customHeight="1">
      <c r="V795" s="86"/>
      <c r="W795" s="86"/>
      <c r="X795" s="87"/>
      <c r="AA795" s="87"/>
      <c r="AD795" s="86"/>
      <c r="AF795" s="86"/>
      <c r="AN795" s="88"/>
    </row>
    <row r="796" ht="15.75" customHeight="1">
      <c r="V796" s="86"/>
      <c r="W796" s="86"/>
      <c r="X796" s="87"/>
      <c r="AA796" s="87"/>
      <c r="AD796" s="86"/>
      <c r="AF796" s="86"/>
      <c r="AN796" s="88"/>
    </row>
    <row r="797" ht="15.75" customHeight="1">
      <c r="V797" s="86"/>
      <c r="W797" s="86"/>
      <c r="X797" s="87"/>
      <c r="AA797" s="87"/>
      <c r="AD797" s="86"/>
      <c r="AF797" s="86"/>
      <c r="AN797" s="88"/>
    </row>
    <row r="798" ht="15.75" customHeight="1">
      <c r="V798" s="86"/>
      <c r="W798" s="86"/>
      <c r="X798" s="87"/>
      <c r="AA798" s="87"/>
      <c r="AD798" s="86"/>
      <c r="AF798" s="86"/>
      <c r="AN798" s="88"/>
    </row>
    <row r="799" ht="15.75" customHeight="1">
      <c r="V799" s="86"/>
      <c r="W799" s="86"/>
      <c r="X799" s="87"/>
      <c r="AA799" s="87"/>
      <c r="AD799" s="86"/>
      <c r="AF799" s="86"/>
      <c r="AN799" s="88"/>
    </row>
    <row r="800" ht="15.75" customHeight="1">
      <c r="V800" s="86"/>
      <c r="W800" s="86"/>
      <c r="X800" s="87"/>
      <c r="AA800" s="87"/>
      <c r="AD800" s="86"/>
      <c r="AF800" s="86"/>
      <c r="AN800" s="88"/>
    </row>
    <row r="801" ht="15.75" customHeight="1">
      <c r="V801" s="86"/>
      <c r="W801" s="86"/>
      <c r="X801" s="87"/>
      <c r="AA801" s="87"/>
      <c r="AD801" s="86"/>
      <c r="AF801" s="86"/>
      <c r="AN801" s="88"/>
    </row>
    <row r="802" ht="15.75" customHeight="1">
      <c r="V802" s="86"/>
      <c r="W802" s="86"/>
      <c r="X802" s="87"/>
      <c r="AA802" s="87"/>
      <c r="AD802" s="86"/>
      <c r="AF802" s="86"/>
      <c r="AN802" s="88"/>
    </row>
    <row r="803" ht="15.75" customHeight="1">
      <c r="V803" s="86"/>
      <c r="W803" s="86"/>
      <c r="X803" s="87"/>
      <c r="AA803" s="87"/>
      <c r="AD803" s="86"/>
      <c r="AF803" s="86"/>
      <c r="AN803" s="88"/>
    </row>
    <row r="804" ht="15.75" customHeight="1">
      <c r="V804" s="86"/>
      <c r="W804" s="86"/>
      <c r="X804" s="87"/>
      <c r="AA804" s="87"/>
      <c r="AD804" s="86"/>
      <c r="AF804" s="86"/>
      <c r="AN804" s="88"/>
    </row>
    <row r="805" ht="15.75" customHeight="1">
      <c r="V805" s="86"/>
      <c r="W805" s="86"/>
      <c r="X805" s="87"/>
      <c r="AA805" s="87"/>
      <c r="AD805" s="86"/>
      <c r="AF805" s="86"/>
      <c r="AN805" s="88"/>
    </row>
    <row r="806" ht="15.75" customHeight="1">
      <c r="V806" s="86"/>
      <c r="W806" s="86"/>
      <c r="X806" s="87"/>
      <c r="AA806" s="87"/>
      <c r="AD806" s="86"/>
      <c r="AF806" s="86"/>
      <c r="AN806" s="88"/>
    </row>
    <row r="807" ht="15.75" customHeight="1">
      <c r="V807" s="86"/>
      <c r="W807" s="86"/>
      <c r="X807" s="87"/>
      <c r="AA807" s="87"/>
      <c r="AD807" s="86"/>
      <c r="AF807" s="86"/>
      <c r="AN807" s="88"/>
    </row>
    <row r="808" ht="15.75" customHeight="1">
      <c r="V808" s="86"/>
      <c r="W808" s="86"/>
      <c r="X808" s="87"/>
      <c r="AA808" s="87"/>
      <c r="AD808" s="86"/>
      <c r="AF808" s="86"/>
      <c r="AN808" s="88"/>
    </row>
    <row r="809" ht="15.75" customHeight="1">
      <c r="V809" s="86"/>
      <c r="W809" s="86"/>
      <c r="X809" s="87"/>
      <c r="AA809" s="87"/>
      <c r="AD809" s="86"/>
      <c r="AF809" s="86"/>
      <c r="AN809" s="88"/>
    </row>
    <row r="810" ht="15.75" customHeight="1">
      <c r="V810" s="86"/>
      <c r="W810" s="86"/>
      <c r="X810" s="87"/>
      <c r="AA810" s="87"/>
      <c r="AD810" s="86"/>
      <c r="AF810" s="86"/>
      <c r="AN810" s="88"/>
    </row>
    <row r="811" ht="15.75" customHeight="1">
      <c r="V811" s="86"/>
      <c r="W811" s="86"/>
      <c r="X811" s="87"/>
      <c r="AA811" s="87"/>
      <c r="AD811" s="86"/>
      <c r="AF811" s="86"/>
      <c r="AN811" s="88"/>
    </row>
    <row r="812" ht="15.75" customHeight="1">
      <c r="V812" s="86"/>
      <c r="W812" s="86"/>
      <c r="X812" s="87"/>
      <c r="AA812" s="87"/>
      <c r="AD812" s="86"/>
      <c r="AF812" s="86"/>
      <c r="AN812" s="88"/>
    </row>
    <row r="813" ht="15.75" customHeight="1">
      <c r="V813" s="86"/>
      <c r="W813" s="86"/>
      <c r="X813" s="87"/>
      <c r="AA813" s="87"/>
      <c r="AD813" s="86"/>
      <c r="AF813" s="86"/>
      <c r="AN813" s="88"/>
    </row>
    <row r="814" ht="15.75" customHeight="1">
      <c r="V814" s="86"/>
      <c r="W814" s="86"/>
      <c r="X814" s="87"/>
      <c r="AA814" s="87"/>
      <c r="AD814" s="86"/>
      <c r="AF814" s="86"/>
      <c r="AN814" s="88"/>
    </row>
    <row r="815" ht="15.75" customHeight="1">
      <c r="V815" s="86"/>
      <c r="W815" s="86"/>
      <c r="X815" s="87"/>
      <c r="AA815" s="87"/>
      <c r="AD815" s="86"/>
      <c r="AF815" s="86"/>
      <c r="AN815" s="88"/>
    </row>
    <row r="816" ht="15.75" customHeight="1">
      <c r="V816" s="86"/>
      <c r="W816" s="86"/>
      <c r="X816" s="87"/>
      <c r="AA816" s="87"/>
      <c r="AD816" s="86"/>
      <c r="AF816" s="86"/>
      <c r="AN816" s="88"/>
    </row>
    <row r="817" ht="15.75" customHeight="1">
      <c r="V817" s="86"/>
      <c r="W817" s="86"/>
      <c r="X817" s="87"/>
      <c r="AA817" s="87"/>
      <c r="AD817" s="86"/>
      <c r="AF817" s="86"/>
      <c r="AN817" s="88"/>
    </row>
    <row r="818" ht="15.75" customHeight="1">
      <c r="V818" s="86"/>
      <c r="W818" s="86"/>
      <c r="X818" s="87"/>
      <c r="AA818" s="87"/>
      <c r="AD818" s="86"/>
      <c r="AF818" s="86"/>
      <c r="AN818" s="88"/>
    </row>
    <row r="819" ht="15.75" customHeight="1">
      <c r="V819" s="86"/>
      <c r="W819" s="86"/>
      <c r="X819" s="87"/>
      <c r="AA819" s="87"/>
      <c r="AD819" s="86"/>
      <c r="AF819" s="86"/>
      <c r="AN819" s="88"/>
    </row>
    <row r="820" ht="15.75" customHeight="1">
      <c r="V820" s="86"/>
      <c r="W820" s="86"/>
      <c r="X820" s="87"/>
      <c r="AA820" s="87"/>
      <c r="AD820" s="86"/>
      <c r="AF820" s="86"/>
      <c r="AN820" s="88"/>
    </row>
    <row r="821" ht="15.75" customHeight="1">
      <c r="V821" s="86"/>
      <c r="W821" s="86"/>
      <c r="X821" s="87"/>
      <c r="AA821" s="87"/>
      <c r="AD821" s="86"/>
      <c r="AF821" s="86"/>
      <c r="AN821" s="88"/>
    </row>
    <row r="822" ht="15.75" customHeight="1">
      <c r="V822" s="86"/>
      <c r="W822" s="86"/>
      <c r="X822" s="87"/>
      <c r="AA822" s="87"/>
      <c r="AD822" s="86"/>
      <c r="AF822" s="86"/>
      <c r="AN822" s="88"/>
    </row>
    <row r="823" ht="15.75" customHeight="1">
      <c r="V823" s="86"/>
      <c r="W823" s="86"/>
      <c r="X823" s="87"/>
      <c r="AA823" s="87"/>
      <c r="AD823" s="86"/>
      <c r="AF823" s="86"/>
      <c r="AN823" s="88"/>
    </row>
    <row r="824" ht="15.75" customHeight="1">
      <c r="V824" s="86"/>
      <c r="W824" s="86"/>
      <c r="X824" s="87"/>
      <c r="AA824" s="87"/>
      <c r="AD824" s="86"/>
      <c r="AF824" s="86"/>
      <c r="AN824" s="88"/>
    </row>
    <row r="825" ht="15.75" customHeight="1">
      <c r="V825" s="86"/>
      <c r="W825" s="86"/>
      <c r="X825" s="87"/>
      <c r="AA825" s="87"/>
      <c r="AD825" s="86"/>
      <c r="AF825" s="86"/>
      <c r="AN825" s="88"/>
    </row>
    <row r="826" ht="15.75" customHeight="1">
      <c r="V826" s="86"/>
      <c r="W826" s="86"/>
      <c r="X826" s="87"/>
      <c r="AA826" s="87"/>
      <c r="AD826" s="86"/>
      <c r="AF826" s="86"/>
      <c r="AN826" s="88"/>
    </row>
    <row r="827" ht="15.75" customHeight="1">
      <c r="V827" s="86"/>
      <c r="W827" s="86"/>
      <c r="X827" s="87"/>
      <c r="AA827" s="87"/>
      <c r="AD827" s="86"/>
      <c r="AF827" s="86"/>
      <c r="AN827" s="88"/>
    </row>
    <row r="828" ht="15.75" customHeight="1">
      <c r="V828" s="86"/>
      <c r="W828" s="86"/>
      <c r="X828" s="87"/>
      <c r="AA828" s="87"/>
      <c r="AD828" s="86"/>
      <c r="AF828" s="86"/>
      <c r="AN828" s="88"/>
    </row>
    <row r="829" ht="15.75" customHeight="1">
      <c r="V829" s="86"/>
      <c r="W829" s="86"/>
      <c r="X829" s="87"/>
      <c r="AA829" s="87"/>
      <c r="AD829" s="86"/>
      <c r="AF829" s="86"/>
      <c r="AN829" s="88"/>
    </row>
    <row r="830" ht="15.75" customHeight="1">
      <c r="V830" s="86"/>
      <c r="W830" s="86"/>
      <c r="X830" s="87"/>
      <c r="AA830" s="87"/>
      <c r="AD830" s="86"/>
      <c r="AF830" s="86"/>
      <c r="AN830" s="88"/>
    </row>
    <row r="831" ht="15.75" customHeight="1">
      <c r="V831" s="86"/>
      <c r="W831" s="86"/>
      <c r="X831" s="87"/>
      <c r="AA831" s="87"/>
      <c r="AD831" s="86"/>
      <c r="AF831" s="86"/>
      <c r="AN831" s="88"/>
    </row>
    <row r="832" ht="15.75" customHeight="1">
      <c r="V832" s="86"/>
      <c r="W832" s="86"/>
      <c r="X832" s="87"/>
      <c r="AA832" s="87"/>
      <c r="AD832" s="86"/>
      <c r="AF832" s="86"/>
      <c r="AN832" s="88"/>
    </row>
    <row r="833" ht="15.75" customHeight="1">
      <c r="V833" s="86"/>
      <c r="W833" s="86"/>
      <c r="X833" s="87"/>
      <c r="AA833" s="87"/>
      <c r="AD833" s="86"/>
      <c r="AF833" s="86"/>
      <c r="AN833" s="88"/>
    </row>
    <row r="834" ht="15.75" customHeight="1">
      <c r="V834" s="86"/>
      <c r="W834" s="86"/>
      <c r="X834" s="87"/>
      <c r="AA834" s="87"/>
      <c r="AD834" s="86"/>
      <c r="AF834" s="86"/>
      <c r="AN834" s="88"/>
    </row>
    <row r="835" ht="15.75" customHeight="1">
      <c r="V835" s="86"/>
      <c r="W835" s="86"/>
      <c r="X835" s="87"/>
      <c r="AA835" s="87"/>
      <c r="AD835" s="86"/>
      <c r="AF835" s="86"/>
      <c r="AN835" s="88"/>
    </row>
    <row r="836" ht="15.75" customHeight="1">
      <c r="V836" s="86"/>
      <c r="W836" s="86"/>
      <c r="X836" s="87"/>
      <c r="AA836" s="87"/>
      <c r="AD836" s="86"/>
      <c r="AF836" s="86"/>
      <c r="AN836" s="88"/>
    </row>
    <row r="837" ht="15.75" customHeight="1">
      <c r="V837" s="86"/>
      <c r="W837" s="86"/>
      <c r="X837" s="87"/>
      <c r="AA837" s="87"/>
      <c r="AD837" s="86"/>
      <c r="AF837" s="86"/>
      <c r="AN837" s="88"/>
    </row>
    <row r="838" ht="15.75" customHeight="1">
      <c r="V838" s="86"/>
      <c r="W838" s="86"/>
      <c r="X838" s="87"/>
      <c r="AA838" s="87"/>
      <c r="AD838" s="86"/>
      <c r="AF838" s="86"/>
      <c r="AN838" s="88"/>
    </row>
    <row r="839" ht="15.75" customHeight="1">
      <c r="V839" s="86"/>
      <c r="W839" s="86"/>
      <c r="X839" s="87"/>
      <c r="AA839" s="87"/>
      <c r="AD839" s="86"/>
      <c r="AF839" s="86"/>
      <c r="AN839" s="88"/>
    </row>
    <row r="840" ht="15.75" customHeight="1">
      <c r="V840" s="86"/>
      <c r="W840" s="86"/>
      <c r="X840" s="87"/>
      <c r="AA840" s="87"/>
      <c r="AD840" s="86"/>
      <c r="AF840" s="86"/>
      <c r="AN840" s="88"/>
    </row>
    <row r="841" ht="15.75" customHeight="1">
      <c r="V841" s="86"/>
      <c r="W841" s="86"/>
      <c r="X841" s="87"/>
      <c r="AA841" s="87"/>
      <c r="AD841" s="86"/>
      <c r="AF841" s="86"/>
      <c r="AN841" s="88"/>
    </row>
    <row r="842" ht="15.75" customHeight="1">
      <c r="V842" s="86"/>
      <c r="W842" s="86"/>
      <c r="X842" s="87"/>
      <c r="AA842" s="87"/>
      <c r="AD842" s="86"/>
      <c r="AF842" s="86"/>
      <c r="AN842" s="88"/>
    </row>
    <row r="843" ht="15.75" customHeight="1">
      <c r="V843" s="86"/>
      <c r="W843" s="86"/>
      <c r="X843" s="87"/>
      <c r="AA843" s="87"/>
      <c r="AD843" s="86"/>
      <c r="AF843" s="86"/>
      <c r="AN843" s="88"/>
    </row>
    <row r="844" ht="15.75" customHeight="1">
      <c r="V844" s="86"/>
      <c r="W844" s="86"/>
      <c r="X844" s="87"/>
      <c r="AA844" s="87"/>
      <c r="AD844" s="86"/>
      <c r="AF844" s="86"/>
      <c r="AN844" s="88"/>
    </row>
    <row r="845" ht="15.75" customHeight="1">
      <c r="V845" s="86"/>
      <c r="W845" s="86"/>
      <c r="X845" s="87"/>
      <c r="AA845" s="87"/>
      <c r="AD845" s="86"/>
      <c r="AF845" s="86"/>
      <c r="AN845" s="88"/>
    </row>
    <row r="846" ht="15.75" customHeight="1">
      <c r="V846" s="86"/>
      <c r="W846" s="86"/>
      <c r="X846" s="87"/>
      <c r="AA846" s="87"/>
      <c r="AD846" s="86"/>
      <c r="AF846" s="86"/>
      <c r="AN846" s="88"/>
    </row>
    <row r="847" ht="15.75" customHeight="1">
      <c r="V847" s="86"/>
      <c r="W847" s="86"/>
      <c r="X847" s="87"/>
      <c r="AA847" s="87"/>
      <c r="AD847" s="86"/>
      <c r="AF847" s="86"/>
      <c r="AN847" s="88"/>
    </row>
    <row r="848" ht="15.75" customHeight="1">
      <c r="V848" s="86"/>
      <c r="W848" s="86"/>
      <c r="X848" s="87"/>
      <c r="AA848" s="87"/>
      <c r="AD848" s="86"/>
      <c r="AF848" s="86"/>
      <c r="AN848" s="88"/>
    </row>
    <row r="849" ht="15.75" customHeight="1">
      <c r="V849" s="86"/>
      <c r="W849" s="86"/>
      <c r="X849" s="87"/>
      <c r="AA849" s="87"/>
      <c r="AD849" s="86"/>
      <c r="AF849" s="86"/>
      <c r="AN849" s="88"/>
    </row>
    <row r="850" ht="15.75" customHeight="1">
      <c r="V850" s="86"/>
      <c r="W850" s="86"/>
      <c r="X850" s="87"/>
      <c r="AA850" s="87"/>
      <c r="AD850" s="86"/>
      <c r="AF850" s="86"/>
      <c r="AN850" s="88"/>
    </row>
    <row r="851" ht="15.75" customHeight="1">
      <c r="V851" s="86"/>
      <c r="W851" s="86"/>
      <c r="X851" s="87"/>
      <c r="AA851" s="87"/>
      <c r="AD851" s="86"/>
      <c r="AF851" s="86"/>
      <c r="AN851" s="88"/>
    </row>
    <row r="852" ht="15.75" customHeight="1">
      <c r="V852" s="86"/>
      <c r="W852" s="86"/>
      <c r="X852" s="87"/>
      <c r="AA852" s="87"/>
      <c r="AD852" s="86"/>
      <c r="AF852" s="86"/>
      <c r="AN852" s="88"/>
    </row>
    <row r="853" ht="15.75" customHeight="1">
      <c r="V853" s="86"/>
      <c r="W853" s="86"/>
      <c r="X853" s="87"/>
      <c r="AA853" s="87"/>
      <c r="AD853" s="86"/>
      <c r="AF853" s="86"/>
      <c r="AN853" s="88"/>
    </row>
    <row r="854" ht="15.75" customHeight="1">
      <c r="V854" s="86"/>
      <c r="W854" s="86"/>
      <c r="X854" s="87"/>
      <c r="AA854" s="87"/>
      <c r="AD854" s="86"/>
      <c r="AF854" s="86"/>
      <c r="AN854" s="88"/>
    </row>
    <row r="855" ht="15.75" customHeight="1">
      <c r="V855" s="86"/>
      <c r="W855" s="86"/>
      <c r="X855" s="87"/>
      <c r="AA855" s="87"/>
      <c r="AD855" s="86"/>
      <c r="AF855" s="86"/>
      <c r="AN855" s="88"/>
    </row>
    <row r="856" ht="15.75" customHeight="1">
      <c r="V856" s="86"/>
      <c r="W856" s="86"/>
      <c r="X856" s="87"/>
      <c r="AA856" s="87"/>
      <c r="AD856" s="86"/>
      <c r="AF856" s="86"/>
      <c r="AN856" s="88"/>
    </row>
    <row r="857" ht="15.75" customHeight="1">
      <c r="V857" s="86"/>
      <c r="W857" s="86"/>
      <c r="X857" s="87"/>
      <c r="AA857" s="87"/>
      <c r="AD857" s="86"/>
      <c r="AF857" s="86"/>
      <c r="AN857" s="88"/>
    </row>
    <row r="858" ht="15.75" customHeight="1">
      <c r="V858" s="86"/>
      <c r="W858" s="86"/>
      <c r="X858" s="87"/>
      <c r="AA858" s="87"/>
      <c r="AD858" s="86"/>
      <c r="AF858" s="86"/>
      <c r="AN858" s="88"/>
    </row>
    <row r="859" ht="15.75" customHeight="1">
      <c r="V859" s="86"/>
      <c r="W859" s="86"/>
      <c r="X859" s="87"/>
      <c r="AA859" s="87"/>
      <c r="AD859" s="86"/>
      <c r="AF859" s="86"/>
      <c r="AN859" s="88"/>
    </row>
    <row r="860" ht="15.75" customHeight="1">
      <c r="V860" s="86"/>
      <c r="W860" s="86"/>
      <c r="X860" s="87"/>
      <c r="AA860" s="87"/>
      <c r="AD860" s="86"/>
      <c r="AF860" s="86"/>
      <c r="AN860" s="88"/>
    </row>
    <row r="861" ht="15.75" customHeight="1">
      <c r="V861" s="86"/>
      <c r="W861" s="86"/>
      <c r="X861" s="87"/>
      <c r="AA861" s="87"/>
      <c r="AD861" s="86"/>
      <c r="AF861" s="86"/>
      <c r="AN861" s="88"/>
    </row>
    <row r="862" ht="15.75" customHeight="1">
      <c r="V862" s="86"/>
      <c r="W862" s="86"/>
      <c r="X862" s="87"/>
      <c r="AA862" s="87"/>
      <c r="AD862" s="86"/>
      <c r="AF862" s="86"/>
      <c r="AN862" s="88"/>
    </row>
    <row r="863" ht="15.75" customHeight="1">
      <c r="V863" s="86"/>
      <c r="W863" s="86"/>
      <c r="X863" s="87"/>
      <c r="AA863" s="87"/>
      <c r="AD863" s="86"/>
      <c r="AF863" s="86"/>
      <c r="AN863" s="88"/>
    </row>
    <row r="864" ht="15.75" customHeight="1">
      <c r="V864" s="86"/>
      <c r="W864" s="86"/>
      <c r="X864" s="87"/>
      <c r="AA864" s="87"/>
      <c r="AD864" s="86"/>
      <c r="AF864" s="86"/>
      <c r="AN864" s="88"/>
    </row>
    <row r="865" ht="15.75" customHeight="1">
      <c r="V865" s="86"/>
      <c r="W865" s="86"/>
      <c r="X865" s="87"/>
      <c r="AA865" s="87"/>
      <c r="AD865" s="86"/>
      <c r="AF865" s="86"/>
      <c r="AN865" s="88"/>
    </row>
    <row r="866" ht="15.75" customHeight="1">
      <c r="V866" s="86"/>
      <c r="W866" s="86"/>
      <c r="X866" s="87"/>
      <c r="AA866" s="87"/>
      <c r="AD866" s="86"/>
      <c r="AF866" s="86"/>
      <c r="AN866" s="88"/>
    </row>
    <row r="867" ht="15.75" customHeight="1">
      <c r="V867" s="86"/>
      <c r="W867" s="86"/>
      <c r="X867" s="87"/>
      <c r="AA867" s="87"/>
      <c r="AD867" s="86"/>
      <c r="AF867" s="86"/>
      <c r="AN867" s="88"/>
    </row>
    <row r="868" ht="15.75" customHeight="1">
      <c r="V868" s="86"/>
      <c r="W868" s="86"/>
      <c r="X868" s="87"/>
      <c r="AA868" s="87"/>
      <c r="AD868" s="86"/>
      <c r="AF868" s="86"/>
      <c r="AN868" s="88"/>
    </row>
    <row r="869" ht="15.75" customHeight="1">
      <c r="V869" s="86"/>
      <c r="W869" s="86"/>
      <c r="X869" s="87"/>
      <c r="AA869" s="87"/>
      <c r="AD869" s="86"/>
      <c r="AF869" s="86"/>
      <c r="AN869" s="88"/>
    </row>
    <row r="870" ht="15.75" customHeight="1">
      <c r="V870" s="86"/>
      <c r="W870" s="86"/>
      <c r="X870" s="87"/>
      <c r="AA870" s="87"/>
      <c r="AD870" s="86"/>
      <c r="AF870" s="86"/>
      <c r="AN870" s="88"/>
    </row>
    <row r="871" ht="15.75" customHeight="1">
      <c r="V871" s="86"/>
      <c r="W871" s="86"/>
      <c r="X871" s="87"/>
      <c r="AA871" s="87"/>
      <c r="AD871" s="86"/>
      <c r="AF871" s="86"/>
      <c r="AN871" s="88"/>
    </row>
    <row r="872" ht="15.75" customHeight="1">
      <c r="V872" s="86"/>
      <c r="W872" s="86"/>
      <c r="X872" s="87"/>
      <c r="AA872" s="87"/>
      <c r="AD872" s="86"/>
      <c r="AF872" s="86"/>
      <c r="AN872" s="88"/>
    </row>
    <row r="873" ht="15.75" customHeight="1">
      <c r="V873" s="86"/>
      <c r="W873" s="86"/>
      <c r="X873" s="87"/>
      <c r="AA873" s="87"/>
      <c r="AD873" s="86"/>
      <c r="AF873" s="86"/>
      <c r="AN873" s="88"/>
    </row>
    <row r="874" ht="15.75" customHeight="1">
      <c r="V874" s="86"/>
      <c r="W874" s="86"/>
      <c r="X874" s="87"/>
      <c r="AA874" s="87"/>
      <c r="AD874" s="86"/>
      <c r="AF874" s="86"/>
      <c r="AN874" s="88"/>
    </row>
    <row r="875" ht="15.75" customHeight="1">
      <c r="V875" s="86"/>
      <c r="W875" s="86"/>
      <c r="X875" s="87"/>
      <c r="AA875" s="87"/>
      <c r="AD875" s="86"/>
      <c r="AF875" s="86"/>
      <c r="AN875" s="88"/>
    </row>
    <row r="876" ht="15.75" customHeight="1">
      <c r="V876" s="86"/>
      <c r="W876" s="86"/>
      <c r="X876" s="87"/>
      <c r="AA876" s="87"/>
      <c r="AD876" s="86"/>
      <c r="AF876" s="86"/>
      <c r="AN876" s="88"/>
    </row>
    <row r="877" ht="15.75" customHeight="1">
      <c r="V877" s="86"/>
      <c r="W877" s="86"/>
      <c r="X877" s="87"/>
      <c r="AA877" s="87"/>
      <c r="AD877" s="86"/>
      <c r="AF877" s="86"/>
      <c r="AN877" s="88"/>
    </row>
    <row r="878" ht="15.75" customHeight="1">
      <c r="V878" s="86"/>
      <c r="W878" s="86"/>
      <c r="X878" s="87"/>
      <c r="AA878" s="87"/>
      <c r="AD878" s="86"/>
      <c r="AF878" s="86"/>
      <c r="AN878" s="88"/>
    </row>
    <row r="879" ht="15.75" customHeight="1">
      <c r="V879" s="86"/>
      <c r="W879" s="86"/>
      <c r="X879" s="87"/>
      <c r="AA879" s="87"/>
      <c r="AD879" s="86"/>
      <c r="AF879" s="86"/>
      <c r="AN879" s="88"/>
    </row>
    <row r="880" ht="15.75" customHeight="1">
      <c r="V880" s="86"/>
      <c r="W880" s="86"/>
      <c r="X880" s="87"/>
      <c r="AA880" s="87"/>
      <c r="AD880" s="86"/>
      <c r="AF880" s="86"/>
      <c r="AN880" s="88"/>
    </row>
    <row r="881" ht="15.75" customHeight="1">
      <c r="V881" s="86"/>
      <c r="W881" s="86"/>
      <c r="X881" s="87"/>
      <c r="AA881" s="87"/>
      <c r="AD881" s="86"/>
      <c r="AF881" s="86"/>
      <c r="AN881" s="88"/>
    </row>
    <row r="882" ht="15.75" customHeight="1">
      <c r="V882" s="86"/>
      <c r="W882" s="86"/>
      <c r="X882" s="87"/>
      <c r="AA882" s="87"/>
      <c r="AD882" s="86"/>
      <c r="AF882" s="86"/>
      <c r="AN882" s="88"/>
    </row>
    <row r="883" ht="15.75" customHeight="1">
      <c r="V883" s="86"/>
      <c r="W883" s="86"/>
      <c r="X883" s="87"/>
      <c r="AA883" s="87"/>
      <c r="AD883" s="86"/>
      <c r="AF883" s="86"/>
      <c r="AN883" s="88"/>
    </row>
    <row r="884" ht="15.75" customHeight="1">
      <c r="V884" s="86"/>
      <c r="W884" s="86"/>
      <c r="X884" s="87"/>
      <c r="AA884" s="87"/>
      <c r="AD884" s="86"/>
      <c r="AF884" s="86"/>
      <c r="AN884" s="88"/>
    </row>
    <row r="885" ht="15.75" customHeight="1">
      <c r="V885" s="86"/>
      <c r="W885" s="86"/>
      <c r="X885" s="87"/>
      <c r="AA885" s="87"/>
      <c r="AD885" s="86"/>
      <c r="AF885" s="86"/>
      <c r="AN885" s="88"/>
    </row>
    <row r="886" ht="15.75" customHeight="1">
      <c r="V886" s="86"/>
      <c r="W886" s="86"/>
      <c r="X886" s="87"/>
      <c r="AA886" s="87"/>
      <c r="AD886" s="86"/>
      <c r="AF886" s="86"/>
      <c r="AN886" s="88"/>
    </row>
    <row r="887" ht="15.75" customHeight="1">
      <c r="V887" s="86"/>
      <c r="W887" s="86"/>
      <c r="X887" s="87"/>
      <c r="AA887" s="87"/>
      <c r="AD887" s="86"/>
      <c r="AF887" s="86"/>
      <c r="AN887" s="88"/>
    </row>
    <row r="888" ht="15.75" customHeight="1">
      <c r="V888" s="86"/>
      <c r="W888" s="86"/>
      <c r="X888" s="87"/>
      <c r="AA888" s="87"/>
      <c r="AD888" s="86"/>
      <c r="AF888" s="86"/>
      <c r="AN888" s="88"/>
    </row>
    <row r="889" ht="15.75" customHeight="1">
      <c r="V889" s="86"/>
      <c r="W889" s="86"/>
      <c r="X889" s="87"/>
      <c r="AA889" s="87"/>
      <c r="AD889" s="86"/>
      <c r="AF889" s="86"/>
      <c r="AN889" s="88"/>
    </row>
    <row r="890" ht="15.75" customHeight="1">
      <c r="V890" s="86"/>
      <c r="W890" s="86"/>
      <c r="X890" s="87"/>
      <c r="AA890" s="87"/>
      <c r="AD890" s="86"/>
      <c r="AF890" s="86"/>
      <c r="AN890" s="88"/>
    </row>
    <row r="891" ht="15.75" customHeight="1">
      <c r="V891" s="86"/>
      <c r="W891" s="86"/>
      <c r="X891" s="87"/>
      <c r="AA891" s="87"/>
      <c r="AD891" s="86"/>
      <c r="AF891" s="86"/>
      <c r="AN891" s="88"/>
    </row>
    <row r="892" ht="15.75" customHeight="1">
      <c r="V892" s="86"/>
      <c r="W892" s="86"/>
      <c r="X892" s="87"/>
      <c r="AA892" s="87"/>
      <c r="AD892" s="86"/>
      <c r="AF892" s="86"/>
      <c r="AN892" s="88"/>
    </row>
    <row r="893" ht="15.75" customHeight="1">
      <c r="V893" s="86"/>
      <c r="W893" s="86"/>
      <c r="X893" s="87"/>
      <c r="AA893" s="87"/>
      <c r="AD893" s="86"/>
      <c r="AF893" s="86"/>
      <c r="AN893" s="88"/>
    </row>
    <row r="894" ht="15.75" customHeight="1">
      <c r="V894" s="86"/>
      <c r="W894" s="86"/>
      <c r="X894" s="87"/>
      <c r="AA894" s="87"/>
      <c r="AD894" s="86"/>
      <c r="AF894" s="86"/>
      <c r="AN894" s="88"/>
    </row>
    <row r="895" ht="15.75" customHeight="1">
      <c r="V895" s="86"/>
      <c r="W895" s="86"/>
      <c r="X895" s="87"/>
      <c r="AA895" s="87"/>
      <c r="AD895" s="86"/>
      <c r="AF895" s="86"/>
      <c r="AN895" s="88"/>
    </row>
    <row r="896" ht="15.75" customHeight="1">
      <c r="V896" s="86"/>
      <c r="W896" s="86"/>
      <c r="X896" s="87"/>
      <c r="AA896" s="87"/>
      <c r="AD896" s="86"/>
      <c r="AF896" s="86"/>
      <c r="AN896" s="88"/>
    </row>
    <row r="897" ht="15.75" customHeight="1">
      <c r="V897" s="86"/>
      <c r="W897" s="86"/>
      <c r="X897" s="87"/>
      <c r="AA897" s="87"/>
      <c r="AD897" s="86"/>
      <c r="AF897" s="86"/>
      <c r="AN897" s="88"/>
    </row>
    <row r="898" ht="15.75" customHeight="1">
      <c r="V898" s="86"/>
      <c r="W898" s="86"/>
      <c r="X898" s="87"/>
      <c r="AA898" s="87"/>
      <c r="AD898" s="86"/>
      <c r="AF898" s="86"/>
      <c r="AN898" s="88"/>
    </row>
    <row r="899" ht="15.75" customHeight="1">
      <c r="V899" s="86"/>
      <c r="W899" s="86"/>
      <c r="X899" s="87"/>
      <c r="AA899" s="87"/>
      <c r="AD899" s="86"/>
      <c r="AF899" s="86"/>
      <c r="AN899" s="88"/>
    </row>
    <row r="900" ht="15.75" customHeight="1">
      <c r="V900" s="86"/>
      <c r="W900" s="86"/>
      <c r="X900" s="87"/>
      <c r="AA900" s="87"/>
      <c r="AD900" s="86"/>
      <c r="AF900" s="86"/>
      <c r="AN900" s="88"/>
    </row>
    <row r="901" ht="15.75" customHeight="1">
      <c r="V901" s="86"/>
      <c r="W901" s="86"/>
      <c r="X901" s="87"/>
      <c r="AA901" s="87"/>
      <c r="AD901" s="86"/>
      <c r="AF901" s="86"/>
      <c r="AN901" s="88"/>
    </row>
    <row r="902" ht="15.75" customHeight="1">
      <c r="V902" s="86"/>
      <c r="W902" s="86"/>
      <c r="X902" s="87"/>
      <c r="AA902" s="87"/>
      <c r="AD902" s="86"/>
      <c r="AF902" s="86"/>
      <c r="AN902" s="88"/>
    </row>
    <row r="903" ht="15.75" customHeight="1">
      <c r="V903" s="86"/>
      <c r="W903" s="86"/>
      <c r="X903" s="87"/>
      <c r="AA903" s="87"/>
      <c r="AD903" s="86"/>
      <c r="AF903" s="86"/>
      <c r="AN903" s="88"/>
    </row>
    <row r="904" ht="15.75" customHeight="1">
      <c r="V904" s="86"/>
      <c r="W904" s="86"/>
      <c r="X904" s="87"/>
      <c r="AA904" s="87"/>
      <c r="AD904" s="86"/>
      <c r="AF904" s="86"/>
      <c r="AN904" s="88"/>
    </row>
    <row r="905" ht="15.75" customHeight="1">
      <c r="V905" s="86"/>
      <c r="W905" s="86"/>
      <c r="X905" s="87"/>
      <c r="AA905" s="87"/>
      <c r="AD905" s="86"/>
      <c r="AF905" s="86"/>
      <c r="AN905" s="88"/>
    </row>
    <row r="906" ht="15.75" customHeight="1">
      <c r="V906" s="86"/>
      <c r="W906" s="86"/>
      <c r="X906" s="87"/>
      <c r="AA906" s="87"/>
      <c r="AD906" s="86"/>
      <c r="AF906" s="86"/>
      <c r="AN906" s="88"/>
    </row>
    <row r="907" ht="15.75" customHeight="1">
      <c r="V907" s="86"/>
      <c r="W907" s="86"/>
      <c r="X907" s="87"/>
      <c r="AA907" s="87"/>
      <c r="AD907" s="86"/>
      <c r="AF907" s="86"/>
      <c r="AN907" s="88"/>
    </row>
    <row r="908" ht="15.75" customHeight="1">
      <c r="V908" s="86"/>
      <c r="W908" s="86"/>
      <c r="X908" s="87"/>
      <c r="AA908" s="87"/>
      <c r="AD908" s="86"/>
      <c r="AF908" s="86"/>
      <c r="AN908" s="88"/>
    </row>
    <row r="909" ht="15.75" customHeight="1">
      <c r="V909" s="86"/>
      <c r="W909" s="86"/>
      <c r="X909" s="87"/>
      <c r="AA909" s="87"/>
      <c r="AD909" s="86"/>
      <c r="AF909" s="86"/>
      <c r="AN909" s="88"/>
    </row>
    <row r="910" ht="15.75" customHeight="1">
      <c r="V910" s="86"/>
      <c r="W910" s="86"/>
      <c r="X910" s="87"/>
      <c r="AA910" s="87"/>
      <c r="AD910" s="86"/>
      <c r="AF910" s="86"/>
      <c r="AN910" s="88"/>
    </row>
    <row r="911" ht="15.75" customHeight="1">
      <c r="V911" s="86"/>
      <c r="W911" s="86"/>
      <c r="X911" s="87"/>
      <c r="AA911" s="87"/>
      <c r="AD911" s="86"/>
      <c r="AF911" s="86"/>
      <c r="AN911" s="88"/>
    </row>
    <row r="912" ht="15.75" customHeight="1">
      <c r="V912" s="86"/>
      <c r="W912" s="86"/>
      <c r="X912" s="87"/>
      <c r="AA912" s="87"/>
      <c r="AD912" s="86"/>
      <c r="AF912" s="86"/>
      <c r="AN912" s="88"/>
    </row>
    <row r="913" ht="15.75" customHeight="1">
      <c r="V913" s="86"/>
      <c r="W913" s="86"/>
      <c r="X913" s="87"/>
      <c r="AA913" s="87"/>
      <c r="AD913" s="86"/>
      <c r="AF913" s="86"/>
      <c r="AN913" s="88"/>
    </row>
    <row r="914" ht="15.75" customHeight="1">
      <c r="V914" s="86"/>
      <c r="W914" s="86"/>
      <c r="X914" s="87"/>
      <c r="AA914" s="87"/>
      <c r="AD914" s="86"/>
      <c r="AF914" s="86"/>
      <c r="AN914" s="88"/>
    </row>
    <row r="915" ht="15.75" customHeight="1">
      <c r="V915" s="86"/>
      <c r="W915" s="86"/>
      <c r="X915" s="87"/>
      <c r="AA915" s="87"/>
      <c r="AD915" s="86"/>
      <c r="AF915" s="86"/>
      <c r="AN915" s="88"/>
    </row>
    <row r="916" ht="15.75" customHeight="1">
      <c r="V916" s="86"/>
      <c r="W916" s="86"/>
      <c r="X916" s="87"/>
      <c r="AA916" s="87"/>
      <c r="AD916" s="86"/>
      <c r="AF916" s="86"/>
      <c r="AN916" s="88"/>
    </row>
    <row r="917" ht="15.75" customHeight="1">
      <c r="V917" s="86"/>
      <c r="W917" s="86"/>
      <c r="X917" s="87"/>
      <c r="AA917" s="87"/>
      <c r="AD917" s="86"/>
      <c r="AF917" s="86"/>
      <c r="AN917" s="88"/>
    </row>
    <row r="918" ht="15.75" customHeight="1">
      <c r="V918" s="86"/>
      <c r="W918" s="86"/>
      <c r="X918" s="87"/>
      <c r="AA918" s="87"/>
      <c r="AD918" s="86"/>
      <c r="AF918" s="86"/>
      <c r="AN918" s="88"/>
    </row>
    <row r="919" ht="15.75" customHeight="1">
      <c r="V919" s="86"/>
      <c r="W919" s="86"/>
      <c r="X919" s="87"/>
      <c r="AA919" s="87"/>
      <c r="AD919" s="86"/>
      <c r="AF919" s="86"/>
      <c r="AN919" s="88"/>
    </row>
    <row r="920" ht="15.75" customHeight="1">
      <c r="V920" s="86"/>
      <c r="W920" s="86"/>
      <c r="X920" s="87"/>
      <c r="AA920" s="87"/>
      <c r="AD920" s="86"/>
      <c r="AF920" s="86"/>
      <c r="AN920" s="88"/>
    </row>
    <row r="921" ht="15.75" customHeight="1">
      <c r="V921" s="86"/>
      <c r="W921" s="86"/>
      <c r="X921" s="87"/>
      <c r="AA921" s="87"/>
      <c r="AD921" s="86"/>
      <c r="AF921" s="86"/>
      <c r="AN921" s="88"/>
    </row>
    <row r="922" ht="15.75" customHeight="1">
      <c r="V922" s="86"/>
      <c r="W922" s="86"/>
      <c r="X922" s="87"/>
      <c r="AA922" s="87"/>
      <c r="AD922" s="86"/>
      <c r="AF922" s="86"/>
      <c r="AN922" s="88"/>
    </row>
    <row r="923" ht="15.75" customHeight="1">
      <c r="V923" s="86"/>
      <c r="W923" s="86"/>
      <c r="X923" s="87"/>
      <c r="AA923" s="87"/>
      <c r="AD923" s="86"/>
      <c r="AF923" s="86"/>
      <c r="AN923" s="88"/>
    </row>
    <row r="924" ht="15.75" customHeight="1">
      <c r="V924" s="86"/>
      <c r="W924" s="86"/>
      <c r="X924" s="87"/>
      <c r="AA924" s="87"/>
      <c r="AD924" s="86"/>
      <c r="AF924" s="86"/>
      <c r="AN924" s="88"/>
    </row>
    <row r="925" ht="15.75" customHeight="1">
      <c r="V925" s="86"/>
      <c r="W925" s="86"/>
      <c r="X925" s="87"/>
      <c r="AA925" s="87"/>
      <c r="AD925" s="86"/>
      <c r="AF925" s="86"/>
      <c r="AN925" s="88"/>
    </row>
    <row r="926" ht="15.75" customHeight="1">
      <c r="V926" s="86"/>
      <c r="W926" s="86"/>
      <c r="X926" s="87"/>
      <c r="AA926" s="87"/>
      <c r="AD926" s="86"/>
      <c r="AF926" s="86"/>
      <c r="AN926" s="88"/>
    </row>
    <row r="927" ht="15.75" customHeight="1">
      <c r="V927" s="86"/>
      <c r="W927" s="86"/>
      <c r="X927" s="87"/>
      <c r="AA927" s="87"/>
      <c r="AD927" s="86"/>
      <c r="AF927" s="86"/>
      <c r="AN927" s="88"/>
    </row>
    <row r="928" ht="15.75" customHeight="1">
      <c r="V928" s="86"/>
      <c r="W928" s="86"/>
      <c r="X928" s="87"/>
      <c r="AA928" s="87"/>
      <c r="AD928" s="86"/>
      <c r="AF928" s="86"/>
      <c r="AN928" s="88"/>
    </row>
    <row r="929" ht="15.75" customHeight="1">
      <c r="V929" s="86"/>
      <c r="W929" s="86"/>
      <c r="X929" s="87"/>
      <c r="AA929" s="87"/>
      <c r="AD929" s="86"/>
      <c r="AF929" s="86"/>
      <c r="AN929" s="88"/>
    </row>
    <row r="930" ht="15.75" customHeight="1">
      <c r="V930" s="86"/>
      <c r="W930" s="86"/>
      <c r="X930" s="87"/>
      <c r="AA930" s="87"/>
      <c r="AD930" s="86"/>
      <c r="AF930" s="86"/>
      <c r="AN930" s="88"/>
    </row>
    <row r="931" ht="15.75" customHeight="1">
      <c r="V931" s="86"/>
      <c r="W931" s="86"/>
      <c r="X931" s="87"/>
      <c r="AA931" s="87"/>
      <c r="AD931" s="86"/>
      <c r="AF931" s="86"/>
      <c r="AN931" s="88"/>
    </row>
    <row r="932" ht="15.75" customHeight="1">
      <c r="V932" s="86"/>
      <c r="W932" s="86"/>
      <c r="X932" s="87"/>
      <c r="AA932" s="87"/>
      <c r="AD932" s="86"/>
      <c r="AF932" s="86"/>
      <c r="AN932" s="88"/>
    </row>
    <row r="933" ht="15.75" customHeight="1">
      <c r="V933" s="86"/>
      <c r="W933" s="86"/>
      <c r="X933" s="87"/>
      <c r="AA933" s="87"/>
      <c r="AD933" s="86"/>
      <c r="AF933" s="86"/>
      <c r="AN933" s="88"/>
    </row>
    <row r="934" ht="15.75" customHeight="1">
      <c r="V934" s="86"/>
      <c r="W934" s="86"/>
      <c r="X934" s="87"/>
      <c r="AA934" s="87"/>
      <c r="AD934" s="86"/>
      <c r="AF934" s="86"/>
      <c r="AN934" s="88"/>
    </row>
    <row r="935" ht="15.75" customHeight="1">
      <c r="V935" s="86"/>
      <c r="W935" s="86"/>
      <c r="X935" s="87"/>
      <c r="AA935" s="87"/>
      <c r="AD935" s="86"/>
      <c r="AF935" s="86"/>
      <c r="AN935" s="88"/>
    </row>
    <row r="936" ht="15.75" customHeight="1">
      <c r="V936" s="86"/>
      <c r="W936" s="86"/>
      <c r="X936" s="87"/>
      <c r="AA936" s="87"/>
      <c r="AD936" s="86"/>
      <c r="AF936" s="86"/>
      <c r="AN936" s="88"/>
    </row>
    <row r="937" ht="15.75" customHeight="1">
      <c r="V937" s="86"/>
      <c r="W937" s="86"/>
      <c r="X937" s="87"/>
      <c r="AA937" s="87"/>
      <c r="AD937" s="86"/>
      <c r="AF937" s="86"/>
      <c r="AN937" s="88"/>
    </row>
    <row r="938" ht="15.75" customHeight="1">
      <c r="V938" s="86"/>
      <c r="W938" s="86"/>
      <c r="X938" s="87"/>
      <c r="AA938" s="87"/>
      <c r="AD938" s="86"/>
      <c r="AF938" s="86"/>
      <c r="AN938" s="88"/>
    </row>
    <row r="939" ht="15.75" customHeight="1">
      <c r="V939" s="86"/>
      <c r="W939" s="86"/>
      <c r="X939" s="87"/>
      <c r="AA939" s="87"/>
      <c r="AD939" s="86"/>
      <c r="AF939" s="86"/>
      <c r="AN939" s="88"/>
    </row>
    <row r="940" ht="15.75" customHeight="1">
      <c r="V940" s="86"/>
      <c r="W940" s="86"/>
      <c r="X940" s="87"/>
      <c r="AA940" s="87"/>
      <c r="AD940" s="86"/>
      <c r="AF940" s="86"/>
      <c r="AN940" s="88"/>
    </row>
    <row r="941" ht="15.75" customHeight="1">
      <c r="V941" s="86"/>
      <c r="W941" s="86"/>
      <c r="X941" s="87"/>
      <c r="AA941" s="87"/>
      <c r="AD941" s="86"/>
      <c r="AF941" s="86"/>
      <c r="AN941" s="88"/>
    </row>
    <row r="942" ht="15.75" customHeight="1">
      <c r="V942" s="86"/>
      <c r="W942" s="86"/>
      <c r="X942" s="87"/>
      <c r="AA942" s="87"/>
      <c r="AD942" s="86"/>
      <c r="AF942" s="86"/>
      <c r="AN942" s="88"/>
    </row>
    <row r="943" ht="15.75" customHeight="1">
      <c r="V943" s="86"/>
      <c r="W943" s="86"/>
      <c r="X943" s="87"/>
      <c r="AA943" s="87"/>
      <c r="AD943" s="86"/>
      <c r="AF943" s="86"/>
      <c r="AN943" s="88"/>
    </row>
    <row r="944" ht="15.75" customHeight="1">
      <c r="V944" s="86"/>
      <c r="W944" s="86"/>
      <c r="X944" s="87"/>
      <c r="AA944" s="87"/>
      <c r="AD944" s="86"/>
      <c r="AF944" s="86"/>
      <c r="AN944" s="88"/>
    </row>
    <row r="945" ht="15.75" customHeight="1">
      <c r="V945" s="86"/>
      <c r="W945" s="86"/>
      <c r="X945" s="87"/>
      <c r="AA945" s="87"/>
      <c r="AD945" s="86"/>
      <c r="AF945" s="86"/>
      <c r="AN945" s="88"/>
    </row>
    <row r="946" ht="15.75" customHeight="1">
      <c r="V946" s="86"/>
      <c r="W946" s="86"/>
      <c r="X946" s="87"/>
      <c r="AA946" s="87"/>
      <c r="AD946" s="86"/>
      <c r="AF946" s="86"/>
      <c r="AN946" s="88"/>
    </row>
    <row r="947" ht="15.75" customHeight="1">
      <c r="V947" s="86"/>
      <c r="W947" s="86"/>
      <c r="X947" s="87"/>
      <c r="AA947" s="87"/>
      <c r="AD947" s="86"/>
      <c r="AF947" s="86"/>
      <c r="AN947" s="88"/>
    </row>
    <row r="948" ht="15.75" customHeight="1">
      <c r="V948" s="86"/>
      <c r="W948" s="86"/>
      <c r="X948" s="87"/>
      <c r="AA948" s="87"/>
      <c r="AD948" s="86"/>
      <c r="AF948" s="86"/>
      <c r="AN948" s="88"/>
    </row>
    <row r="949" ht="15.75" customHeight="1">
      <c r="V949" s="86"/>
      <c r="W949" s="86"/>
      <c r="X949" s="87"/>
      <c r="AA949" s="87"/>
      <c r="AD949" s="86"/>
      <c r="AF949" s="86"/>
      <c r="AN949" s="88"/>
    </row>
    <row r="950" ht="15.75" customHeight="1">
      <c r="V950" s="86"/>
      <c r="W950" s="86"/>
      <c r="X950" s="87"/>
      <c r="AA950" s="87"/>
      <c r="AD950" s="86"/>
      <c r="AF950" s="86"/>
      <c r="AN950" s="88"/>
    </row>
    <row r="951" ht="15.75" customHeight="1">
      <c r="V951" s="86"/>
      <c r="W951" s="86"/>
      <c r="X951" s="87"/>
      <c r="AA951" s="87"/>
      <c r="AD951" s="86"/>
      <c r="AF951" s="86"/>
      <c r="AN951" s="88"/>
    </row>
    <row r="952" ht="15.75" customHeight="1">
      <c r="V952" s="86"/>
      <c r="W952" s="86"/>
      <c r="X952" s="87"/>
      <c r="AA952" s="87"/>
      <c r="AD952" s="86"/>
      <c r="AF952" s="86"/>
      <c r="AN952" s="88"/>
    </row>
    <row r="953" ht="15.75" customHeight="1">
      <c r="V953" s="86"/>
      <c r="W953" s="86"/>
      <c r="X953" s="87"/>
      <c r="AA953" s="87"/>
      <c r="AD953" s="86"/>
      <c r="AF953" s="86"/>
      <c r="AN953" s="88"/>
    </row>
    <row r="954" ht="15.75" customHeight="1">
      <c r="V954" s="86"/>
      <c r="W954" s="86"/>
      <c r="X954" s="87"/>
      <c r="AA954" s="87"/>
      <c r="AD954" s="86"/>
      <c r="AF954" s="86"/>
      <c r="AN954" s="88"/>
    </row>
    <row r="955" ht="15.75" customHeight="1">
      <c r="V955" s="86"/>
      <c r="W955" s="86"/>
      <c r="X955" s="87"/>
      <c r="AA955" s="87"/>
      <c r="AD955" s="86"/>
      <c r="AF955" s="86"/>
      <c r="AN955" s="88"/>
    </row>
    <row r="956" ht="15.75" customHeight="1">
      <c r="V956" s="86"/>
      <c r="W956" s="86"/>
      <c r="X956" s="87"/>
      <c r="AA956" s="87"/>
      <c r="AD956" s="86"/>
      <c r="AF956" s="86"/>
      <c r="AN956" s="88"/>
    </row>
    <row r="957" ht="15.75" customHeight="1">
      <c r="V957" s="86"/>
      <c r="W957" s="86"/>
      <c r="X957" s="87"/>
      <c r="AA957" s="87"/>
      <c r="AD957" s="86"/>
      <c r="AF957" s="86"/>
      <c r="AN957" s="88"/>
    </row>
    <row r="958" ht="15.75" customHeight="1">
      <c r="V958" s="86"/>
      <c r="W958" s="86"/>
      <c r="X958" s="87"/>
      <c r="AA958" s="87"/>
      <c r="AD958" s="86"/>
      <c r="AF958" s="86"/>
      <c r="AN958" s="88"/>
    </row>
    <row r="959" ht="15.75" customHeight="1">
      <c r="V959" s="86"/>
      <c r="W959" s="86"/>
      <c r="X959" s="87"/>
      <c r="AA959" s="87"/>
      <c r="AD959" s="86"/>
      <c r="AF959" s="86"/>
      <c r="AN959" s="88"/>
    </row>
    <row r="960" ht="15.75" customHeight="1">
      <c r="V960" s="86"/>
      <c r="W960" s="86"/>
      <c r="X960" s="87"/>
      <c r="AA960" s="87"/>
      <c r="AD960" s="86"/>
      <c r="AF960" s="86"/>
      <c r="AN960" s="88"/>
    </row>
    <row r="961" ht="15.75" customHeight="1">
      <c r="V961" s="86"/>
      <c r="W961" s="86"/>
      <c r="X961" s="87"/>
      <c r="AA961" s="87"/>
      <c r="AD961" s="86"/>
      <c r="AF961" s="86"/>
      <c r="AN961" s="88"/>
    </row>
    <row r="962" ht="15.75" customHeight="1">
      <c r="V962" s="86"/>
      <c r="W962" s="86"/>
      <c r="X962" s="87"/>
      <c r="AA962" s="87"/>
      <c r="AD962" s="86"/>
      <c r="AF962" s="86"/>
      <c r="AN962" s="88"/>
    </row>
    <row r="963" ht="15.75" customHeight="1">
      <c r="V963" s="86"/>
      <c r="W963" s="86"/>
      <c r="X963" s="87"/>
      <c r="AA963" s="87"/>
      <c r="AD963" s="86"/>
      <c r="AF963" s="86"/>
      <c r="AN963" s="88"/>
    </row>
    <row r="964" ht="15.75" customHeight="1">
      <c r="V964" s="86"/>
      <c r="W964" s="86"/>
      <c r="X964" s="87"/>
      <c r="AA964" s="87"/>
      <c r="AD964" s="86"/>
      <c r="AF964" s="86"/>
      <c r="AN964" s="88"/>
    </row>
    <row r="965" ht="15.75" customHeight="1">
      <c r="V965" s="86"/>
      <c r="W965" s="86"/>
      <c r="X965" s="87"/>
      <c r="AA965" s="87"/>
      <c r="AD965" s="86"/>
      <c r="AF965" s="86"/>
      <c r="AN965" s="88"/>
    </row>
    <row r="966" ht="15.75" customHeight="1">
      <c r="V966" s="86"/>
      <c r="W966" s="86"/>
      <c r="X966" s="87"/>
      <c r="AA966" s="87"/>
      <c r="AD966" s="86"/>
      <c r="AF966" s="86"/>
      <c r="AN966" s="88"/>
    </row>
    <row r="967" ht="15.75" customHeight="1">
      <c r="V967" s="86"/>
      <c r="W967" s="86"/>
      <c r="X967" s="87"/>
      <c r="AA967" s="87"/>
      <c r="AD967" s="86"/>
      <c r="AF967" s="86"/>
      <c r="AN967" s="88"/>
    </row>
    <row r="968" ht="15.75" customHeight="1">
      <c r="V968" s="86"/>
      <c r="W968" s="86"/>
      <c r="X968" s="87"/>
      <c r="AA968" s="87"/>
      <c r="AD968" s="86"/>
      <c r="AF968" s="86"/>
      <c r="AN968" s="88"/>
    </row>
    <row r="969" ht="15.75" customHeight="1">
      <c r="V969" s="86"/>
      <c r="W969" s="86"/>
      <c r="X969" s="87"/>
      <c r="AA969" s="87"/>
      <c r="AD969" s="86"/>
      <c r="AF969" s="86"/>
      <c r="AN969" s="88"/>
    </row>
    <row r="970" ht="15.75" customHeight="1">
      <c r="V970" s="86"/>
      <c r="W970" s="86"/>
      <c r="X970" s="87"/>
      <c r="AA970" s="87"/>
      <c r="AD970" s="86"/>
      <c r="AF970" s="86"/>
      <c r="AN970" s="88"/>
    </row>
    <row r="971" ht="15.75" customHeight="1">
      <c r="V971" s="86"/>
      <c r="W971" s="86"/>
      <c r="X971" s="87"/>
      <c r="AA971" s="87"/>
      <c r="AD971" s="86"/>
      <c r="AF971" s="86"/>
      <c r="AN971" s="88"/>
    </row>
    <row r="972" ht="15.75" customHeight="1">
      <c r="V972" s="86"/>
      <c r="W972" s="86"/>
      <c r="X972" s="87"/>
      <c r="AA972" s="87"/>
      <c r="AD972" s="86"/>
      <c r="AF972" s="86"/>
      <c r="AN972" s="88"/>
    </row>
    <row r="973" ht="15.75" customHeight="1">
      <c r="V973" s="86"/>
      <c r="W973" s="86"/>
      <c r="X973" s="87"/>
      <c r="AA973" s="87"/>
      <c r="AD973" s="86"/>
      <c r="AF973" s="86"/>
      <c r="AN973" s="88"/>
    </row>
    <row r="974" ht="15.75" customHeight="1">
      <c r="V974" s="86"/>
      <c r="W974" s="86"/>
      <c r="X974" s="87"/>
      <c r="AA974" s="87"/>
      <c r="AD974" s="86"/>
      <c r="AF974" s="86"/>
      <c r="AN974" s="88"/>
    </row>
    <row r="975" ht="15.75" customHeight="1">
      <c r="V975" s="86"/>
      <c r="W975" s="86"/>
      <c r="X975" s="87"/>
      <c r="AA975" s="87"/>
      <c r="AD975" s="86"/>
      <c r="AF975" s="86"/>
      <c r="AN975" s="88"/>
    </row>
    <row r="976" ht="15.75" customHeight="1">
      <c r="V976" s="86"/>
      <c r="W976" s="86"/>
      <c r="X976" s="87"/>
      <c r="AA976" s="87"/>
      <c r="AD976" s="86"/>
      <c r="AF976" s="86"/>
      <c r="AN976" s="88"/>
    </row>
    <row r="977" ht="15.75" customHeight="1">
      <c r="V977" s="86"/>
      <c r="W977" s="86"/>
      <c r="X977" s="87"/>
      <c r="AA977" s="87"/>
      <c r="AD977" s="86"/>
      <c r="AF977" s="86"/>
      <c r="AN977" s="88"/>
    </row>
    <row r="978" ht="15.75" customHeight="1">
      <c r="V978" s="86"/>
      <c r="W978" s="86"/>
      <c r="X978" s="87"/>
      <c r="AA978" s="87"/>
      <c r="AD978" s="86"/>
      <c r="AF978" s="86"/>
      <c r="AN978" s="88"/>
    </row>
    <row r="979" ht="15.75" customHeight="1">
      <c r="V979" s="86"/>
      <c r="W979" s="86"/>
      <c r="X979" s="87"/>
      <c r="AA979" s="87"/>
      <c r="AD979" s="86"/>
      <c r="AF979" s="86"/>
      <c r="AN979" s="88"/>
    </row>
    <row r="980" ht="15.75" customHeight="1">
      <c r="V980" s="86"/>
      <c r="W980" s="86"/>
      <c r="X980" s="87"/>
      <c r="AA980" s="87"/>
      <c r="AD980" s="86"/>
      <c r="AF980" s="86"/>
      <c r="AN980" s="88"/>
    </row>
    <row r="981" ht="15.75" customHeight="1">
      <c r="V981" s="86"/>
      <c r="W981" s="86"/>
      <c r="X981" s="87"/>
      <c r="AA981" s="87"/>
      <c r="AD981" s="86"/>
      <c r="AF981" s="86"/>
      <c r="AN981" s="88"/>
    </row>
    <row r="982" ht="15.75" customHeight="1">
      <c r="V982" s="86"/>
      <c r="W982" s="86"/>
      <c r="X982" s="87"/>
      <c r="AA982" s="87"/>
      <c r="AD982" s="86"/>
      <c r="AF982" s="86"/>
      <c r="AN982" s="88"/>
    </row>
    <row r="983" ht="15.75" customHeight="1">
      <c r="V983" s="86"/>
      <c r="W983" s="86"/>
      <c r="X983" s="87"/>
      <c r="AA983" s="87"/>
      <c r="AD983" s="86"/>
      <c r="AF983" s="86"/>
      <c r="AN983" s="88"/>
    </row>
    <row r="984" ht="15.75" customHeight="1">
      <c r="V984" s="86"/>
      <c r="W984" s="86"/>
      <c r="X984" s="87"/>
      <c r="AA984" s="87"/>
      <c r="AD984" s="86"/>
      <c r="AF984" s="86"/>
      <c r="AN984" s="88"/>
    </row>
    <row r="985" ht="15.75" customHeight="1">
      <c r="V985" s="86"/>
      <c r="W985" s="86"/>
      <c r="X985" s="87"/>
      <c r="AA985" s="87"/>
      <c r="AD985" s="86"/>
      <c r="AF985" s="86"/>
      <c r="AN985" s="88"/>
    </row>
    <row r="986" ht="15.75" customHeight="1">
      <c r="V986" s="86"/>
      <c r="W986" s="86"/>
      <c r="X986" s="87"/>
      <c r="AA986" s="87"/>
      <c r="AD986" s="86"/>
      <c r="AF986" s="86"/>
      <c r="AN986" s="88"/>
    </row>
    <row r="987" ht="15.75" customHeight="1">
      <c r="V987" s="86"/>
      <c r="W987" s="86"/>
      <c r="X987" s="87"/>
      <c r="AA987" s="87"/>
      <c r="AD987" s="86"/>
      <c r="AF987" s="86"/>
      <c r="AN987" s="88"/>
    </row>
    <row r="988" ht="15.75" customHeight="1">
      <c r="V988" s="86"/>
      <c r="W988" s="86"/>
      <c r="X988" s="87"/>
      <c r="AA988" s="87"/>
      <c r="AD988" s="86"/>
      <c r="AF988" s="86"/>
      <c r="AN988" s="88"/>
    </row>
    <row r="989" ht="15.75" customHeight="1">
      <c r="V989" s="86"/>
      <c r="W989" s="86"/>
      <c r="X989" s="87"/>
      <c r="AA989" s="87"/>
      <c r="AD989" s="86"/>
      <c r="AF989" s="86"/>
      <c r="AN989" s="88"/>
    </row>
    <row r="990" ht="15.75" customHeight="1">
      <c r="V990" s="86"/>
      <c r="W990" s="86"/>
      <c r="X990" s="87"/>
      <c r="AA990" s="87"/>
      <c r="AD990" s="86"/>
      <c r="AF990" s="86"/>
      <c r="AN990" s="88"/>
    </row>
    <row r="991" ht="15.75" customHeight="1">
      <c r="V991" s="86"/>
      <c r="W991" s="86"/>
      <c r="X991" s="87"/>
      <c r="AA991" s="87"/>
      <c r="AD991" s="86"/>
      <c r="AF991" s="86"/>
      <c r="AN991" s="88"/>
    </row>
    <row r="992" ht="15.75" customHeight="1">
      <c r="V992" s="86"/>
      <c r="W992" s="86"/>
      <c r="X992" s="87"/>
      <c r="AA992" s="87"/>
      <c r="AD992" s="86"/>
      <c r="AF992" s="86"/>
      <c r="AN992" s="88"/>
    </row>
    <row r="993" ht="15.75" customHeight="1">
      <c r="V993" s="86"/>
      <c r="W993" s="86"/>
      <c r="X993" s="87"/>
      <c r="AA993" s="87"/>
      <c r="AD993" s="86"/>
      <c r="AF993" s="86"/>
      <c r="AN993" s="88"/>
    </row>
    <row r="994" ht="15.75" customHeight="1">
      <c r="V994" s="86"/>
      <c r="W994" s="86"/>
      <c r="X994" s="87"/>
      <c r="AA994" s="87"/>
      <c r="AD994" s="86"/>
      <c r="AF994" s="86"/>
      <c r="AN994" s="88"/>
    </row>
    <row r="995" ht="15.75" customHeight="1">
      <c r="V995" s="86"/>
      <c r="W995" s="86"/>
      <c r="X995" s="87"/>
      <c r="AA995" s="87"/>
      <c r="AD995" s="86"/>
      <c r="AF995" s="86"/>
      <c r="AN995" s="88"/>
    </row>
    <row r="996" ht="15.75" customHeight="1">
      <c r="V996" s="86"/>
      <c r="W996" s="86"/>
      <c r="X996" s="87"/>
      <c r="AA996" s="87"/>
      <c r="AD996" s="86"/>
      <c r="AF996" s="86"/>
      <c r="AN996" s="88"/>
    </row>
    <row r="997" ht="15.75" customHeight="1">
      <c r="V997" s="86"/>
      <c r="W997" s="86"/>
      <c r="X997" s="87"/>
      <c r="AA997" s="87"/>
      <c r="AD997" s="86"/>
      <c r="AF997" s="86"/>
      <c r="AN997" s="88"/>
    </row>
    <row r="998" ht="15.75" customHeight="1">
      <c r="V998" s="86"/>
      <c r="W998" s="86"/>
      <c r="X998" s="87"/>
      <c r="AA998" s="87"/>
      <c r="AD998" s="86"/>
      <c r="AF998" s="86"/>
      <c r="AN998" s="88"/>
    </row>
    <row r="999" ht="15.75" customHeight="1">
      <c r="V999" s="86"/>
      <c r="W999" s="86"/>
      <c r="X999" s="87"/>
      <c r="AA999" s="87"/>
      <c r="AD999" s="86"/>
      <c r="AF999" s="86"/>
      <c r="AN999" s="88"/>
    </row>
    <row r="1000" ht="15.75" customHeight="1">
      <c r="V1000" s="86"/>
      <c r="W1000" s="86"/>
      <c r="X1000" s="87"/>
      <c r="AA1000" s="87"/>
      <c r="AD1000" s="86"/>
      <c r="AF1000" s="86"/>
      <c r="AN1000" s="88"/>
    </row>
  </sheetData>
  <conditionalFormatting sqref="B2:K122 L2:L123 M2:S122 T2:T124 U2:X122 Y2:Z123 AA2:AB122 AC2:AC123 AD2:AO2 AD3:AJ122 AK3:AK123 AL3:AO8 AL9:AM11 AL12:AO13 AL14:AM15 AL16:AO17 AL18:AM18 AL19:AO21 AL22:AM23 AL24:AO32 AL33:AM35 AL36:AO37 AL38:AM39 AL40:AO42 AL43:AM44 AL45:AO47 AL48:AM48 AL49:AO62 AL63:AM65 AL66:AO67 AL68:AM69 AL70:AO73 AL74:AM76 AL77:AO80 AL81:AM82 AL83:AO86 AL87:AM87 AL88:AO88 AL89:AM89 AL90:AO98 AL99:AM100 AL101:AO105 AL106:AM106 AL107:AO107 AL108:AM108 AL109:AO110 AL111:AM111 AL112:AO116 AL117:AM117 AL118:AO120 AL121:AM121 AL122:AO122 AO9:AO11 AO14:AO15 AO18 AO22:AO23 AO33:AO35 AO38:AO39 AO43:AO44 AO48 AO63:AO65 AO68:AO69 AO74:AO76 AO81:AO82 AO87 AO89 AO99:AO100 AO106 AO108 AO111 AO117 AO121 AP2:AQ123">
    <cfRule type="expression" dxfId="0" priority="1">
      <formula>$B2="Y"</formula>
    </cfRule>
  </conditionalFormatting>
  <dataValidations>
    <dataValidation type="decimal" allowBlank="1" showErrorMessage="1" sqref="AN2 X43:X47 AN84 AN110 AN113 AN118:AN119">
      <formula1>0.0</formula1>
      <formula2>150000.0</formula2>
    </dataValidation>
  </dataValidations>
  <printOptions/>
  <pageMargins bottom="0.75" footer="0.0" header="0.0" left="0.7" right="0.7" top="0.7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29"/>
    <col customWidth="1" hidden="1" min="2" max="3" width="8.71"/>
    <col customWidth="1" hidden="1" min="4" max="4" width="19.14"/>
    <col customWidth="1" min="5" max="5" width="10.57"/>
    <col customWidth="1" min="6" max="6" width="46.71"/>
    <col customWidth="1" min="7" max="7" width="20.14"/>
    <col customWidth="1" hidden="1" min="8" max="8" width="11.14"/>
    <col customWidth="1" hidden="1" min="9" max="9" width="11.0"/>
    <col customWidth="1" hidden="1" min="10" max="10" width="13.71"/>
    <col customWidth="1" hidden="1" min="11" max="11" width="13.86"/>
    <col customWidth="1" hidden="1" min="12" max="12" width="15.29"/>
    <col customWidth="1" hidden="1" min="13" max="13" width="19.0"/>
    <col customWidth="1" hidden="1" min="14" max="14" width="13.71"/>
    <col customWidth="1" hidden="1" min="15" max="15" width="8.86"/>
    <col customWidth="1" hidden="1" min="16" max="16" width="16.29"/>
    <col customWidth="1" hidden="1" min="17" max="17" width="14.57"/>
    <col customWidth="1" hidden="1" min="18" max="18" width="9.86"/>
    <col customWidth="1" hidden="1" min="19" max="19" width="14.0"/>
    <col customWidth="1" hidden="1" min="20" max="20" width="15.29"/>
    <col customWidth="1" hidden="1" min="21" max="21" width="12.86"/>
    <col customWidth="1" hidden="1" min="22" max="22" width="13.86"/>
    <col customWidth="1" hidden="1" min="23" max="26" width="10.86"/>
    <col customWidth="1" hidden="1" min="27" max="27" width="18.57"/>
    <col customWidth="1" hidden="1" min="28" max="28" width="17.57"/>
    <col customWidth="1" hidden="1" min="29" max="29" width="14.29"/>
    <col customWidth="1" hidden="1" min="30" max="30" width="19.43"/>
    <col customWidth="1" hidden="1" min="31" max="31" width="16.29"/>
    <col customWidth="1" hidden="1" min="32" max="32" width="16.14"/>
    <col customWidth="1" hidden="1" min="33" max="33" width="20.57"/>
    <col customWidth="1" hidden="1" min="34" max="34" width="19.29"/>
    <col customWidth="1" hidden="1" min="35" max="35" width="17.43"/>
    <col hidden="1" min="36" max="36" width="14.43"/>
    <col customWidth="1" hidden="1" min="37" max="37" width="10.29"/>
    <col customWidth="1" hidden="1" min="38" max="38" width="14.14"/>
    <col customWidth="1" min="39" max="40" width="8.71"/>
    <col customWidth="1" min="41" max="41" width="10.57"/>
    <col customWidth="1" min="42" max="42" width="11.29"/>
  </cols>
  <sheetData>
    <row r="1" ht="27.0" customHeight="1">
      <c r="A1" s="45"/>
      <c r="B1" s="1"/>
      <c r="C1" s="1"/>
      <c r="D1" s="1"/>
      <c r="E1" s="200"/>
      <c r="F1" s="200"/>
      <c r="G1" s="200"/>
      <c r="H1" s="201"/>
      <c r="I1" s="201"/>
      <c r="J1" s="201"/>
      <c r="K1" s="201"/>
      <c r="L1" s="201"/>
      <c r="M1" s="202"/>
      <c r="N1" s="202"/>
      <c r="O1" s="202"/>
      <c r="P1" s="202"/>
      <c r="Q1" s="202"/>
      <c r="R1" s="203"/>
      <c r="S1" s="204"/>
      <c r="T1" s="203"/>
      <c r="U1" s="205"/>
      <c r="V1" s="206"/>
      <c r="W1" s="207"/>
      <c r="X1" s="208"/>
      <c r="Y1" s="209"/>
      <c r="Z1" s="209"/>
      <c r="AA1" s="210"/>
      <c r="AB1" s="211"/>
      <c r="AC1" s="212"/>
      <c r="AD1" s="213"/>
      <c r="AE1" s="214"/>
      <c r="AF1" s="213"/>
      <c r="AG1" s="215"/>
      <c r="AH1" s="215"/>
      <c r="AI1" s="216"/>
      <c r="AJ1" s="217"/>
      <c r="AK1" s="218"/>
      <c r="AL1" s="1"/>
      <c r="AM1" s="15" t="s">
        <v>9</v>
      </c>
      <c r="AN1" s="10"/>
      <c r="AO1" s="10"/>
      <c r="AP1" s="11"/>
    </row>
    <row r="2">
      <c r="A2" s="174"/>
      <c r="B2" s="19" t="s">
        <v>10</v>
      </c>
      <c r="C2" s="19" t="s">
        <v>11</v>
      </c>
      <c r="D2" s="19" t="s">
        <v>12</v>
      </c>
      <c r="E2" s="219" t="s">
        <v>13</v>
      </c>
      <c r="F2" s="219" t="s">
        <v>14</v>
      </c>
      <c r="G2" s="219" t="s">
        <v>15</v>
      </c>
      <c r="H2" s="220" t="s">
        <v>16</v>
      </c>
      <c r="I2" s="220" t="s">
        <v>17</v>
      </c>
      <c r="J2" s="220" t="s">
        <v>18</v>
      </c>
      <c r="K2" s="220" t="s">
        <v>19</v>
      </c>
      <c r="L2" s="221" t="s">
        <v>20</v>
      </c>
      <c r="M2" s="222" t="s">
        <v>21</v>
      </c>
      <c r="N2" s="222" t="s">
        <v>22</v>
      </c>
      <c r="O2" s="222" t="s">
        <v>23</v>
      </c>
      <c r="P2" s="222" t="s">
        <v>24</v>
      </c>
      <c r="Q2" s="223" t="s">
        <v>3</v>
      </c>
      <c r="R2" s="224" t="s">
        <v>26</v>
      </c>
      <c r="S2" s="225" t="s">
        <v>27</v>
      </c>
      <c r="T2" s="226" t="s">
        <v>28</v>
      </c>
      <c r="U2" s="227" t="s">
        <v>29</v>
      </c>
      <c r="V2" s="228" t="s">
        <v>30</v>
      </c>
      <c r="W2" s="229" t="s">
        <v>196</v>
      </c>
      <c r="X2" s="230" t="s">
        <v>32</v>
      </c>
      <c r="Y2" s="231" t="s">
        <v>33</v>
      </c>
      <c r="Z2" s="231" t="s">
        <v>34</v>
      </c>
      <c r="AA2" s="232" t="s">
        <v>35</v>
      </c>
      <c r="AB2" s="233" t="s">
        <v>36</v>
      </c>
      <c r="AC2" s="234" t="s">
        <v>5</v>
      </c>
      <c r="AD2" s="235" t="s">
        <v>37</v>
      </c>
      <c r="AE2" s="236" t="s">
        <v>38</v>
      </c>
      <c r="AF2" s="235" t="s">
        <v>39</v>
      </c>
      <c r="AG2" s="237" t="s">
        <v>40</v>
      </c>
      <c r="AH2" s="237" t="s">
        <v>41</v>
      </c>
      <c r="AI2" s="238" t="s">
        <v>42</v>
      </c>
      <c r="AJ2" s="239" t="s">
        <v>43</v>
      </c>
      <c r="AK2" s="240" t="s">
        <v>44</v>
      </c>
      <c r="AL2" s="19"/>
      <c r="AM2" s="241" t="s">
        <v>45</v>
      </c>
      <c r="AN2" s="178" t="s">
        <v>46</v>
      </c>
      <c r="AO2" s="179" t="s">
        <v>47</v>
      </c>
      <c r="AP2" s="180" t="s">
        <v>48</v>
      </c>
    </row>
    <row r="3" ht="14.25" customHeight="1">
      <c r="A3" s="44"/>
      <c r="B3" s="45"/>
      <c r="C3" s="45"/>
      <c r="D3" s="45"/>
      <c r="E3" s="79">
        <v>119.0</v>
      </c>
      <c r="F3" s="45" t="s">
        <v>159</v>
      </c>
      <c r="G3" s="45" t="s">
        <v>51</v>
      </c>
      <c r="H3" s="45">
        <v>15.0</v>
      </c>
      <c r="I3" s="45">
        <v>15.0</v>
      </c>
      <c r="J3" s="45">
        <v>15.0</v>
      </c>
      <c r="K3" s="45">
        <v>15.0</v>
      </c>
      <c r="L3" s="47">
        <f t="shared" ref="L3:L124" si="1">SUM(H3:K3)</f>
        <v>60</v>
      </c>
      <c r="M3" s="79">
        <v>0.0</v>
      </c>
      <c r="N3" s="78">
        <v>20.0</v>
      </c>
      <c r="O3" s="78">
        <v>33.33</v>
      </c>
      <c r="P3" s="78">
        <v>97.33</v>
      </c>
      <c r="Q3" s="48">
        <v>150.7</v>
      </c>
      <c r="R3" s="78">
        <v>49.0</v>
      </c>
      <c r="S3" s="45">
        <v>83.0</v>
      </c>
      <c r="T3" s="48">
        <f t="shared" ref="T3:T117" si="2">SUM(R3:S3)</f>
        <v>132</v>
      </c>
      <c r="U3" s="141">
        <v>45463.0</v>
      </c>
      <c r="V3" s="79">
        <v>25.0</v>
      </c>
      <c r="W3" s="79">
        <f t="shared" ref="W3:W16" si="3">IF(LEFT(G3,2)="10",10000,30000)</f>
        <v>10000</v>
      </c>
      <c r="X3" s="142">
        <v>10148.0</v>
      </c>
      <c r="Y3" s="78">
        <f t="shared" ref="Y3:Y124" si="4">IF(X3&gt;0,350-((350/(0.3*W3))*ABS(X3-W3)),0)</f>
        <v>332.7333333</v>
      </c>
      <c r="Z3" s="78">
        <f t="shared" ref="Z3:Z124" si="5">IF(Y3&lt;0,0,Y3)</f>
        <v>332.7333333</v>
      </c>
      <c r="AA3" s="80">
        <v>0.0</v>
      </c>
      <c r="AB3" s="45" t="s">
        <v>55</v>
      </c>
      <c r="AC3" s="48">
        <f t="shared" ref="AC3:AC124" si="6">SUM(Z3:AA3)</f>
        <v>332.7333333</v>
      </c>
      <c r="AD3" s="79"/>
      <c r="AE3" s="45">
        <v>0.0</v>
      </c>
      <c r="AF3" s="46">
        <f t="shared" ref="AF3:AF102" si="7">SUM(V3,AD3,AE3)</f>
        <v>25</v>
      </c>
      <c r="AG3" s="79"/>
      <c r="AH3" s="79"/>
      <c r="AI3" s="46">
        <f t="shared" ref="AI3:AI109" si="8">SUM(M3,AG3,AH3)</f>
        <v>0</v>
      </c>
      <c r="AJ3" s="53">
        <f t="shared" ref="AJ3:AJ124" si="9">SUM(L3,Q3,T3,AC3,AF3)-AI3</f>
        <v>700.4333333</v>
      </c>
      <c r="AK3" s="83">
        <f t="shared" ref="AK3:AK124" si="10">_xlfn.RANK.AVG(AJ3,$AJ$3:$AJ$123,0)</f>
        <v>62</v>
      </c>
      <c r="AL3" s="45"/>
      <c r="AM3" s="143">
        <v>10150.0</v>
      </c>
      <c r="AN3" s="45">
        <f t="shared" ref="AN3:AN42" si="11">ABS(X3-AM3)</f>
        <v>2</v>
      </c>
      <c r="AO3" s="85">
        <f t="shared" ref="AO3:AO42" si="12">ABS(AN3/AM3)</f>
        <v>0.000197044335</v>
      </c>
      <c r="AP3" s="47">
        <f t="shared" ref="AP3:AP124" si="13">_xlfn.RANK.AVG(AO3,$AO$3:$AO$123,1)</f>
        <v>1</v>
      </c>
    </row>
    <row r="4" ht="14.25" customHeight="1">
      <c r="A4" s="44"/>
      <c r="B4" s="45"/>
      <c r="C4" s="45"/>
      <c r="D4" s="45"/>
      <c r="E4" s="79">
        <v>150.0</v>
      </c>
      <c r="F4" s="45" t="s">
        <v>189</v>
      </c>
      <c r="G4" s="45" t="s">
        <v>51</v>
      </c>
      <c r="H4" s="45">
        <v>15.0</v>
      </c>
      <c r="I4" s="45">
        <v>15.0</v>
      </c>
      <c r="J4" s="45">
        <v>15.0</v>
      </c>
      <c r="K4" s="45">
        <v>15.0</v>
      </c>
      <c r="L4" s="47">
        <f t="shared" si="1"/>
        <v>60</v>
      </c>
      <c r="M4" s="45">
        <v>20.0</v>
      </c>
      <c r="N4" s="78">
        <v>0.0</v>
      </c>
      <c r="O4" s="78">
        <v>18.0</v>
      </c>
      <c r="P4" s="78">
        <v>50.0</v>
      </c>
      <c r="Q4" s="48">
        <v>68.0</v>
      </c>
      <c r="R4" s="78">
        <v>66.0</v>
      </c>
      <c r="S4" s="45">
        <v>87.0</v>
      </c>
      <c r="T4" s="48">
        <f t="shared" si="2"/>
        <v>153</v>
      </c>
      <c r="U4" s="141">
        <v>45462.0</v>
      </c>
      <c r="V4" s="79">
        <v>50.0</v>
      </c>
      <c r="W4" s="79">
        <f t="shared" si="3"/>
        <v>10000</v>
      </c>
      <c r="X4" s="142">
        <v>10019.0</v>
      </c>
      <c r="Y4" s="78">
        <f t="shared" si="4"/>
        <v>347.7833333</v>
      </c>
      <c r="Z4" s="78">
        <f t="shared" si="5"/>
        <v>347.7833333</v>
      </c>
      <c r="AA4" s="80">
        <v>150.0</v>
      </c>
      <c r="AB4" s="45" t="s">
        <v>63</v>
      </c>
      <c r="AC4" s="48">
        <f t="shared" si="6"/>
        <v>497.7833333</v>
      </c>
      <c r="AD4" s="79"/>
      <c r="AE4" s="78">
        <v>50.0</v>
      </c>
      <c r="AF4" s="46">
        <f t="shared" si="7"/>
        <v>100</v>
      </c>
      <c r="AG4" s="79"/>
      <c r="AH4" s="79"/>
      <c r="AI4" s="46">
        <f t="shared" si="8"/>
        <v>20</v>
      </c>
      <c r="AJ4" s="53">
        <f t="shared" si="9"/>
        <v>858.7833333</v>
      </c>
      <c r="AK4" s="83">
        <f t="shared" si="10"/>
        <v>29</v>
      </c>
      <c r="AL4" s="45"/>
      <c r="AM4" s="143">
        <v>10000.0</v>
      </c>
      <c r="AN4" s="45">
        <f t="shared" si="11"/>
        <v>19</v>
      </c>
      <c r="AO4" s="85">
        <f t="shared" si="12"/>
        <v>0.0019</v>
      </c>
      <c r="AP4" s="47">
        <f t="shared" si="13"/>
        <v>2</v>
      </c>
    </row>
    <row r="5" ht="14.25" customHeight="1">
      <c r="A5" s="44"/>
      <c r="B5" s="45"/>
      <c r="C5" s="45"/>
      <c r="D5" s="45"/>
      <c r="E5" s="79">
        <v>109.0</v>
      </c>
      <c r="F5" s="45" t="s">
        <v>149</v>
      </c>
      <c r="G5" s="45" t="s">
        <v>51</v>
      </c>
      <c r="H5" s="45">
        <v>15.0</v>
      </c>
      <c r="I5" s="45">
        <v>15.0</v>
      </c>
      <c r="J5" s="45">
        <v>15.0</v>
      </c>
      <c r="K5" s="45">
        <v>15.0</v>
      </c>
      <c r="L5" s="47">
        <f t="shared" si="1"/>
        <v>60</v>
      </c>
      <c r="M5" s="79">
        <v>0.0</v>
      </c>
      <c r="N5" s="78">
        <v>20.0</v>
      </c>
      <c r="O5" s="78">
        <v>34.0</v>
      </c>
      <c r="P5" s="78">
        <v>100.5</v>
      </c>
      <c r="Q5" s="48">
        <v>154.5</v>
      </c>
      <c r="R5" s="78">
        <v>107.0</v>
      </c>
      <c r="S5" s="45">
        <v>109.0</v>
      </c>
      <c r="T5" s="48">
        <f t="shared" si="2"/>
        <v>216</v>
      </c>
      <c r="U5" s="141">
        <v>45462.0</v>
      </c>
      <c r="V5" s="79">
        <v>50.0</v>
      </c>
      <c r="W5" s="79">
        <f t="shared" si="3"/>
        <v>10000</v>
      </c>
      <c r="X5" s="145">
        <v>9964.0</v>
      </c>
      <c r="Y5" s="78">
        <f t="shared" si="4"/>
        <v>345.8</v>
      </c>
      <c r="Z5" s="78">
        <f t="shared" si="5"/>
        <v>345.8</v>
      </c>
      <c r="AA5" s="80">
        <v>150.0</v>
      </c>
      <c r="AB5" s="45" t="s">
        <v>52</v>
      </c>
      <c r="AC5" s="48">
        <f t="shared" si="6"/>
        <v>495.8</v>
      </c>
      <c r="AD5" s="79">
        <v>15.0</v>
      </c>
      <c r="AE5" s="45">
        <v>50.0</v>
      </c>
      <c r="AF5" s="46">
        <f t="shared" si="7"/>
        <v>115</v>
      </c>
      <c r="AG5" s="79"/>
      <c r="AH5" s="79"/>
      <c r="AI5" s="46">
        <f t="shared" si="8"/>
        <v>0</v>
      </c>
      <c r="AJ5" s="53">
        <f t="shared" si="9"/>
        <v>1041.3</v>
      </c>
      <c r="AK5" s="83">
        <f t="shared" si="10"/>
        <v>6</v>
      </c>
      <c r="AL5" s="45"/>
      <c r="AM5" s="144">
        <v>10000.0</v>
      </c>
      <c r="AN5" s="45">
        <f t="shared" si="11"/>
        <v>36</v>
      </c>
      <c r="AO5" s="85">
        <f t="shared" si="12"/>
        <v>0.0036</v>
      </c>
      <c r="AP5" s="47">
        <f t="shared" si="13"/>
        <v>3</v>
      </c>
    </row>
    <row r="6" ht="14.25" customHeight="1">
      <c r="A6" s="44"/>
      <c r="B6" s="45"/>
      <c r="C6" s="45"/>
      <c r="D6" s="45"/>
      <c r="E6" s="79">
        <v>27.0</v>
      </c>
      <c r="F6" s="45" t="s">
        <v>77</v>
      </c>
      <c r="G6" s="45" t="s">
        <v>51</v>
      </c>
      <c r="H6" s="45">
        <v>15.0</v>
      </c>
      <c r="I6" s="45">
        <v>15.0</v>
      </c>
      <c r="J6" s="45">
        <v>15.0</v>
      </c>
      <c r="K6" s="45">
        <v>15.0</v>
      </c>
      <c r="L6" s="47">
        <f t="shared" si="1"/>
        <v>60</v>
      </c>
      <c r="M6" s="79">
        <v>5.0</v>
      </c>
      <c r="N6" s="78">
        <v>11.33</v>
      </c>
      <c r="O6" s="78">
        <v>28.67</v>
      </c>
      <c r="P6" s="78">
        <v>120.67</v>
      </c>
      <c r="Q6" s="48">
        <v>160.7</v>
      </c>
      <c r="R6" s="78">
        <v>96.0</v>
      </c>
      <c r="S6" s="45">
        <v>117.0</v>
      </c>
      <c r="T6" s="48">
        <f t="shared" si="2"/>
        <v>213</v>
      </c>
      <c r="U6" s="141">
        <v>45464.0</v>
      </c>
      <c r="V6" s="79">
        <v>0.0</v>
      </c>
      <c r="W6" s="79">
        <f t="shared" si="3"/>
        <v>10000</v>
      </c>
      <c r="X6" s="145">
        <v>10023.0</v>
      </c>
      <c r="Y6" s="78">
        <f t="shared" si="4"/>
        <v>347.3166667</v>
      </c>
      <c r="Z6" s="78">
        <f t="shared" si="5"/>
        <v>347.3166667</v>
      </c>
      <c r="AA6" s="80">
        <v>0.0</v>
      </c>
      <c r="AB6" s="151" t="s">
        <v>68</v>
      </c>
      <c r="AC6" s="48">
        <f t="shared" si="6"/>
        <v>347.3166667</v>
      </c>
      <c r="AD6" s="152"/>
      <c r="AE6" s="153"/>
      <c r="AF6" s="65">
        <f t="shared" si="7"/>
        <v>0</v>
      </c>
      <c r="AG6" s="154"/>
      <c r="AH6" s="152">
        <v>20.0</v>
      </c>
      <c r="AI6" s="46">
        <f t="shared" si="8"/>
        <v>25</v>
      </c>
      <c r="AJ6" s="68">
        <f t="shared" si="9"/>
        <v>756.0166667</v>
      </c>
      <c r="AK6" s="83">
        <f t="shared" si="10"/>
        <v>50</v>
      </c>
      <c r="AL6" s="45"/>
      <c r="AM6" s="147">
        <v>10060.0</v>
      </c>
      <c r="AN6" s="45">
        <f t="shared" si="11"/>
        <v>37</v>
      </c>
      <c r="AO6" s="85">
        <f t="shared" si="12"/>
        <v>0.003677932406</v>
      </c>
      <c r="AP6" s="47">
        <f t="shared" si="13"/>
        <v>4</v>
      </c>
    </row>
    <row r="7" ht="12.75" customHeight="1">
      <c r="A7" s="44"/>
      <c r="B7" s="45"/>
      <c r="C7" s="45"/>
      <c r="D7" s="45" t="s">
        <v>49</v>
      </c>
      <c r="E7" s="79">
        <v>151.0</v>
      </c>
      <c r="F7" s="45" t="s">
        <v>190</v>
      </c>
      <c r="G7" s="45" t="s">
        <v>51</v>
      </c>
      <c r="H7" s="45">
        <v>15.0</v>
      </c>
      <c r="I7" s="45">
        <v>15.0</v>
      </c>
      <c r="J7" s="45">
        <v>15.0</v>
      </c>
      <c r="K7" s="45">
        <v>15.0</v>
      </c>
      <c r="L7" s="47">
        <f t="shared" si="1"/>
        <v>60</v>
      </c>
      <c r="M7" s="45">
        <v>5.0</v>
      </c>
      <c r="N7" s="78">
        <v>20.0</v>
      </c>
      <c r="O7" s="78">
        <v>31.0</v>
      </c>
      <c r="P7" s="78">
        <v>110.0</v>
      </c>
      <c r="Q7" s="48">
        <v>161.0</v>
      </c>
      <c r="R7" s="78">
        <v>110.0</v>
      </c>
      <c r="S7" s="45">
        <v>117.0</v>
      </c>
      <c r="T7" s="48">
        <f t="shared" si="2"/>
        <v>227</v>
      </c>
      <c r="U7" s="141">
        <v>45463.0</v>
      </c>
      <c r="V7" s="79">
        <v>25.0</v>
      </c>
      <c r="W7" s="79">
        <f t="shared" si="3"/>
        <v>10000</v>
      </c>
      <c r="X7" s="142">
        <v>10311.0</v>
      </c>
      <c r="Y7" s="78">
        <f t="shared" si="4"/>
        <v>313.7166667</v>
      </c>
      <c r="Z7" s="78">
        <f t="shared" si="5"/>
        <v>313.7166667</v>
      </c>
      <c r="AA7" s="80">
        <v>0.0</v>
      </c>
      <c r="AB7" s="45" t="s">
        <v>55</v>
      </c>
      <c r="AC7" s="48">
        <f t="shared" si="6"/>
        <v>313.7166667</v>
      </c>
      <c r="AD7" s="79"/>
      <c r="AE7" s="78">
        <v>50.0</v>
      </c>
      <c r="AF7" s="46">
        <f t="shared" si="7"/>
        <v>75</v>
      </c>
      <c r="AG7" s="79"/>
      <c r="AH7" s="79"/>
      <c r="AI7" s="46">
        <f t="shared" si="8"/>
        <v>5</v>
      </c>
      <c r="AJ7" s="53">
        <f t="shared" si="9"/>
        <v>831.7166667</v>
      </c>
      <c r="AK7" s="83">
        <f t="shared" si="10"/>
        <v>35</v>
      </c>
      <c r="AL7" s="45"/>
      <c r="AM7" s="143">
        <v>10350.0</v>
      </c>
      <c r="AN7" s="45">
        <f t="shared" si="11"/>
        <v>39</v>
      </c>
      <c r="AO7" s="85">
        <f t="shared" si="12"/>
        <v>0.003768115942</v>
      </c>
      <c r="AP7" s="47">
        <f t="shared" si="13"/>
        <v>5</v>
      </c>
    </row>
    <row r="8" ht="14.25" customHeight="1">
      <c r="A8" s="44"/>
      <c r="B8" s="45"/>
      <c r="C8" s="45"/>
      <c r="D8" s="45" t="s">
        <v>49</v>
      </c>
      <c r="E8" s="79">
        <v>144.0</v>
      </c>
      <c r="F8" s="45" t="s">
        <v>184</v>
      </c>
      <c r="G8" s="45" t="s">
        <v>51</v>
      </c>
      <c r="H8" s="45">
        <v>15.0</v>
      </c>
      <c r="I8" s="45">
        <v>15.0</v>
      </c>
      <c r="J8" s="45">
        <v>15.0</v>
      </c>
      <c r="K8" s="45">
        <v>15.0</v>
      </c>
      <c r="L8" s="47">
        <f t="shared" si="1"/>
        <v>60</v>
      </c>
      <c r="M8" s="45">
        <v>0.0</v>
      </c>
      <c r="N8" s="78">
        <v>20.0</v>
      </c>
      <c r="O8" s="78">
        <v>35.67</v>
      </c>
      <c r="P8" s="57">
        <v>126.0</v>
      </c>
      <c r="Q8" s="48">
        <v>181.7</v>
      </c>
      <c r="R8" s="78">
        <v>118.0</v>
      </c>
      <c r="S8" s="45">
        <v>120.0</v>
      </c>
      <c r="T8" s="48">
        <f t="shared" si="2"/>
        <v>238</v>
      </c>
      <c r="U8" s="141">
        <v>45464.0</v>
      </c>
      <c r="V8" s="79">
        <v>0.0</v>
      </c>
      <c r="W8" s="79">
        <f t="shared" si="3"/>
        <v>10000</v>
      </c>
      <c r="X8" s="145">
        <v>9962.0</v>
      </c>
      <c r="Y8" s="78">
        <f t="shared" si="4"/>
        <v>345.5666667</v>
      </c>
      <c r="Z8" s="78">
        <f t="shared" si="5"/>
        <v>345.5666667</v>
      </c>
      <c r="AA8" s="80">
        <v>150.0</v>
      </c>
      <c r="AB8" s="45" t="s">
        <v>52</v>
      </c>
      <c r="AC8" s="48">
        <f t="shared" si="6"/>
        <v>495.5666667</v>
      </c>
      <c r="AD8" s="79">
        <v>15.0</v>
      </c>
      <c r="AE8" s="78">
        <v>50.0</v>
      </c>
      <c r="AF8" s="46">
        <f t="shared" si="7"/>
        <v>65</v>
      </c>
      <c r="AG8" s="79"/>
      <c r="AH8" s="79"/>
      <c r="AI8" s="46">
        <f t="shared" si="8"/>
        <v>0</v>
      </c>
      <c r="AJ8" s="53">
        <f t="shared" si="9"/>
        <v>1040.266667</v>
      </c>
      <c r="AK8" s="83">
        <f t="shared" si="10"/>
        <v>7</v>
      </c>
      <c r="AL8" s="45"/>
      <c r="AM8" s="147">
        <v>10013.0</v>
      </c>
      <c r="AN8" s="45">
        <f t="shared" si="11"/>
        <v>51</v>
      </c>
      <c r="AO8" s="85">
        <f t="shared" si="12"/>
        <v>0.005093378608</v>
      </c>
      <c r="AP8" s="47">
        <f t="shared" si="13"/>
        <v>6</v>
      </c>
    </row>
    <row r="9" ht="14.25" customHeight="1">
      <c r="A9" s="44"/>
      <c r="B9" s="45"/>
      <c r="C9" s="45"/>
      <c r="D9" s="45"/>
      <c r="E9" s="79">
        <v>132.0</v>
      </c>
      <c r="F9" s="45" t="s">
        <v>174</v>
      </c>
      <c r="G9" s="45" t="s">
        <v>51</v>
      </c>
      <c r="H9" s="45">
        <v>15.0</v>
      </c>
      <c r="I9" s="45">
        <v>0.0</v>
      </c>
      <c r="J9" s="45">
        <v>15.0</v>
      </c>
      <c r="K9" s="45">
        <v>15.0</v>
      </c>
      <c r="L9" s="47">
        <f t="shared" si="1"/>
        <v>45</v>
      </c>
      <c r="M9" s="45">
        <v>5.0</v>
      </c>
      <c r="N9" s="45">
        <v>20.0</v>
      </c>
      <c r="O9" s="45">
        <v>38.33</v>
      </c>
      <c r="P9" s="45">
        <v>126.0</v>
      </c>
      <c r="Q9" s="48">
        <v>184.3</v>
      </c>
      <c r="R9" s="78">
        <v>114.0</v>
      </c>
      <c r="S9" s="45">
        <v>113.0</v>
      </c>
      <c r="T9" s="48">
        <f t="shared" si="2"/>
        <v>227</v>
      </c>
      <c r="U9" s="141">
        <v>45464.0</v>
      </c>
      <c r="V9" s="79">
        <v>0.0</v>
      </c>
      <c r="W9" s="79">
        <f t="shared" si="3"/>
        <v>10000</v>
      </c>
      <c r="X9" s="145">
        <v>10425.0</v>
      </c>
      <c r="Y9" s="78">
        <f t="shared" si="4"/>
        <v>300.4166667</v>
      </c>
      <c r="Z9" s="78">
        <f t="shared" si="5"/>
        <v>300.4166667</v>
      </c>
      <c r="AA9" s="80">
        <v>150.0</v>
      </c>
      <c r="AB9" s="45" t="s">
        <v>173</v>
      </c>
      <c r="AC9" s="48">
        <f t="shared" si="6"/>
        <v>450.4166667</v>
      </c>
      <c r="AD9" s="79">
        <v>15.0</v>
      </c>
      <c r="AE9" s="45">
        <v>50.0</v>
      </c>
      <c r="AF9" s="46">
        <f t="shared" si="7"/>
        <v>65</v>
      </c>
      <c r="AG9" s="45"/>
      <c r="AH9" s="45"/>
      <c r="AI9" s="46">
        <f t="shared" si="8"/>
        <v>5</v>
      </c>
      <c r="AJ9" s="53">
        <f t="shared" si="9"/>
        <v>966.7166667</v>
      </c>
      <c r="AK9" s="83">
        <f t="shared" si="10"/>
        <v>12</v>
      </c>
      <c r="AL9" s="45"/>
      <c r="AM9" s="147">
        <v>10488.0</v>
      </c>
      <c r="AN9" s="45">
        <f t="shared" si="11"/>
        <v>63</v>
      </c>
      <c r="AO9" s="85">
        <f t="shared" si="12"/>
        <v>0.006006864989</v>
      </c>
      <c r="AP9" s="47">
        <f t="shared" si="13"/>
        <v>7</v>
      </c>
    </row>
    <row r="10" ht="14.25" customHeight="1">
      <c r="A10" s="44"/>
      <c r="B10" s="45"/>
      <c r="C10" s="45"/>
      <c r="D10" s="45" t="s">
        <v>49</v>
      </c>
      <c r="E10" s="79">
        <v>52.0</v>
      </c>
      <c r="F10" s="45" t="s">
        <v>99</v>
      </c>
      <c r="G10" s="45" t="s">
        <v>67</v>
      </c>
      <c r="H10" s="45">
        <v>15.0</v>
      </c>
      <c r="I10" s="45">
        <v>15.0</v>
      </c>
      <c r="J10" s="45">
        <v>15.0</v>
      </c>
      <c r="K10" s="45">
        <v>15.0</v>
      </c>
      <c r="L10" s="47">
        <f t="shared" si="1"/>
        <v>60</v>
      </c>
      <c r="M10" s="79">
        <v>20.0</v>
      </c>
      <c r="N10" s="78">
        <v>13.3</v>
      </c>
      <c r="O10" s="78">
        <v>31.0</v>
      </c>
      <c r="P10" s="78">
        <v>97.67</v>
      </c>
      <c r="Q10" s="48">
        <v>142.0</v>
      </c>
      <c r="R10" s="78">
        <v>113.0</v>
      </c>
      <c r="S10" s="45">
        <v>110.0</v>
      </c>
      <c r="T10" s="48">
        <f t="shared" si="2"/>
        <v>223</v>
      </c>
      <c r="U10" s="141">
        <v>45464.0</v>
      </c>
      <c r="V10" s="79">
        <v>0.0</v>
      </c>
      <c r="W10" s="79">
        <f t="shared" si="3"/>
        <v>10000</v>
      </c>
      <c r="X10" s="145">
        <v>10090.0</v>
      </c>
      <c r="Y10" s="78">
        <f t="shared" si="4"/>
        <v>339.5</v>
      </c>
      <c r="Z10" s="78">
        <f t="shared" si="5"/>
        <v>339.5</v>
      </c>
      <c r="AA10" s="80">
        <v>150.0</v>
      </c>
      <c r="AB10" s="45" t="s">
        <v>63</v>
      </c>
      <c r="AC10" s="48">
        <f t="shared" si="6"/>
        <v>489.5</v>
      </c>
      <c r="AD10" s="79"/>
      <c r="AE10" s="45">
        <v>50.0</v>
      </c>
      <c r="AF10" s="46">
        <f t="shared" si="7"/>
        <v>50</v>
      </c>
      <c r="AG10" s="79"/>
      <c r="AH10" s="79"/>
      <c r="AI10" s="46">
        <f t="shared" si="8"/>
        <v>20</v>
      </c>
      <c r="AJ10" s="53">
        <f t="shared" si="9"/>
        <v>944.5</v>
      </c>
      <c r="AK10" s="83">
        <f t="shared" si="10"/>
        <v>14</v>
      </c>
      <c r="AL10" s="45"/>
      <c r="AM10" s="147">
        <v>10000.0</v>
      </c>
      <c r="AN10" s="45">
        <f t="shared" si="11"/>
        <v>90</v>
      </c>
      <c r="AO10" s="85">
        <f t="shared" si="12"/>
        <v>0.009</v>
      </c>
      <c r="AP10" s="47">
        <f t="shared" si="13"/>
        <v>8</v>
      </c>
    </row>
    <row r="11" ht="14.25" customHeight="1">
      <c r="A11" s="44"/>
      <c r="B11" s="45"/>
      <c r="C11" s="45"/>
      <c r="D11" s="45" t="s">
        <v>49</v>
      </c>
      <c r="E11" s="79">
        <v>11.0</v>
      </c>
      <c r="F11" s="45" t="s">
        <v>58</v>
      </c>
      <c r="G11" s="45" t="s">
        <v>51</v>
      </c>
      <c r="H11" s="45">
        <v>15.0</v>
      </c>
      <c r="I11" s="45">
        <v>15.0</v>
      </c>
      <c r="J11" s="45">
        <v>15.0</v>
      </c>
      <c r="K11" s="45">
        <v>15.0</v>
      </c>
      <c r="L11" s="47">
        <f t="shared" si="1"/>
        <v>60</v>
      </c>
      <c r="M11" s="79">
        <v>0.0</v>
      </c>
      <c r="N11" s="78">
        <v>20.0</v>
      </c>
      <c r="O11" s="57">
        <v>38.33</v>
      </c>
      <c r="P11" s="78">
        <v>128.33</v>
      </c>
      <c r="Q11" s="48">
        <v>186.7</v>
      </c>
      <c r="R11" s="78">
        <v>111.0</v>
      </c>
      <c r="S11" s="45">
        <v>120.0</v>
      </c>
      <c r="T11" s="48">
        <f t="shared" si="2"/>
        <v>231</v>
      </c>
      <c r="U11" s="141">
        <v>45462.0</v>
      </c>
      <c r="V11" s="79">
        <v>50.0</v>
      </c>
      <c r="W11" s="79">
        <f t="shared" si="3"/>
        <v>10000</v>
      </c>
      <c r="X11" s="145">
        <v>10111.0</v>
      </c>
      <c r="Y11" s="78">
        <f t="shared" si="4"/>
        <v>337.05</v>
      </c>
      <c r="Z11" s="78">
        <f t="shared" si="5"/>
        <v>337.05</v>
      </c>
      <c r="AA11" s="80">
        <v>150.0</v>
      </c>
      <c r="AB11" s="146" t="s">
        <v>59</v>
      </c>
      <c r="AC11" s="48">
        <f t="shared" si="6"/>
        <v>487.05</v>
      </c>
      <c r="AD11" s="79">
        <v>15.0</v>
      </c>
      <c r="AE11" s="45">
        <v>50.0</v>
      </c>
      <c r="AF11" s="46">
        <f t="shared" si="7"/>
        <v>115</v>
      </c>
      <c r="AG11" s="79"/>
      <c r="AH11" s="79"/>
      <c r="AI11" s="46">
        <f t="shared" si="8"/>
        <v>0</v>
      </c>
      <c r="AJ11" s="53">
        <f t="shared" si="9"/>
        <v>1079.75</v>
      </c>
      <c r="AK11" s="83">
        <f t="shared" si="10"/>
        <v>5</v>
      </c>
      <c r="AL11" s="45"/>
      <c r="AM11" s="143">
        <v>10000.0</v>
      </c>
      <c r="AN11" s="45">
        <f t="shared" si="11"/>
        <v>111</v>
      </c>
      <c r="AO11" s="85">
        <f t="shared" si="12"/>
        <v>0.0111</v>
      </c>
      <c r="AP11" s="47">
        <f t="shared" si="13"/>
        <v>9</v>
      </c>
    </row>
    <row r="12" ht="14.25" customHeight="1">
      <c r="A12" s="44"/>
      <c r="B12" s="45"/>
      <c r="C12" s="45"/>
      <c r="D12" s="45"/>
      <c r="E12" s="79">
        <v>123.0</v>
      </c>
      <c r="F12" s="45" t="s">
        <v>164</v>
      </c>
      <c r="G12" s="45" t="s">
        <v>121</v>
      </c>
      <c r="H12" s="45">
        <v>15.0</v>
      </c>
      <c r="I12" s="45">
        <v>15.0</v>
      </c>
      <c r="J12" s="45">
        <v>15.0</v>
      </c>
      <c r="K12" s="45">
        <v>0.0</v>
      </c>
      <c r="L12" s="47">
        <f t="shared" si="1"/>
        <v>45</v>
      </c>
      <c r="M12" s="79">
        <v>60.0</v>
      </c>
      <c r="N12" s="78">
        <v>20.0</v>
      </c>
      <c r="O12" s="78">
        <v>36.0</v>
      </c>
      <c r="P12" s="78">
        <v>110.0</v>
      </c>
      <c r="Q12" s="48">
        <v>166.0</v>
      </c>
      <c r="R12" s="78">
        <v>113.0</v>
      </c>
      <c r="S12" s="45">
        <v>117.0</v>
      </c>
      <c r="T12" s="48">
        <f t="shared" si="2"/>
        <v>230</v>
      </c>
      <c r="U12" s="141">
        <v>45462.0</v>
      </c>
      <c r="V12" s="79">
        <v>50.0</v>
      </c>
      <c r="W12" s="79">
        <f t="shared" si="3"/>
        <v>30000</v>
      </c>
      <c r="X12" s="142">
        <v>30848.0</v>
      </c>
      <c r="Y12" s="78">
        <f t="shared" si="4"/>
        <v>317.0222222</v>
      </c>
      <c r="Z12" s="78">
        <f t="shared" si="5"/>
        <v>317.0222222</v>
      </c>
      <c r="AA12" s="80">
        <v>0.0</v>
      </c>
      <c r="AB12" s="45" t="s">
        <v>55</v>
      </c>
      <c r="AC12" s="48">
        <f t="shared" si="6"/>
        <v>317.0222222</v>
      </c>
      <c r="AD12" s="79"/>
      <c r="AE12" s="45">
        <v>50.0</v>
      </c>
      <c r="AF12" s="46">
        <f t="shared" si="7"/>
        <v>100</v>
      </c>
      <c r="AG12" s="79"/>
      <c r="AH12" s="79"/>
      <c r="AI12" s="46">
        <f t="shared" si="8"/>
        <v>60</v>
      </c>
      <c r="AJ12" s="53">
        <f t="shared" si="9"/>
        <v>798.0222222</v>
      </c>
      <c r="AK12" s="83">
        <f t="shared" si="10"/>
        <v>43</v>
      </c>
      <c r="AL12" s="78"/>
      <c r="AM12" s="143">
        <v>30410.0</v>
      </c>
      <c r="AN12" s="45">
        <f t="shared" si="11"/>
        <v>438</v>
      </c>
      <c r="AO12" s="85">
        <f t="shared" si="12"/>
        <v>0.01440315686</v>
      </c>
      <c r="AP12" s="47">
        <f t="shared" si="13"/>
        <v>10</v>
      </c>
    </row>
    <row r="13" ht="14.25" customHeight="1">
      <c r="A13" s="44"/>
      <c r="B13" s="45"/>
      <c r="C13" s="45"/>
      <c r="D13" s="45"/>
      <c r="E13" s="79">
        <v>133.0</v>
      </c>
      <c r="F13" s="45" t="s">
        <v>175</v>
      </c>
      <c r="G13" s="45" t="s">
        <v>67</v>
      </c>
      <c r="H13" s="45">
        <v>15.0</v>
      </c>
      <c r="I13" s="45">
        <v>15.0</v>
      </c>
      <c r="J13" s="45">
        <v>15.0</v>
      </c>
      <c r="K13" s="45">
        <v>15.0</v>
      </c>
      <c r="L13" s="47">
        <f t="shared" si="1"/>
        <v>60</v>
      </c>
      <c r="M13" s="45">
        <v>0.0</v>
      </c>
      <c r="N13" s="45">
        <v>19.7</v>
      </c>
      <c r="O13" s="45">
        <v>38.4</v>
      </c>
      <c r="P13" s="45">
        <v>127.7</v>
      </c>
      <c r="Q13" s="48">
        <v>186.3</v>
      </c>
      <c r="R13" s="78">
        <v>117.0</v>
      </c>
      <c r="S13" s="45">
        <v>116.0</v>
      </c>
      <c r="T13" s="48">
        <f t="shared" si="2"/>
        <v>233</v>
      </c>
      <c r="U13" s="141">
        <v>45463.0</v>
      </c>
      <c r="V13" s="79">
        <v>25.0</v>
      </c>
      <c r="W13" s="79">
        <f t="shared" si="3"/>
        <v>10000</v>
      </c>
      <c r="X13" s="142">
        <v>9659.0</v>
      </c>
      <c r="Y13" s="78">
        <f t="shared" si="4"/>
        <v>310.2166667</v>
      </c>
      <c r="Z13" s="78">
        <f t="shared" si="5"/>
        <v>310.2166667</v>
      </c>
      <c r="AA13" s="80">
        <v>150.0</v>
      </c>
      <c r="AB13" s="45" t="s">
        <v>63</v>
      </c>
      <c r="AC13" s="48">
        <f t="shared" si="6"/>
        <v>460.2166667</v>
      </c>
      <c r="AD13" s="79"/>
      <c r="AE13" s="45">
        <v>50.0</v>
      </c>
      <c r="AF13" s="46">
        <f t="shared" si="7"/>
        <v>75</v>
      </c>
      <c r="AG13" s="45"/>
      <c r="AH13" s="45"/>
      <c r="AI13" s="46">
        <f t="shared" si="8"/>
        <v>0</v>
      </c>
      <c r="AJ13" s="53">
        <f t="shared" si="9"/>
        <v>1014.516667</v>
      </c>
      <c r="AK13" s="83">
        <f t="shared" si="10"/>
        <v>8</v>
      </c>
      <c r="AL13" s="45"/>
      <c r="AM13" s="143">
        <v>9511.5</v>
      </c>
      <c r="AN13" s="45">
        <f t="shared" si="11"/>
        <v>147.5</v>
      </c>
      <c r="AO13" s="85">
        <f t="shared" si="12"/>
        <v>0.0155075435</v>
      </c>
      <c r="AP13" s="47">
        <f t="shared" si="13"/>
        <v>11</v>
      </c>
    </row>
    <row r="14" ht="14.25" customHeight="1">
      <c r="A14" s="44"/>
      <c r="B14" s="45"/>
      <c r="C14" s="45"/>
      <c r="D14" s="45"/>
      <c r="E14" s="79">
        <v>114.0</v>
      </c>
      <c r="F14" s="45" t="s">
        <v>154</v>
      </c>
      <c r="G14" s="45" t="s">
        <v>62</v>
      </c>
      <c r="H14" s="45">
        <v>15.0</v>
      </c>
      <c r="I14" s="45">
        <v>15.0</v>
      </c>
      <c r="J14" s="45">
        <v>15.0</v>
      </c>
      <c r="K14" s="45">
        <v>15.0</v>
      </c>
      <c r="L14" s="47">
        <f t="shared" si="1"/>
        <v>60</v>
      </c>
      <c r="M14" s="79">
        <v>0.0</v>
      </c>
      <c r="N14" s="78">
        <v>20.0</v>
      </c>
      <c r="O14" s="78">
        <v>38.5</v>
      </c>
      <c r="P14" s="78">
        <v>134.0</v>
      </c>
      <c r="Q14" s="48">
        <v>192.5</v>
      </c>
      <c r="R14" s="78">
        <v>114.0</v>
      </c>
      <c r="S14" s="45">
        <v>115.0</v>
      </c>
      <c r="T14" s="48">
        <f t="shared" si="2"/>
        <v>229</v>
      </c>
      <c r="U14" s="141">
        <v>45462.0</v>
      </c>
      <c r="V14" s="79">
        <v>50.0</v>
      </c>
      <c r="W14" s="79">
        <f t="shared" si="3"/>
        <v>30000</v>
      </c>
      <c r="X14" s="142">
        <v>30491.0</v>
      </c>
      <c r="Y14" s="78">
        <f t="shared" si="4"/>
        <v>330.9055556</v>
      </c>
      <c r="Z14" s="78">
        <f t="shared" si="5"/>
        <v>330.9055556</v>
      </c>
      <c r="AA14" s="80">
        <v>150.0</v>
      </c>
      <c r="AB14" s="45" t="s">
        <v>63</v>
      </c>
      <c r="AC14" s="48">
        <f t="shared" si="6"/>
        <v>480.9055556</v>
      </c>
      <c r="AD14" s="79">
        <v>30.0</v>
      </c>
      <c r="AE14" s="45">
        <v>50.0</v>
      </c>
      <c r="AF14" s="46">
        <f t="shared" si="7"/>
        <v>130</v>
      </c>
      <c r="AG14" s="79"/>
      <c r="AH14" s="79"/>
      <c r="AI14" s="46">
        <f t="shared" si="8"/>
        <v>0</v>
      </c>
      <c r="AJ14" s="53">
        <f t="shared" si="9"/>
        <v>1092.405556</v>
      </c>
      <c r="AK14" s="83">
        <f t="shared" si="10"/>
        <v>3</v>
      </c>
      <c r="AL14" s="45"/>
      <c r="AM14" s="143">
        <v>30000.0</v>
      </c>
      <c r="AN14" s="45">
        <f t="shared" si="11"/>
        <v>491</v>
      </c>
      <c r="AO14" s="85">
        <f t="shared" si="12"/>
        <v>0.01636666667</v>
      </c>
      <c r="AP14" s="47">
        <f t="shared" si="13"/>
        <v>12</v>
      </c>
    </row>
    <row r="15" ht="14.25" customHeight="1">
      <c r="A15" s="44"/>
      <c r="B15" s="45"/>
      <c r="C15" s="45"/>
      <c r="D15" s="45"/>
      <c r="E15" s="79">
        <v>108.0</v>
      </c>
      <c r="F15" s="45" t="s">
        <v>148</v>
      </c>
      <c r="G15" s="45" t="s">
        <v>67</v>
      </c>
      <c r="H15" s="45">
        <v>15.0</v>
      </c>
      <c r="I15" s="45">
        <v>15.0</v>
      </c>
      <c r="J15" s="45">
        <v>15.0</v>
      </c>
      <c r="K15" s="45">
        <v>15.0</v>
      </c>
      <c r="L15" s="47">
        <f t="shared" si="1"/>
        <v>60</v>
      </c>
      <c r="M15" s="79">
        <v>20.0</v>
      </c>
      <c r="N15" s="78">
        <v>20.0</v>
      </c>
      <c r="O15" s="78">
        <v>33.0</v>
      </c>
      <c r="P15" s="78">
        <v>132.5</v>
      </c>
      <c r="Q15" s="48">
        <v>185.5</v>
      </c>
      <c r="R15" s="78">
        <v>110.0</v>
      </c>
      <c r="S15" s="45">
        <v>109.0</v>
      </c>
      <c r="T15" s="48">
        <f t="shared" si="2"/>
        <v>219</v>
      </c>
      <c r="U15" s="141">
        <v>45464.0</v>
      </c>
      <c r="V15" s="79">
        <v>0.0</v>
      </c>
      <c r="W15" s="79">
        <f t="shared" si="3"/>
        <v>10000</v>
      </c>
      <c r="X15" s="145">
        <v>10218.0</v>
      </c>
      <c r="Y15" s="78">
        <f t="shared" si="4"/>
        <v>324.5666667</v>
      </c>
      <c r="Z15" s="78">
        <f t="shared" si="5"/>
        <v>324.5666667</v>
      </c>
      <c r="AA15" s="80">
        <v>150.0</v>
      </c>
      <c r="AB15" s="45" t="s">
        <v>52</v>
      </c>
      <c r="AC15" s="48">
        <f t="shared" si="6"/>
        <v>474.5666667</v>
      </c>
      <c r="AD15" s="79"/>
      <c r="AE15" s="45">
        <v>50.0</v>
      </c>
      <c r="AF15" s="46">
        <f t="shared" si="7"/>
        <v>50</v>
      </c>
      <c r="AG15" s="79"/>
      <c r="AH15" s="79"/>
      <c r="AI15" s="46">
        <f t="shared" si="8"/>
        <v>20</v>
      </c>
      <c r="AJ15" s="53">
        <f t="shared" si="9"/>
        <v>969.0666667</v>
      </c>
      <c r="AK15" s="83">
        <f t="shared" si="10"/>
        <v>11</v>
      </c>
      <c r="AL15" s="45"/>
      <c r="AM15" s="147">
        <v>10033.0</v>
      </c>
      <c r="AN15" s="45">
        <f t="shared" si="11"/>
        <v>185</v>
      </c>
      <c r="AO15" s="85">
        <f t="shared" si="12"/>
        <v>0.0184391508</v>
      </c>
      <c r="AP15" s="47">
        <f t="shared" si="13"/>
        <v>13</v>
      </c>
    </row>
    <row r="16" ht="14.25" customHeight="1">
      <c r="A16" s="44"/>
      <c r="B16" s="45"/>
      <c r="C16" s="45"/>
      <c r="D16" s="45" t="s">
        <v>49</v>
      </c>
      <c r="E16" s="79">
        <v>121.0</v>
      </c>
      <c r="F16" s="45" t="s">
        <v>161</v>
      </c>
      <c r="G16" s="45" t="s">
        <v>67</v>
      </c>
      <c r="H16" s="45">
        <v>15.0</v>
      </c>
      <c r="I16" s="45">
        <v>15.0</v>
      </c>
      <c r="J16" s="45">
        <v>15.0</v>
      </c>
      <c r="K16" s="45">
        <v>15.0</v>
      </c>
      <c r="L16" s="47">
        <f t="shared" si="1"/>
        <v>60</v>
      </c>
      <c r="M16" s="79">
        <v>0.0</v>
      </c>
      <c r="N16" s="78">
        <v>20.0</v>
      </c>
      <c r="O16" s="78">
        <v>36.33</v>
      </c>
      <c r="P16" s="78">
        <v>138.67</v>
      </c>
      <c r="Q16" s="48">
        <v>195.0</v>
      </c>
      <c r="R16" s="78">
        <v>114.0</v>
      </c>
      <c r="S16" s="45">
        <v>116.0</v>
      </c>
      <c r="T16" s="48">
        <f t="shared" si="2"/>
        <v>230</v>
      </c>
      <c r="U16" s="141">
        <v>45462.0</v>
      </c>
      <c r="V16" s="79">
        <v>50.0</v>
      </c>
      <c r="W16" s="79">
        <f t="shared" si="3"/>
        <v>10000</v>
      </c>
      <c r="X16" s="142">
        <v>9793.0</v>
      </c>
      <c r="Y16" s="78">
        <f t="shared" si="4"/>
        <v>325.85</v>
      </c>
      <c r="Z16" s="78">
        <f t="shared" si="5"/>
        <v>325.85</v>
      </c>
      <c r="AA16" s="80">
        <v>150.0</v>
      </c>
      <c r="AB16" s="45" t="s">
        <v>63</v>
      </c>
      <c r="AC16" s="48">
        <f t="shared" si="6"/>
        <v>475.85</v>
      </c>
      <c r="AD16" s="79">
        <v>45.0</v>
      </c>
      <c r="AE16" s="45">
        <v>50.0</v>
      </c>
      <c r="AF16" s="46">
        <f t="shared" si="7"/>
        <v>145</v>
      </c>
      <c r="AG16" s="79"/>
      <c r="AH16" s="79"/>
      <c r="AI16" s="46">
        <f t="shared" si="8"/>
        <v>0</v>
      </c>
      <c r="AJ16" s="53">
        <f t="shared" si="9"/>
        <v>1105.85</v>
      </c>
      <c r="AK16" s="83">
        <f t="shared" si="10"/>
        <v>1</v>
      </c>
      <c r="AL16" s="45"/>
      <c r="AM16" s="143">
        <v>10000.0</v>
      </c>
      <c r="AN16" s="45">
        <f t="shared" si="11"/>
        <v>207</v>
      </c>
      <c r="AO16" s="85">
        <f t="shared" si="12"/>
        <v>0.0207</v>
      </c>
      <c r="AP16" s="47">
        <f t="shared" si="13"/>
        <v>14</v>
      </c>
    </row>
    <row r="17" ht="14.25" customHeight="1">
      <c r="A17" s="44"/>
      <c r="B17" s="45"/>
      <c r="C17" s="45"/>
      <c r="D17" s="45"/>
      <c r="E17" s="79">
        <v>156.0</v>
      </c>
      <c r="F17" s="45" t="s">
        <v>193</v>
      </c>
      <c r="G17" s="45" t="s">
        <v>51</v>
      </c>
      <c r="H17" s="45">
        <v>15.0</v>
      </c>
      <c r="I17" s="45">
        <v>15.0</v>
      </c>
      <c r="J17" s="45">
        <v>15.0</v>
      </c>
      <c r="K17" s="45">
        <v>0.0</v>
      </c>
      <c r="L17" s="47">
        <f t="shared" si="1"/>
        <v>45</v>
      </c>
      <c r="M17" s="45">
        <v>5.0</v>
      </c>
      <c r="N17" s="78">
        <v>6.67</v>
      </c>
      <c r="O17" s="78">
        <v>24.0</v>
      </c>
      <c r="P17" s="78">
        <v>76.67</v>
      </c>
      <c r="Q17" s="48">
        <v>107.3</v>
      </c>
      <c r="R17" s="78">
        <v>110.0</v>
      </c>
      <c r="S17" s="45">
        <v>115.0</v>
      </c>
      <c r="T17" s="48">
        <f t="shared" si="2"/>
        <v>225</v>
      </c>
      <c r="U17" s="141">
        <v>45465.0</v>
      </c>
      <c r="V17" s="79">
        <v>0.0</v>
      </c>
      <c r="W17" s="79">
        <v>10000.0</v>
      </c>
      <c r="X17" s="145">
        <v>10372.0</v>
      </c>
      <c r="Y17" s="78">
        <f t="shared" si="4"/>
        <v>306.6</v>
      </c>
      <c r="Z17" s="78">
        <f t="shared" si="5"/>
        <v>306.6</v>
      </c>
      <c r="AA17" s="80">
        <v>150.0</v>
      </c>
      <c r="AB17" s="45" t="s">
        <v>63</v>
      </c>
      <c r="AC17" s="48">
        <f t="shared" si="6"/>
        <v>456.6</v>
      </c>
      <c r="AD17" s="79"/>
      <c r="AE17" s="78">
        <v>50.0</v>
      </c>
      <c r="AF17" s="46">
        <f t="shared" si="7"/>
        <v>50</v>
      </c>
      <c r="AG17" s="79"/>
      <c r="AH17" s="79"/>
      <c r="AI17" s="46">
        <f t="shared" si="8"/>
        <v>5</v>
      </c>
      <c r="AJ17" s="53">
        <f t="shared" si="9"/>
        <v>878.9</v>
      </c>
      <c r="AK17" s="83">
        <f t="shared" si="10"/>
        <v>27</v>
      </c>
      <c r="AL17" s="45"/>
      <c r="AM17" s="147">
        <v>10603.0</v>
      </c>
      <c r="AN17" s="45">
        <f t="shared" si="11"/>
        <v>231</v>
      </c>
      <c r="AO17" s="85">
        <f t="shared" si="12"/>
        <v>0.0217862869</v>
      </c>
      <c r="AP17" s="47">
        <f t="shared" si="13"/>
        <v>15</v>
      </c>
    </row>
    <row r="18" ht="14.25" customHeight="1">
      <c r="A18" s="44"/>
      <c r="B18" s="45"/>
      <c r="C18" s="45"/>
      <c r="D18" s="45"/>
      <c r="E18" s="79">
        <v>64.0</v>
      </c>
      <c r="F18" s="45" t="s">
        <v>108</v>
      </c>
      <c r="G18" s="45" t="s">
        <v>51</v>
      </c>
      <c r="H18" s="45">
        <v>15.0</v>
      </c>
      <c r="I18" s="45">
        <v>0.0</v>
      </c>
      <c r="J18" s="45">
        <v>15.0</v>
      </c>
      <c r="K18" s="45">
        <v>15.0</v>
      </c>
      <c r="L18" s="47">
        <f t="shared" si="1"/>
        <v>45</v>
      </c>
      <c r="M18" s="79">
        <v>45.0</v>
      </c>
      <c r="N18" s="78">
        <v>11.67</v>
      </c>
      <c r="O18" s="78">
        <v>30.68</v>
      </c>
      <c r="P18" s="78">
        <v>108.67</v>
      </c>
      <c r="Q18" s="48">
        <v>151.0</v>
      </c>
      <c r="R18" s="78">
        <v>78.0</v>
      </c>
      <c r="S18" s="45">
        <v>78.0</v>
      </c>
      <c r="T18" s="48">
        <f t="shared" si="2"/>
        <v>156</v>
      </c>
      <c r="U18" s="141">
        <v>45464.0</v>
      </c>
      <c r="V18" s="79">
        <v>0.0</v>
      </c>
      <c r="W18" s="79">
        <f t="shared" ref="W18:W82" si="14">IF(LEFT(G18,2)="10",10000,30000)</f>
        <v>10000</v>
      </c>
      <c r="X18" s="145">
        <v>9320.0</v>
      </c>
      <c r="Y18" s="78">
        <f t="shared" si="4"/>
        <v>270.6666667</v>
      </c>
      <c r="Z18" s="78">
        <f t="shared" si="5"/>
        <v>270.6666667</v>
      </c>
      <c r="AA18" s="80">
        <v>0.0</v>
      </c>
      <c r="AB18" s="45" t="s">
        <v>55</v>
      </c>
      <c r="AC18" s="48">
        <f t="shared" si="6"/>
        <v>270.6666667</v>
      </c>
      <c r="AD18" s="79"/>
      <c r="AE18" s="45"/>
      <c r="AF18" s="46">
        <f t="shared" si="7"/>
        <v>0</v>
      </c>
      <c r="AG18" s="79">
        <v>100.0</v>
      </c>
      <c r="AH18" s="79"/>
      <c r="AI18" s="46">
        <f t="shared" si="8"/>
        <v>145</v>
      </c>
      <c r="AJ18" s="53">
        <f t="shared" si="9"/>
        <v>477.6666667</v>
      </c>
      <c r="AK18" s="83">
        <f t="shared" si="10"/>
        <v>92</v>
      </c>
      <c r="AL18" s="45"/>
      <c r="AM18" s="147">
        <v>9534.0</v>
      </c>
      <c r="AN18" s="45">
        <f t="shared" si="11"/>
        <v>214</v>
      </c>
      <c r="AO18" s="85">
        <f t="shared" si="12"/>
        <v>0.0224459828</v>
      </c>
      <c r="AP18" s="47">
        <f t="shared" si="13"/>
        <v>16</v>
      </c>
    </row>
    <row r="19" ht="14.25" customHeight="1">
      <c r="A19" s="44"/>
      <c r="B19" s="45"/>
      <c r="C19" s="45"/>
      <c r="D19" s="45"/>
      <c r="E19" s="79">
        <v>90.0</v>
      </c>
      <c r="F19" s="45" t="s">
        <v>132</v>
      </c>
      <c r="G19" s="45" t="s">
        <v>51</v>
      </c>
      <c r="H19" s="45">
        <v>15.0</v>
      </c>
      <c r="I19" s="45">
        <v>15.0</v>
      </c>
      <c r="J19" s="45">
        <v>15.0</v>
      </c>
      <c r="K19" s="45">
        <v>15.0</v>
      </c>
      <c r="L19" s="47">
        <f t="shared" si="1"/>
        <v>60</v>
      </c>
      <c r="M19" s="79">
        <v>0.0</v>
      </c>
      <c r="N19" s="78">
        <v>20.0</v>
      </c>
      <c r="O19" s="78">
        <v>39.67</v>
      </c>
      <c r="P19" s="78">
        <v>139.0</v>
      </c>
      <c r="Q19" s="48">
        <v>198.7</v>
      </c>
      <c r="R19" s="78">
        <v>115.0</v>
      </c>
      <c r="S19" s="45">
        <v>117.0</v>
      </c>
      <c r="T19" s="48">
        <f t="shared" si="2"/>
        <v>232</v>
      </c>
      <c r="U19" s="141">
        <v>45464.0</v>
      </c>
      <c r="V19" s="79">
        <v>0.0</v>
      </c>
      <c r="W19" s="79">
        <f t="shared" si="14"/>
        <v>10000</v>
      </c>
      <c r="X19" s="145">
        <v>10458.0</v>
      </c>
      <c r="Y19" s="78">
        <f t="shared" si="4"/>
        <v>296.5666667</v>
      </c>
      <c r="Z19" s="78">
        <f t="shared" si="5"/>
        <v>296.5666667</v>
      </c>
      <c r="AA19" s="80">
        <v>150.0</v>
      </c>
      <c r="AB19" s="45" t="s">
        <v>52</v>
      </c>
      <c r="AC19" s="48">
        <f t="shared" si="6"/>
        <v>446.5666667</v>
      </c>
      <c r="AD19" s="79"/>
      <c r="AE19" s="242">
        <v>50.0</v>
      </c>
      <c r="AF19" s="46">
        <f t="shared" si="7"/>
        <v>50</v>
      </c>
      <c r="AG19" s="79"/>
      <c r="AH19" s="79"/>
      <c r="AI19" s="46">
        <f t="shared" si="8"/>
        <v>0</v>
      </c>
      <c r="AJ19" s="53">
        <f t="shared" si="9"/>
        <v>987.2666667</v>
      </c>
      <c r="AK19" s="83">
        <f t="shared" si="10"/>
        <v>10</v>
      </c>
      <c r="AL19" s="78"/>
      <c r="AM19" s="144">
        <v>10200.0</v>
      </c>
      <c r="AN19" s="45">
        <f t="shared" si="11"/>
        <v>258</v>
      </c>
      <c r="AO19" s="85">
        <f t="shared" si="12"/>
        <v>0.02529411765</v>
      </c>
      <c r="AP19" s="47">
        <f t="shared" si="13"/>
        <v>17</v>
      </c>
    </row>
    <row r="20" ht="14.25" customHeight="1">
      <c r="A20" s="44"/>
      <c r="B20" s="45"/>
      <c r="C20" s="45"/>
      <c r="D20" s="45"/>
      <c r="E20" s="79">
        <v>81.0</v>
      </c>
      <c r="F20" s="45" t="s">
        <v>127</v>
      </c>
      <c r="G20" s="45" t="s">
        <v>51</v>
      </c>
      <c r="H20" s="45">
        <v>15.0</v>
      </c>
      <c r="I20" s="45">
        <v>15.0</v>
      </c>
      <c r="J20" s="45">
        <v>15.0</v>
      </c>
      <c r="K20" s="45">
        <v>15.0</v>
      </c>
      <c r="L20" s="47">
        <f t="shared" si="1"/>
        <v>60</v>
      </c>
      <c r="M20" s="79">
        <v>20.0</v>
      </c>
      <c r="N20" s="78">
        <v>11.0</v>
      </c>
      <c r="O20" s="78">
        <v>33.67</v>
      </c>
      <c r="P20" s="78">
        <v>83.33</v>
      </c>
      <c r="Q20" s="48">
        <v>128.0</v>
      </c>
      <c r="R20" s="78">
        <v>75.0</v>
      </c>
      <c r="S20" s="45">
        <v>114.0</v>
      </c>
      <c r="T20" s="48">
        <f t="shared" si="2"/>
        <v>189</v>
      </c>
      <c r="U20" s="141">
        <v>45463.0</v>
      </c>
      <c r="V20" s="79">
        <v>25.0</v>
      </c>
      <c r="W20" s="79">
        <f t="shared" si="14"/>
        <v>10000</v>
      </c>
      <c r="X20" s="142">
        <v>8992.0</v>
      </c>
      <c r="Y20" s="78">
        <f t="shared" si="4"/>
        <v>232.4</v>
      </c>
      <c r="Z20" s="78">
        <f t="shared" si="5"/>
        <v>232.4</v>
      </c>
      <c r="AA20" s="148">
        <v>0.0</v>
      </c>
      <c r="AB20" s="45" t="s">
        <v>55</v>
      </c>
      <c r="AC20" s="48">
        <f t="shared" si="6"/>
        <v>232.4</v>
      </c>
      <c r="AD20" s="79"/>
      <c r="AF20" s="46">
        <f t="shared" si="7"/>
        <v>25</v>
      </c>
      <c r="AG20" s="79"/>
      <c r="AH20" s="79"/>
      <c r="AI20" s="46">
        <f t="shared" si="8"/>
        <v>20</v>
      </c>
      <c r="AJ20" s="53">
        <f t="shared" si="9"/>
        <v>614.4</v>
      </c>
      <c r="AK20" s="83">
        <f t="shared" si="10"/>
        <v>75</v>
      </c>
      <c r="AL20" s="45"/>
      <c r="AM20" s="147">
        <v>9250.0</v>
      </c>
      <c r="AN20" s="45">
        <f t="shared" si="11"/>
        <v>258</v>
      </c>
      <c r="AO20" s="85">
        <f t="shared" si="12"/>
        <v>0.02789189189</v>
      </c>
      <c r="AP20" s="47">
        <f t="shared" si="13"/>
        <v>18</v>
      </c>
    </row>
    <row r="21" ht="14.25" customHeight="1">
      <c r="A21" s="44"/>
      <c r="B21" s="45"/>
      <c r="C21" s="45"/>
      <c r="D21" s="45"/>
      <c r="E21" s="79">
        <v>74.0</v>
      </c>
      <c r="F21" s="45" t="s">
        <v>120</v>
      </c>
      <c r="G21" s="45" t="s">
        <v>121</v>
      </c>
      <c r="H21" s="45">
        <v>15.0</v>
      </c>
      <c r="I21" s="45">
        <v>15.0</v>
      </c>
      <c r="J21" s="45">
        <v>15.0</v>
      </c>
      <c r="K21" s="45">
        <v>15.0</v>
      </c>
      <c r="L21" s="47">
        <f t="shared" si="1"/>
        <v>60</v>
      </c>
      <c r="M21" s="79">
        <v>25.0</v>
      </c>
      <c r="N21" s="78">
        <v>10.0</v>
      </c>
      <c r="O21" s="78">
        <v>33.5</v>
      </c>
      <c r="P21" s="78">
        <v>109.5</v>
      </c>
      <c r="Q21" s="48">
        <v>153.0</v>
      </c>
      <c r="R21" s="78">
        <v>107.0</v>
      </c>
      <c r="S21" s="45">
        <v>105.0</v>
      </c>
      <c r="T21" s="48">
        <f t="shared" si="2"/>
        <v>212</v>
      </c>
      <c r="U21" s="141">
        <v>45463.0</v>
      </c>
      <c r="V21" s="79">
        <v>25.0</v>
      </c>
      <c r="W21" s="79">
        <f t="shared" si="14"/>
        <v>30000</v>
      </c>
      <c r="X21" s="142">
        <v>30569.0</v>
      </c>
      <c r="Y21" s="78">
        <f t="shared" si="4"/>
        <v>327.8722222</v>
      </c>
      <c r="Z21" s="78">
        <f t="shared" si="5"/>
        <v>327.8722222</v>
      </c>
      <c r="AA21" s="80">
        <v>150.0</v>
      </c>
      <c r="AB21" s="45" t="s">
        <v>63</v>
      </c>
      <c r="AC21" s="48">
        <f t="shared" si="6"/>
        <v>477.8722222</v>
      </c>
      <c r="AD21" s="79"/>
      <c r="AE21" s="45">
        <v>0.0</v>
      </c>
      <c r="AF21" s="46">
        <f t="shared" si="7"/>
        <v>25</v>
      </c>
      <c r="AG21" s="79"/>
      <c r="AH21" s="79"/>
      <c r="AI21" s="46">
        <f t="shared" si="8"/>
        <v>25</v>
      </c>
      <c r="AJ21" s="53">
        <f t="shared" si="9"/>
        <v>902.8722222</v>
      </c>
      <c r="AK21" s="83">
        <f t="shared" si="10"/>
        <v>23</v>
      </c>
      <c r="AL21" s="45"/>
      <c r="AM21" s="143">
        <v>31500.0</v>
      </c>
      <c r="AN21" s="45">
        <f t="shared" si="11"/>
        <v>931</v>
      </c>
      <c r="AO21" s="85">
        <f t="shared" si="12"/>
        <v>0.02955555556</v>
      </c>
      <c r="AP21" s="47">
        <f t="shared" si="13"/>
        <v>19</v>
      </c>
    </row>
    <row r="22" ht="14.25" customHeight="1">
      <c r="A22" s="44"/>
      <c r="B22" s="45"/>
      <c r="C22" s="45"/>
      <c r="D22" s="45"/>
      <c r="E22" s="79">
        <v>72.0</v>
      </c>
      <c r="F22" s="45" t="s">
        <v>116</v>
      </c>
      <c r="G22" s="45" t="s">
        <v>67</v>
      </c>
      <c r="H22" s="45">
        <v>15.0</v>
      </c>
      <c r="I22" s="45">
        <v>15.0</v>
      </c>
      <c r="J22" s="45">
        <v>15.0</v>
      </c>
      <c r="K22" s="45">
        <v>15.0</v>
      </c>
      <c r="L22" s="47">
        <f t="shared" si="1"/>
        <v>60</v>
      </c>
      <c r="M22" s="79">
        <v>0.0</v>
      </c>
      <c r="N22" s="78">
        <v>20.0</v>
      </c>
      <c r="O22" s="78">
        <v>37.3</v>
      </c>
      <c r="P22" s="78">
        <v>127.67</v>
      </c>
      <c r="Q22" s="48">
        <v>185.0</v>
      </c>
      <c r="R22" s="78">
        <v>115.0</v>
      </c>
      <c r="S22" s="45">
        <v>117.0</v>
      </c>
      <c r="T22" s="48">
        <f t="shared" si="2"/>
        <v>232</v>
      </c>
      <c r="U22" s="141">
        <v>45462.0</v>
      </c>
      <c r="V22" s="79">
        <v>50.0</v>
      </c>
      <c r="W22" s="79">
        <f t="shared" si="14"/>
        <v>10000</v>
      </c>
      <c r="X22" s="142">
        <v>10058.0</v>
      </c>
      <c r="Y22" s="78">
        <f t="shared" si="4"/>
        <v>343.2333333</v>
      </c>
      <c r="Z22" s="78">
        <f t="shared" si="5"/>
        <v>343.2333333</v>
      </c>
      <c r="AA22" s="80">
        <v>0.0</v>
      </c>
      <c r="AB22" s="45" t="s">
        <v>117</v>
      </c>
      <c r="AC22" s="48">
        <f t="shared" si="6"/>
        <v>343.2333333</v>
      </c>
      <c r="AD22" s="79">
        <v>30.0</v>
      </c>
      <c r="AE22" s="45">
        <v>50.0</v>
      </c>
      <c r="AF22" s="46">
        <f t="shared" si="7"/>
        <v>130</v>
      </c>
      <c r="AG22" s="79"/>
      <c r="AH22" s="79"/>
      <c r="AI22" s="46">
        <f t="shared" si="8"/>
        <v>0</v>
      </c>
      <c r="AJ22" s="53">
        <f t="shared" si="9"/>
        <v>950.2333333</v>
      </c>
      <c r="AK22" s="83">
        <f t="shared" si="10"/>
        <v>13</v>
      </c>
      <c r="AL22" s="45"/>
      <c r="AM22" s="143">
        <v>10370.0</v>
      </c>
      <c r="AN22" s="45">
        <f t="shared" si="11"/>
        <v>312</v>
      </c>
      <c r="AO22" s="85">
        <f t="shared" si="12"/>
        <v>0.03008678881</v>
      </c>
      <c r="AP22" s="47">
        <f t="shared" si="13"/>
        <v>20</v>
      </c>
    </row>
    <row r="23" ht="14.25" customHeight="1">
      <c r="A23" s="44"/>
      <c r="B23" s="45"/>
      <c r="C23" s="45"/>
      <c r="D23" s="45" t="s">
        <v>49</v>
      </c>
      <c r="E23" s="79">
        <v>43.0</v>
      </c>
      <c r="F23" s="45" t="s">
        <v>90</v>
      </c>
      <c r="G23" s="45" t="s">
        <v>51</v>
      </c>
      <c r="H23" s="45">
        <v>15.0</v>
      </c>
      <c r="I23" s="45">
        <v>15.0</v>
      </c>
      <c r="J23" s="45">
        <v>15.0</v>
      </c>
      <c r="K23" s="45">
        <v>15.0</v>
      </c>
      <c r="L23" s="47">
        <f t="shared" si="1"/>
        <v>60</v>
      </c>
      <c r="M23" s="79">
        <v>0.0</v>
      </c>
      <c r="N23" s="78">
        <v>10.0</v>
      </c>
      <c r="O23" s="78">
        <v>32.5</v>
      </c>
      <c r="P23" s="78">
        <v>114.0</v>
      </c>
      <c r="Q23" s="48">
        <v>156.5</v>
      </c>
      <c r="R23" s="78">
        <v>92.0</v>
      </c>
      <c r="S23" s="45">
        <v>96.0</v>
      </c>
      <c r="T23" s="48">
        <f t="shared" si="2"/>
        <v>188</v>
      </c>
      <c r="U23" s="141">
        <v>45465.0</v>
      </c>
      <c r="V23" s="79">
        <v>0.0</v>
      </c>
      <c r="W23" s="79">
        <f t="shared" si="14"/>
        <v>10000</v>
      </c>
      <c r="X23" s="145">
        <v>10375.0</v>
      </c>
      <c r="Y23" s="78">
        <f t="shared" si="4"/>
        <v>306.25</v>
      </c>
      <c r="Z23" s="78">
        <f t="shared" si="5"/>
        <v>306.25</v>
      </c>
      <c r="AA23" s="80">
        <v>150.0</v>
      </c>
      <c r="AB23" s="45" t="s">
        <v>52</v>
      </c>
      <c r="AC23" s="48">
        <f t="shared" si="6"/>
        <v>456.25</v>
      </c>
      <c r="AD23" s="79"/>
      <c r="AE23" s="45">
        <v>50.0</v>
      </c>
      <c r="AF23" s="46">
        <f t="shared" si="7"/>
        <v>50</v>
      </c>
      <c r="AG23" s="79"/>
      <c r="AH23" s="79"/>
      <c r="AI23" s="46">
        <f t="shared" si="8"/>
        <v>0</v>
      </c>
      <c r="AJ23" s="53">
        <f t="shared" si="9"/>
        <v>910.75</v>
      </c>
      <c r="AK23" s="83">
        <f t="shared" si="10"/>
        <v>20</v>
      </c>
      <c r="AL23" s="45"/>
      <c r="AM23" s="143">
        <v>10042.0</v>
      </c>
      <c r="AN23" s="45">
        <f t="shared" si="11"/>
        <v>333</v>
      </c>
      <c r="AO23" s="85">
        <f t="shared" si="12"/>
        <v>0.03316072496</v>
      </c>
      <c r="AP23" s="47">
        <f t="shared" si="13"/>
        <v>21</v>
      </c>
    </row>
    <row r="24" ht="14.25" customHeight="1">
      <c r="A24" s="44"/>
      <c r="B24" s="45"/>
      <c r="C24" s="45"/>
      <c r="D24" s="45"/>
      <c r="E24" s="79">
        <v>49.0</v>
      </c>
      <c r="F24" s="45" t="s">
        <v>98</v>
      </c>
      <c r="G24" s="45" t="s">
        <v>51</v>
      </c>
      <c r="H24" s="45">
        <v>15.0</v>
      </c>
      <c r="I24" s="45">
        <v>15.0</v>
      </c>
      <c r="J24" s="45">
        <v>15.0</v>
      </c>
      <c r="K24" s="45">
        <v>15.0</v>
      </c>
      <c r="L24" s="47">
        <f t="shared" si="1"/>
        <v>60</v>
      </c>
      <c r="M24" s="79">
        <v>5.0</v>
      </c>
      <c r="N24" s="78">
        <v>20.0</v>
      </c>
      <c r="O24" s="78">
        <v>34.67</v>
      </c>
      <c r="P24" s="78">
        <v>140.0</v>
      </c>
      <c r="Q24" s="48">
        <v>194.7</v>
      </c>
      <c r="R24" s="78">
        <v>108.0</v>
      </c>
      <c r="S24" s="45">
        <v>112.0</v>
      </c>
      <c r="T24" s="48">
        <f t="shared" si="2"/>
        <v>220</v>
      </c>
      <c r="U24" s="141">
        <v>45462.0</v>
      </c>
      <c r="V24" s="79">
        <v>50.0</v>
      </c>
      <c r="W24" s="79">
        <f t="shared" si="14"/>
        <v>10000</v>
      </c>
      <c r="X24" s="142">
        <v>9810.0</v>
      </c>
      <c r="Y24" s="78">
        <f t="shared" si="4"/>
        <v>327.8333333</v>
      </c>
      <c r="Z24" s="78">
        <f t="shared" si="5"/>
        <v>327.8333333</v>
      </c>
      <c r="AA24" s="80">
        <v>150.0</v>
      </c>
      <c r="AB24" s="45" t="s">
        <v>63</v>
      </c>
      <c r="AC24" s="48">
        <f t="shared" si="6"/>
        <v>477.8333333</v>
      </c>
      <c r="AD24" s="79">
        <v>45.0</v>
      </c>
      <c r="AE24" s="45">
        <v>50.0</v>
      </c>
      <c r="AF24" s="46">
        <f t="shared" si="7"/>
        <v>145</v>
      </c>
      <c r="AG24" s="79"/>
      <c r="AH24" s="79"/>
      <c r="AI24" s="46">
        <f t="shared" si="8"/>
        <v>5</v>
      </c>
      <c r="AJ24" s="53">
        <f t="shared" si="9"/>
        <v>1092.533333</v>
      </c>
      <c r="AK24" s="83">
        <f t="shared" si="10"/>
        <v>2</v>
      </c>
      <c r="AL24" s="45"/>
      <c r="AM24" s="144">
        <v>10153.0</v>
      </c>
      <c r="AN24" s="45">
        <f t="shared" si="11"/>
        <v>343</v>
      </c>
      <c r="AO24" s="85">
        <f t="shared" si="12"/>
        <v>0.03378311829</v>
      </c>
      <c r="AP24" s="47">
        <f t="shared" si="13"/>
        <v>22</v>
      </c>
    </row>
    <row r="25" ht="14.25" customHeight="1">
      <c r="A25" s="44"/>
      <c r="B25" s="45"/>
      <c r="C25" s="45"/>
      <c r="D25" s="45"/>
      <c r="E25" s="79">
        <v>76.0</v>
      </c>
      <c r="F25" s="45" t="s">
        <v>123</v>
      </c>
      <c r="G25" s="45" t="s">
        <v>51</v>
      </c>
      <c r="H25" s="45">
        <v>15.0</v>
      </c>
      <c r="I25" s="45">
        <v>15.0</v>
      </c>
      <c r="J25" s="45">
        <v>15.0</v>
      </c>
      <c r="K25" s="45">
        <v>15.0</v>
      </c>
      <c r="L25" s="47">
        <f t="shared" si="1"/>
        <v>60</v>
      </c>
      <c r="M25" s="79">
        <v>0.0</v>
      </c>
      <c r="N25" s="78">
        <v>20.0</v>
      </c>
      <c r="O25" s="78">
        <v>35.67</v>
      </c>
      <c r="P25" s="78">
        <v>118.67</v>
      </c>
      <c r="Q25" s="48">
        <v>174.3</v>
      </c>
      <c r="R25" s="78">
        <v>110.0</v>
      </c>
      <c r="S25" s="45">
        <v>111.0</v>
      </c>
      <c r="T25" s="48">
        <f t="shared" si="2"/>
        <v>221</v>
      </c>
      <c r="U25" s="141">
        <v>45464.0</v>
      </c>
      <c r="V25" s="79">
        <v>0.0</v>
      </c>
      <c r="W25" s="79">
        <f t="shared" si="14"/>
        <v>10000</v>
      </c>
      <c r="X25" s="145">
        <v>12151.0</v>
      </c>
      <c r="Y25" s="78">
        <f t="shared" si="4"/>
        <v>99.05</v>
      </c>
      <c r="Z25" s="78">
        <f t="shared" si="5"/>
        <v>99.05</v>
      </c>
      <c r="AA25" s="80">
        <v>0.0</v>
      </c>
      <c r="AB25" s="45" t="s">
        <v>55</v>
      </c>
      <c r="AC25" s="48">
        <f t="shared" si="6"/>
        <v>99.05</v>
      </c>
      <c r="AD25" s="79"/>
      <c r="AE25" s="45">
        <v>50.0</v>
      </c>
      <c r="AF25" s="46">
        <f t="shared" si="7"/>
        <v>50</v>
      </c>
      <c r="AG25" s="79"/>
      <c r="AH25" s="79"/>
      <c r="AI25" s="46">
        <f t="shared" si="8"/>
        <v>0</v>
      </c>
      <c r="AJ25" s="53">
        <f t="shared" si="9"/>
        <v>604.35</v>
      </c>
      <c r="AK25" s="83">
        <f t="shared" si="10"/>
        <v>76</v>
      </c>
      <c r="AL25" s="45"/>
      <c r="AM25" s="143">
        <v>11700.0</v>
      </c>
      <c r="AN25" s="45">
        <f t="shared" si="11"/>
        <v>451</v>
      </c>
      <c r="AO25" s="85">
        <f t="shared" si="12"/>
        <v>0.03854700855</v>
      </c>
      <c r="AP25" s="47">
        <f t="shared" si="13"/>
        <v>23</v>
      </c>
    </row>
    <row r="26" ht="14.25" customHeight="1">
      <c r="A26" s="44"/>
      <c r="B26" s="45"/>
      <c r="C26" s="45"/>
      <c r="D26" s="45"/>
      <c r="E26" s="79">
        <v>97.0</v>
      </c>
      <c r="F26" s="45" t="s">
        <v>138</v>
      </c>
      <c r="G26" s="45" t="s">
        <v>62</v>
      </c>
      <c r="H26" s="45">
        <v>15.0</v>
      </c>
      <c r="I26" s="45">
        <v>15.0</v>
      </c>
      <c r="J26" s="45">
        <v>15.0</v>
      </c>
      <c r="K26" s="45">
        <v>15.0</v>
      </c>
      <c r="L26" s="47">
        <f t="shared" si="1"/>
        <v>60</v>
      </c>
      <c r="M26" s="79">
        <v>0.0</v>
      </c>
      <c r="N26" s="78">
        <v>20.0</v>
      </c>
      <c r="O26" s="78">
        <v>35.67</v>
      </c>
      <c r="P26" s="78">
        <v>127.0</v>
      </c>
      <c r="Q26" s="48">
        <v>182.7</v>
      </c>
      <c r="R26" s="78">
        <v>118.0</v>
      </c>
      <c r="S26" s="45">
        <v>117.0</v>
      </c>
      <c r="T26" s="48">
        <f t="shared" si="2"/>
        <v>235</v>
      </c>
      <c r="U26" s="141">
        <v>45462.0</v>
      </c>
      <c r="V26" s="79">
        <v>50.0</v>
      </c>
      <c r="W26" s="79">
        <f t="shared" si="14"/>
        <v>30000</v>
      </c>
      <c r="X26" s="142">
        <v>29782.0</v>
      </c>
      <c r="Y26" s="78">
        <f t="shared" si="4"/>
        <v>341.5222222</v>
      </c>
      <c r="Z26" s="78">
        <f t="shared" si="5"/>
        <v>341.5222222</v>
      </c>
      <c r="AA26" s="80">
        <v>150.0</v>
      </c>
      <c r="AB26" s="45" t="s">
        <v>52</v>
      </c>
      <c r="AC26" s="48">
        <f t="shared" si="6"/>
        <v>491.5222222</v>
      </c>
      <c r="AD26" s="79">
        <v>15.0</v>
      </c>
      <c r="AE26" s="45">
        <v>50.0</v>
      </c>
      <c r="AF26" s="46">
        <f t="shared" si="7"/>
        <v>115</v>
      </c>
      <c r="AG26" s="79"/>
      <c r="AH26" s="79"/>
      <c r="AI26" s="46">
        <f t="shared" si="8"/>
        <v>0</v>
      </c>
      <c r="AJ26" s="53">
        <f t="shared" si="9"/>
        <v>1084.222222</v>
      </c>
      <c r="AK26" s="83">
        <f t="shared" si="10"/>
        <v>4</v>
      </c>
      <c r="AL26" s="45"/>
      <c r="AM26" s="143">
        <v>28500.0</v>
      </c>
      <c r="AN26" s="45">
        <f t="shared" si="11"/>
        <v>1282</v>
      </c>
      <c r="AO26" s="85">
        <f t="shared" si="12"/>
        <v>0.04498245614</v>
      </c>
      <c r="AP26" s="47">
        <f t="shared" si="13"/>
        <v>24</v>
      </c>
    </row>
    <row r="27" ht="14.25" customHeight="1">
      <c r="A27" s="44"/>
      <c r="B27" s="45"/>
      <c r="C27" s="45"/>
      <c r="D27" s="45"/>
      <c r="E27" s="79">
        <v>103.0</v>
      </c>
      <c r="F27" s="45" t="s">
        <v>144</v>
      </c>
      <c r="G27" s="45" t="s">
        <v>51</v>
      </c>
      <c r="H27" s="45">
        <v>15.0</v>
      </c>
      <c r="I27" s="45">
        <v>15.0</v>
      </c>
      <c r="J27" s="45">
        <v>15.0</v>
      </c>
      <c r="K27" s="45">
        <v>15.0</v>
      </c>
      <c r="L27" s="47">
        <f t="shared" si="1"/>
        <v>60</v>
      </c>
      <c r="M27" s="79">
        <v>20.0</v>
      </c>
      <c r="N27" s="78">
        <v>20.0</v>
      </c>
      <c r="O27" s="78">
        <v>34.5</v>
      </c>
      <c r="P27" s="78">
        <v>106.5</v>
      </c>
      <c r="Q27" s="48">
        <v>161.0</v>
      </c>
      <c r="R27" s="78">
        <v>68.0</v>
      </c>
      <c r="S27" s="45">
        <v>81.0</v>
      </c>
      <c r="T27" s="48">
        <f t="shared" si="2"/>
        <v>149</v>
      </c>
      <c r="U27" s="141">
        <v>45464.0</v>
      </c>
      <c r="V27" s="79">
        <v>0.0</v>
      </c>
      <c r="W27" s="79">
        <f t="shared" si="14"/>
        <v>10000</v>
      </c>
      <c r="X27" s="145">
        <v>9462.0</v>
      </c>
      <c r="Y27" s="78">
        <f t="shared" si="4"/>
        <v>287.2333333</v>
      </c>
      <c r="Z27" s="78">
        <f t="shared" si="5"/>
        <v>287.2333333</v>
      </c>
      <c r="AA27" s="80">
        <v>150.0</v>
      </c>
      <c r="AB27" s="45" t="s">
        <v>63</v>
      </c>
      <c r="AC27" s="48">
        <f t="shared" si="6"/>
        <v>437.2333333</v>
      </c>
      <c r="AD27" s="79"/>
      <c r="AE27" s="45">
        <v>50.0</v>
      </c>
      <c r="AF27" s="46">
        <f t="shared" si="7"/>
        <v>50</v>
      </c>
      <c r="AG27" s="79"/>
      <c r="AH27" s="79"/>
      <c r="AI27" s="46">
        <f t="shared" si="8"/>
        <v>20</v>
      </c>
      <c r="AJ27" s="53">
        <f t="shared" si="9"/>
        <v>837.2333333</v>
      </c>
      <c r="AK27" s="83">
        <f t="shared" si="10"/>
        <v>33</v>
      </c>
      <c r="AL27" s="45"/>
      <c r="AM27" s="144">
        <v>9041.0</v>
      </c>
      <c r="AN27" s="45">
        <f t="shared" si="11"/>
        <v>421</v>
      </c>
      <c r="AO27" s="85">
        <f t="shared" si="12"/>
        <v>0.04656564539</v>
      </c>
      <c r="AP27" s="47">
        <f t="shared" si="13"/>
        <v>25</v>
      </c>
    </row>
    <row r="28" ht="14.25" customHeight="1">
      <c r="A28" s="44"/>
      <c r="B28" s="45"/>
      <c r="C28" s="45"/>
      <c r="D28" s="45"/>
      <c r="E28" s="79">
        <v>136.0</v>
      </c>
      <c r="F28" s="45" t="s">
        <v>177</v>
      </c>
      <c r="G28" s="45" t="s">
        <v>62</v>
      </c>
      <c r="H28" s="45">
        <v>15.0</v>
      </c>
      <c r="I28" s="45">
        <v>15.0</v>
      </c>
      <c r="J28" s="45">
        <v>15.0</v>
      </c>
      <c r="K28" s="45">
        <v>0.0</v>
      </c>
      <c r="L28" s="47">
        <f t="shared" si="1"/>
        <v>45</v>
      </c>
      <c r="M28" s="45">
        <v>5.0</v>
      </c>
      <c r="N28" s="45">
        <v>10.0</v>
      </c>
      <c r="O28" s="45">
        <v>32.0</v>
      </c>
      <c r="P28" s="45">
        <v>111.5</v>
      </c>
      <c r="Q28" s="48">
        <v>153.5</v>
      </c>
      <c r="R28" s="78">
        <v>84.0</v>
      </c>
      <c r="S28" s="45">
        <v>86.0</v>
      </c>
      <c r="T28" s="48">
        <f t="shared" si="2"/>
        <v>170</v>
      </c>
      <c r="U28" s="141">
        <v>45465.0</v>
      </c>
      <c r="V28" s="79">
        <v>0.0</v>
      </c>
      <c r="W28" s="79">
        <f t="shared" si="14"/>
        <v>30000</v>
      </c>
      <c r="X28" s="145">
        <v>28121.0</v>
      </c>
      <c r="Y28" s="78">
        <f t="shared" si="4"/>
        <v>276.9277778</v>
      </c>
      <c r="Z28" s="78">
        <f t="shared" si="5"/>
        <v>276.9277778</v>
      </c>
      <c r="AA28" s="80">
        <v>150.0</v>
      </c>
      <c r="AB28" s="45" t="s">
        <v>63</v>
      </c>
      <c r="AC28" s="48">
        <f t="shared" si="6"/>
        <v>426.9277778</v>
      </c>
      <c r="AD28" s="79">
        <v>45.0</v>
      </c>
      <c r="AE28" s="45">
        <v>50.0</v>
      </c>
      <c r="AF28" s="46">
        <f t="shared" si="7"/>
        <v>95</v>
      </c>
      <c r="AG28" s="45"/>
      <c r="AH28" s="45"/>
      <c r="AI28" s="46">
        <f t="shared" si="8"/>
        <v>5</v>
      </c>
      <c r="AJ28" s="53">
        <f t="shared" si="9"/>
        <v>885.4277778</v>
      </c>
      <c r="AK28" s="83">
        <f t="shared" si="10"/>
        <v>25</v>
      </c>
      <c r="AL28" s="45"/>
      <c r="AM28" s="147">
        <v>29500.0</v>
      </c>
      <c r="AN28" s="45">
        <f t="shared" si="11"/>
        <v>1379</v>
      </c>
      <c r="AO28" s="85">
        <f t="shared" si="12"/>
        <v>0.04674576271</v>
      </c>
      <c r="AP28" s="47">
        <f t="shared" si="13"/>
        <v>26</v>
      </c>
    </row>
    <row r="29" ht="14.25" customHeight="1">
      <c r="A29" s="44"/>
      <c r="B29" s="45"/>
      <c r="C29" s="45"/>
      <c r="D29" s="45" t="s">
        <v>49</v>
      </c>
      <c r="E29" s="79">
        <v>33.0</v>
      </c>
      <c r="F29" s="45" t="s">
        <v>85</v>
      </c>
      <c r="G29" s="45" t="s">
        <v>67</v>
      </c>
      <c r="H29" s="45">
        <v>15.0</v>
      </c>
      <c r="I29" s="45">
        <v>15.0</v>
      </c>
      <c r="J29" s="45">
        <v>15.0</v>
      </c>
      <c r="K29" s="45">
        <v>15.0</v>
      </c>
      <c r="L29" s="47">
        <f t="shared" si="1"/>
        <v>60</v>
      </c>
      <c r="M29" s="79">
        <v>10.0</v>
      </c>
      <c r="N29" s="78">
        <v>19.0</v>
      </c>
      <c r="O29" s="78">
        <v>34.67</v>
      </c>
      <c r="P29" s="78">
        <v>134.33</v>
      </c>
      <c r="Q29" s="48">
        <v>188.0</v>
      </c>
      <c r="R29" s="78">
        <v>104.0</v>
      </c>
      <c r="S29" s="45">
        <v>110.0</v>
      </c>
      <c r="T29" s="48">
        <f t="shared" si="2"/>
        <v>214</v>
      </c>
      <c r="U29" s="243">
        <v>45464.0</v>
      </c>
      <c r="V29" s="79"/>
      <c r="W29" s="79">
        <f t="shared" si="14"/>
        <v>10000</v>
      </c>
      <c r="X29" s="145">
        <v>9603.0</v>
      </c>
      <c r="Y29" s="78">
        <f t="shared" si="4"/>
        <v>303.6833333</v>
      </c>
      <c r="Z29" s="78">
        <f t="shared" si="5"/>
        <v>303.6833333</v>
      </c>
      <c r="AA29" s="80"/>
      <c r="AB29" s="45" t="s">
        <v>63</v>
      </c>
      <c r="AC29" s="48">
        <f t="shared" si="6"/>
        <v>303.6833333</v>
      </c>
      <c r="AD29" s="79"/>
      <c r="AE29" s="45">
        <v>0.0</v>
      </c>
      <c r="AF29" s="46">
        <f t="shared" si="7"/>
        <v>0</v>
      </c>
      <c r="AG29" s="79"/>
      <c r="AH29" s="79"/>
      <c r="AI29" s="46">
        <f t="shared" si="8"/>
        <v>10</v>
      </c>
      <c r="AJ29" s="53">
        <f t="shared" si="9"/>
        <v>755.6833333</v>
      </c>
      <c r="AK29" s="83">
        <f t="shared" si="10"/>
        <v>51</v>
      </c>
      <c r="AL29" s="45"/>
      <c r="AM29" s="147">
        <v>10085.0</v>
      </c>
      <c r="AN29" s="45">
        <f t="shared" si="11"/>
        <v>482</v>
      </c>
      <c r="AO29" s="85">
        <f t="shared" si="12"/>
        <v>0.0477937531</v>
      </c>
      <c r="AP29" s="47">
        <f t="shared" si="13"/>
        <v>27</v>
      </c>
    </row>
    <row r="30" ht="14.25" customHeight="1">
      <c r="A30" s="44"/>
      <c r="B30" s="45"/>
      <c r="C30" s="45"/>
      <c r="D30" s="45"/>
      <c r="E30" s="79">
        <v>21.0</v>
      </c>
      <c r="F30" s="45" t="s">
        <v>70</v>
      </c>
      <c r="G30" s="45" t="s">
        <v>51</v>
      </c>
      <c r="H30" s="45">
        <v>15.0</v>
      </c>
      <c r="I30" s="45">
        <v>0.0</v>
      </c>
      <c r="J30" s="45">
        <v>15.0</v>
      </c>
      <c r="K30" s="45">
        <v>15.0</v>
      </c>
      <c r="L30" s="47">
        <f t="shared" si="1"/>
        <v>45</v>
      </c>
      <c r="M30" s="79">
        <v>0.0</v>
      </c>
      <c r="N30" s="78">
        <v>20.0</v>
      </c>
      <c r="O30" s="78">
        <v>33.33</v>
      </c>
      <c r="P30" s="78">
        <v>114.67</v>
      </c>
      <c r="Q30" s="48">
        <v>168.0</v>
      </c>
      <c r="R30" s="78">
        <v>87.0</v>
      </c>
      <c r="S30" s="45">
        <v>98.0</v>
      </c>
      <c r="T30" s="48">
        <f t="shared" si="2"/>
        <v>185</v>
      </c>
      <c r="U30" s="141">
        <v>45463.0</v>
      </c>
      <c r="V30" s="79">
        <v>25.0</v>
      </c>
      <c r="W30" s="79">
        <f t="shared" si="14"/>
        <v>10000</v>
      </c>
      <c r="X30" s="142">
        <v>10271.0</v>
      </c>
      <c r="Y30" s="78">
        <f t="shared" si="4"/>
        <v>318.3833333</v>
      </c>
      <c r="Z30" s="78">
        <f t="shared" si="5"/>
        <v>318.3833333</v>
      </c>
      <c r="AA30" s="80">
        <v>0.0</v>
      </c>
      <c r="AB30" s="45" t="s">
        <v>71</v>
      </c>
      <c r="AC30" s="48">
        <f t="shared" si="6"/>
        <v>318.3833333</v>
      </c>
      <c r="AD30" s="79"/>
      <c r="AE30" s="45">
        <v>50.0</v>
      </c>
      <c r="AF30" s="46">
        <f t="shared" si="7"/>
        <v>75</v>
      </c>
      <c r="AG30" s="79"/>
      <c r="AH30" s="79"/>
      <c r="AI30" s="46">
        <f t="shared" si="8"/>
        <v>0</v>
      </c>
      <c r="AJ30" s="53">
        <f t="shared" si="9"/>
        <v>791.3833333</v>
      </c>
      <c r="AK30" s="83">
        <f t="shared" si="10"/>
        <v>45</v>
      </c>
      <c r="AL30" s="45"/>
      <c r="AM30" s="144">
        <v>9785.0</v>
      </c>
      <c r="AN30" s="45">
        <f t="shared" si="11"/>
        <v>486</v>
      </c>
      <c r="AO30" s="85">
        <f t="shared" si="12"/>
        <v>0.04966785897</v>
      </c>
      <c r="AP30" s="47">
        <f t="shared" si="13"/>
        <v>28</v>
      </c>
    </row>
    <row r="31" ht="14.25" customHeight="1">
      <c r="A31" s="44"/>
      <c r="B31" s="45"/>
      <c r="C31" s="45"/>
      <c r="D31" s="45"/>
      <c r="E31" s="79">
        <v>58.0</v>
      </c>
      <c r="F31" s="45" t="s">
        <v>103</v>
      </c>
      <c r="G31" s="45" t="s">
        <v>51</v>
      </c>
      <c r="H31" s="45">
        <v>15.0</v>
      </c>
      <c r="I31" s="45">
        <v>15.0</v>
      </c>
      <c r="J31" s="45">
        <v>15.0</v>
      </c>
      <c r="K31" s="45">
        <v>15.0</v>
      </c>
      <c r="L31" s="47">
        <f t="shared" si="1"/>
        <v>60</v>
      </c>
      <c r="M31" s="79">
        <v>25.0</v>
      </c>
      <c r="N31" s="78">
        <v>20.0</v>
      </c>
      <c r="O31" s="78">
        <v>32.0</v>
      </c>
      <c r="P31" s="78">
        <v>76.0</v>
      </c>
      <c r="Q31" s="48">
        <v>128.0</v>
      </c>
      <c r="R31" s="78">
        <v>87.0</v>
      </c>
      <c r="S31" s="45">
        <v>96.0</v>
      </c>
      <c r="T31" s="48">
        <f t="shared" si="2"/>
        <v>183</v>
      </c>
      <c r="U31" s="141">
        <v>45464.0</v>
      </c>
      <c r="V31" s="79">
        <v>0.0</v>
      </c>
      <c r="W31" s="79">
        <f t="shared" si="14"/>
        <v>10000</v>
      </c>
      <c r="X31" s="145">
        <v>8879.0</v>
      </c>
      <c r="Y31" s="78">
        <f t="shared" si="4"/>
        <v>219.2166667</v>
      </c>
      <c r="Z31" s="78">
        <f t="shared" si="5"/>
        <v>219.2166667</v>
      </c>
      <c r="AA31" s="80">
        <v>0.0</v>
      </c>
      <c r="AB31" s="45" t="s">
        <v>88</v>
      </c>
      <c r="AC31" s="48">
        <f t="shared" si="6"/>
        <v>219.2166667</v>
      </c>
      <c r="AD31" s="79"/>
      <c r="AE31" s="45">
        <v>0.0</v>
      </c>
      <c r="AF31" s="46">
        <f t="shared" si="7"/>
        <v>0</v>
      </c>
      <c r="AG31" s="79">
        <v>100.0</v>
      </c>
      <c r="AH31" s="79"/>
      <c r="AI31" s="46">
        <f t="shared" si="8"/>
        <v>125</v>
      </c>
      <c r="AJ31" s="53">
        <f t="shared" si="9"/>
        <v>465.2166667</v>
      </c>
      <c r="AK31" s="83">
        <f t="shared" si="10"/>
        <v>94</v>
      </c>
      <c r="AL31" s="45"/>
      <c r="AM31" s="147">
        <v>9350.0</v>
      </c>
      <c r="AN31" s="45">
        <f t="shared" si="11"/>
        <v>471</v>
      </c>
      <c r="AO31" s="85">
        <f t="shared" si="12"/>
        <v>0.05037433155</v>
      </c>
      <c r="AP31" s="47">
        <f t="shared" si="13"/>
        <v>29</v>
      </c>
    </row>
    <row r="32" ht="14.25" customHeight="1">
      <c r="A32" s="44"/>
      <c r="B32" s="45"/>
      <c r="C32" s="45"/>
      <c r="D32" s="45"/>
      <c r="E32" s="79">
        <v>101.0</v>
      </c>
      <c r="F32" s="45" t="s">
        <v>142</v>
      </c>
      <c r="G32" s="45" t="s">
        <v>51</v>
      </c>
      <c r="H32" s="45">
        <v>15.0</v>
      </c>
      <c r="I32" s="45">
        <v>15.0</v>
      </c>
      <c r="J32" s="45">
        <v>15.0</v>
      </c>
      <c r="K32" s="45">
        <v>15.0</v>
      </c>
      <c r="L32" s="47">
        <f t="shared" si="1"/>
        <v>60</v>
      </c>
      <c r="M32" s="79">
        <v>5.0</v>
      </c>
      <c r="N32" s="78">
        <v>20.0</v>
      </c>
      <c r="O32" s="78">
        <v>32.67</v>
      </c>
      <c r="P32" s="78">
        <v>107.67</v>
      </c>
      <c r="Q32" s="48">
        <v>160.3</v>
      </c>
      <c r="R32" s="78">
        <v>70.0</v>
      </c>
      <c r="S32" s="45">
        <v>94.0</v>
      </c>
      <c r="T32" s="48">
        <f t="shared" si="2"/>
        <v>164</v>
      </c>
      <c r="U32" s="141">
        <v>45463.0</v>
      </c>
      <c r="V32" s="79">
        <v>25.0</v>
      </c>
      <c r="W32" s="79">
        <f t="shared" si="14"/>
        <v>10000</v>
      </c>
      <c r="X32" s="142">
        <v>9386.0</v>
      </c>
      <c r="Y32" s="78">
        <f t="shared" si="4"/>
        <v>278.3666667</v>
      </c>
      <c r="Z32" s="78">
        <f t="shared" si="5"/>
        <v>278.3666667</v>
      </c>
      <c r="AA32" s="80">
        <v>150.0</v>
      </c>
      <c r="AB32" s="45" t="s">
        <v>52</v>
      </c>
      <c r="AC32" s="48">
        <f t="shared" si="6"/>
        <v>428.3666667</v>
      </c>
      <c r="AD32" s="79">
        <v>15.0</v>
      </c>
      <c r="AE32" s="45">
        <v>0.0</v>
      </c>
      <c r="AF32" s="46">
        <f t="shared" si="7"/>
        <v>40</v>
      </c>
      <c r="AG32" s="79"/>
      <c r="AH32" s="79"/>
      <c r="AI32" s="46">
        <f t="shared" si="8"/>
        <v>5</v>
      </c>
      <c r="AJ32" s="53">
        <f t="shared" si="9"/>
        <v>847.6666667</v>
      </c>
      <c r="AK32" s="83">
        <f t="shared" si="10"/>
        <v>31</v>
      </c>
      <c r="AL32" s="45"/>
      <c r="AM32" s="144">
        <v>9900.0</v>
      </c>
      <c r="AN32" s="45">
        <f t="shared" si="11"/>
        <v>514</v>
      </c>
      <c r="AO32" s="85">
        <f t="shared" si="12"/>
        <v>0.05191919192</v>
      </c>
      <c r="AP32" s="47">
        <f t="shared" si="13"/>
        <v>30</v>
      </c>
    </row>
    <row r="33" ht="14.25" customHeight="1">
      <c r="A33" s="44"/>
      <c r="B33" s="45"/>
      <c r="C33" s="45"/>
      <c r="D33" s="45" t="s">
        <v>49</v>
      </c>
      <c r="E33" s="79">
        <v>55.0</v>
      </c>
      <c r="F33" s="45" t="s">
        <v>101</v>
      </c>
      <c r="G33" s="45" t="s">
        <v>51</v>
      </c>
      <c r="H33" s="45">
        <v>15.0</v>
      </c>
      <c r="I33" s="45">
        <v>15.0</v>
      </c>
      <c r="J33" s="45">
        <v>15.0</v>
      </c>
      <c r="K33" s="45">
        <v>15.0</v>
      </c>
      <c r="L33" s="47">
        <f t="shared" si="1"/>
        <v>60</v>
      </c>
      <c r="M33" s="79">
        <v>0.0</v>
      </c>
      <c r="N33" s="78">
        <v>20.0</v>
      </c>
      <c r="O33" s="78">
        <v>36.0</v>
      </c>
      <c r="P33" s="78">
        <v>128.67</v>
      </c>
      <c r="Q33" s="48">
        <v>184.7</v>
      </c>
      <c r="R33" s="78">
        <v>85.0</v>
      </c>
      <c r="S33" s="45">
        <v>106.0</v>
      </c>
      <c r="T33" s="48">
        <f t="shared" si="2"/>
        <v>191</v>
      </c>
      <c r="U33" s="141">
        <v>45462.0</v>
      </c>
      <c r="V33" s="79">
        <v>50.0</v>
      </c>
      <c r="W33" s="79">
        <f t="shared" si="14"/>
        <v>10000</v>
      </c>
      <c r="X33" s="142">
        <v>10446.0</v>
      </c>
      <c r="Y33" s="78">
        <f t="shared" si="4"/>
        <v>297.9666667</v>
      </c>
      <c r="Z33" s="78">
        <f t="shared" si="5"/>
        <v>297.9666667</v>
      </c>
      <c r="AA33" s="80">
        <v>150.0</v>
      </c>
      <c r="AB33" s="45" t="s">
        <v>63</v>
      </c>
      <c r="AC33" s="48">
        <f t="shared" si="6"/>
        <v>447.9666667</v>
      </c>
      <c r="AD33" s="79">
        <v>30.0</v>
      </c>
      <c r="AE33" s="45">
        <v>50.0</v>
      </c>
      <c r="AF33" s="46">
        <f t="shared" si="7"/>
        <v>130</v>
      </c>
      <c r="AG33" s="79"/>
      <c r="AH33" s="79"/>
      <c r="AI33" s="46">
        <f t="shared" si="8"/>
        <v>0</v>
      </c>
      <c r="AJ33" s="53">
        <f t="shared" si="9"/>
        <v>1013.666667</v>
      </c>
      <c r="AK33" s="83">
        <f t="shared" si="10"/>
        <v>9</v>
      </c>
      <c r="AL33" s="45"/>
      <c r="AM33" s="144">
        <v>9922.0</v>
      </c>
      <c r="AN33" s="45">
        <f t="shared" si="11"/>
        <v>524</v>
      </c>
      <c r="AO33" s="85">
        <f t="shared" si="12"/>
        <v>0.05281193308</v>
      </c>
      <c r="AP33" s="47">
        <f t="shared" si="13"/>
        <v>31</v>
      </c>
    </row>
    <row r="34" ht="14.25" customHeight="1">
      <c r="A34" s="44"/>
      <c r="B34" s="45"/>
      <c r="C34" s="45"/>
      <c r="D34" s="45" t="s">
        <v>49</v>
      </c>
      <c r="E34" s="79">
        <v>89.0</v>
      </c>
      <c r="F34" s="45" t="s">
        <v>131</v>
      </c>
      <c r="G34" s="45" t="s">
        <v>62</v>
      </c>
      <c r="H34" s="45">
        <v>15.0</v>
      </c>
      <c r="I34" s="45">
        <v>15.0</v>
      </c>
      <c r="J34" s="45">
        <v>15.0</v>
      </c>
      <c r="K34" s="45">
        <v>15.0</v>
      </c>
      <c r="L34" s="47">
        <f t="shared" si="1"/>
        <v>60</v>
      </c>
      <c r="M34" s="79">
        <v>5.0</v>
      </c>
      <c r="N34" s="78">
        <v>20.0</v>
      </c>
      <c r="O34" s="78">
        <v>37.33</v>
      </c>
      <c r="P34" s="78">
        <v>139.67</v>
      </c>
      <c r="Q34" s="48">
        <v>197.0</v>
      </c>
      <c r="R34" s="78">
        <v>120.0</v>
      </c>
      <c r="S34" s="45">
        <v>120.0</v>
      </c>
      <c r="T34" s="48">
        <f t="shared" si="2"/>
        <v>240</v>
      </c>
      <c r="U34" s="141">
        <v>45464.0</v>
      </c>
      <c r="V34" s="79">
        <v>0.0</v>
      </c>
      <c r="W34" s="79">
        <f t="shared" si="14"/>
        <v>30000</v>
      </c>
      <c r="X34" s="145">
        <v>25777.0</v>
      </c>
      <c r="Y34" s="78">
        <f t="shared" si="4"/>
        <v>185.7722222</v>
      </c>
      <c r="Z34" s="78">
        <f t="shared" si="5"/>
        <v>185.7722222</v>
      </c>
      <c r="AA34" s="80">
        <v>150.0</v>
      </c>
      <c r="AB34" s="45" t="s">
        <v>52</v>
      </c>
      <c r="AC34" s="48">
        <f t="shared" si="6"/>
        <v>335.7722222</v>
      </c>
      <c r="AD34" s="79">
        <v>60.0</v>
      </c>
      <c r="AE34" s="45">
        <v>50.0</v>
      </c>
      <c r="AF34" s="46">
        <f t="shared" si="7"/>
        <v>110</v>
      </c>
      <c r="AG34" s="79"/>
      <c r="AH34" s="79"/>
      <c r="AI34" s="46">
        <f t="shared" si="8"/>
        <v>5</v>
      </c>
      <c r="AJ34" s="53">
        <f t="shared" si="9"/>
        <v>937.7722222</v>
      </c>
      <c r="AK34" s="83">
        <f t="shared" si="10"/>
        <v>16</v>
      </c>
      <c r="AL34" s="45"/>
      <c r="AM34" s="144">
        <v>27384.0</v>
      </c>
      <c r="AN34" s="45">
        <f t="shared" si="11"/>
        <v>1607</v>
      </c>
      <c r="AO34" s="85">
        <f t="shared" si="12"/>
        <v>0.05868390301</v>
      </c>
      <c r="AP34" s="47">
        <f t="shared" si="13"/>
        <v>32</v>
      </c>
    </row>
    <row r="35" ht="14.25" customHeight="1">
      <c r="A35" s="44"/>
      <c r="B35" s="45"/>
      <c r="C35" s="45"/>
      <c r="D35" s="45" t="s">
        <v>49</v>
      </c>
      <c r="E35" s="79">
        <v>137.0</v>
      </c>
      <c r="F35" s="45" t="s">
        <v>178</v>
      </c>
      <c r="G35" s="45" t="s">
        <v>121</v>
      </c>
      <c r="H35" s="45">
        <v>15.0</v>
      </c>
      <c r="I35" s="45">
        <v>15.0</v>
      </c>
      <c r="J35" s="45">
        <v>15.0</v>
      </c>
      <c r="K35" s="45">
        <v>15.0</v>
      </c>
      <c r="L35" s="47">
        <f t="shared" si="1"/>
        <v>60</v>
      </c>
      <c r="M35" s="45">
        <v>0.0</v>
      </c>
      <c r="N35" s="45">
        <v>20.0</v>
      </c>
      <c r="O35" s="45">
        <v>33.5</v>
      </c>
      <c r="P35" s="45">
        <v>117.5</v>
      </c>
      <c r="Q35" s="48">
        <v>171.0</v>
      </c>
      <c r="R35" s="78">
        <v>114.0</v>
      </c>
      <c r="S35" s="45">
        <v>113.0</v>
      </c>
      <c r="T35" s="48">
        <f t="shared" si="2"/>
        <v>227</v>
      </c>
      <c r="U35" s="141">
        <v>45465.0</v>
      </c>
      <c r="V35" s="79">
        <v>0.0</v>
      </c>
      <c r="W35" s="79">
        <f t="shared" si="14"/>
        <v>30000</v>
      </c>
      <c r="X35" s="145">
        <v>28006.0</v>
      </c>
      <c r="Y35" s="78">
        <f t="shared" si="4"/>
        <v>272.4555556</v>
      </c>
      <c r="Z35" s="78">
        <f t="shared" si="5"/>
        <v>272.4555556</v>
      </c>
      <c r="AA35" s="80">
        <v>0.0</v>
      </c>
      <c r="AB35" s="45" t="s">
        <v>55</v>
      </c>
      <c r="AC35" s="48">
        <f t="shared" si="6"/>
        <v>272.4555556</v>
      </c>
      <c r="AD35" s="79"/>
      <c r="AE35" s="45">
        <v>50.0</v>
      </c>
      <c r="AF35" s="46">
        <f t="shared" si="7"/>
        <v>50</v>
      </c>
      <c r="AG35" s="45"/>
      <c r="AH35" s="45"/>
      <c r="AI35" s="46">
        <f t="shared" si="8"/>
        <v>0</v>
      </c>
      <c r="AJ35" s="53">
        <f t="shared" si="9"/>
        <v>780.4555556</v>
      </c>
      <c r="AK35" s="83">
        <f t="shared" si="10"/>
        <v>46</v>
      </c>
      <c r="AL35" s="45"/>
      <c r="AM35" s="144">
        <v>29840.0</v>
      </c>
      <c r="AN35" s="45">
        <f t="shared" si="11"/>
        <v>1834</v>
      </c>
      <c r="AO35" s="85">
        <f t="shared" si="12"/>
        <v>0.06146112601</v>
      </c>
      <c r="AP35" s="47">
        <f t="shared" si="13"/>
        <v>33</v>
      </c>
    </row>
    <row r="36" ht="14.25" customHeight="1">
      <c r="A36" s="44"/>
      <c r="B36" s="45"/>
      <c r="C36" s="45"/>
      <c r="D36" s="45"/>
      <c r="E36" s="79">
        <v>104.0</v>
      </c>
      <c r="F36" s="45" t="s">
        <v>145</v>
      </c>
      <c r="G36" s="45" t="s">
        <v>51</v>
      </c>
      <c r="H36" s="45">
        <v>15.0</v>
      </c>
      <c r="I36" s="45">
        <v>15.0</v>
      </c>
      <c r="J36" s="45">
        <v>15.0</v>
      </c>
      <c r="K36" s="45">
        <v>15.0</v>
      </c>
      <c r="L36" s="47">
        <f t="shared" si="1"/>
        <v>60</v>
      </c>
      <c r="M36" s="79">
        <v>5.0</v>
      </c>
      <c r="N36" s="78">
        <v>20.0</v>
      </c>
      <c r="O36" s="78">
        <v>30.67</v>
      </c>
      <c r="P36" s="78">
        <v>118.67</v>
      </c>
      <c r="Q36" s="48">
        <v>169.3</v>
      </c>
      <c r="R36" s="78">
        <v>118.0</v>
      </c>
      <c r="S36" s="45">
        <v>118.0</v>
      </c>
      <c r="T36" s="48">
        <f t="shared" si="2"/>
        <v>236</v>
      </c>
      <c r="U36" s="141">
        <v>45465.0</v>
      </c>
      <c r="V36" s="79">
        <v>0.0</v>
      </c>
      <c r="W36" s="79">
        <f t="shared" si="14"/>
        <v>10000</v>
      </c>
      <c r="X36" s="145">
        <v>9929.0</v>
      </c>
      <c r="Y36" s="78">
        <f t="shared" si="4"/>
        <v>341.7166667</v>
      </c>
      <c r="Z36" s="78">
        <f t="shared" si="5"/>
        <v>341.7166667</v>
      </c>
      <c r="AA36" s="80">
        <v>0.0</v>
      </c>
      <c r="AB36" s="45" t="s">
        <v>55</v>
      </c>
      <c r="AC36" s="48">
        <f t="shared" si="6"/>
        <v>341.7166667</v>
      </c>
      <c r="AD36" s="79">
        <v>45.0</v>
      </c>
      <c r="AE36" s="45">
        <v>0.0</v>
      </c>
      <c r="AF36" s="46">
        <f t="shared" si="7"/>
        <v>45</v>
      </c>
      <c r="AG36" s="79"/>
      <c r="AH36" s="79">
        <v>20.0</v>
      </c>
      <c r="AI36" s="46">
        <f t="shared" si="8"/>
        <v>25</v>
      </c>
      <c r="AJ36" s="53">
        <f t="shared" si="9"/>
        <v>827.0166667</v>
      </c>
      <c r="AK36" s="83">
        <f t="shared" si="10"/>
        <v>37</v>
      </c>
      <c r="AL36" s="45"/>
      <c r="AM36" s="143">
        <v>10597.0</v>
      </c>
      <c r="AN36" s="45">
        <f t="shared" si="11"/>
        <v>668</v>
      </c>
      <c r="AO36" s="85">
        <f t="shared" si="12"/>
        <v>0.0630367085</v>
      </c>
      <c r="AP36" s="47">
        <f t="shared" si="13"/>
        <v>34</v>
      </c>
    </row>
    <row r="37" ht="14.25" customHeight="1">
      <c r="A37" s="44"/>
      <c r="B37" s="45"/>
      <c r="C37" s="45"/>
      <c r="D37" s="45"/>
      <c r="E37" s="79">
        <v>79.0</v>
      </c>
      <c r="F37" s="45" t="s">
        <v>126</v>
      </c>
      <c r="G37" s="45" t="s">
        <v>51</v>
      </c>
      <c r="H37" s="45">
        <v>15.0</v>
      </c>
      <c r="I37" s="45">
        <v>15.0</v>
      </c>
      <c r="J37" s="45">
        <v>15.0</v>
      </c>
      <c r="K37" s="45">
        <v>15.0</v>
      </c>
      <c r="L37" s="47">
        <f t="shared" si="1"/>
        <v>60</v>
      </c>
      <c r="M37" s="79">
        <v>25.0</v>
      </c>
      <c r="N37" s="78">
        <v>13.0</v>
      </c>
      <c r="O37" s="78">
        <v>32.0</v>
      </c>
      <c r="P37" s="78">
        <v>99.33</v>
      </c>
      <c r="Q37" s="48">
        <v>144.3</v>
      </c>
      <c r="R37" s="78">
        <v>70.0</v>
      </c>
      <c r="S37" s="45">
        <v>91.0</v>
      </c>
      <c r="T37" s="48">
        <f t="shared" si="2"/>
        <v>161</v>
      </c>
      <c r="U37" s="141">
        <v>45464.0</v>
      </c>
      <c r="V37" s="79">
        <v>0.0</v>
      </c>
      <c r="W37" s="79">
        <f t="shared" si="14"/>
        <v>10000</v>
      </c>
      <c r="X37" s="145">
        <v>8990.0</v>
      </c>
      <c r="Y37" s="78">
        <f t="shared" si="4"/>
        <v>232.1666667</v>
      </c>
      <c r="Z37" s="78">
        <f t="shared" si="5"/>
        <v>232.1666667</v>
      </c>
      <c r="AA37" s="80">
        <v>150.0</v>
      </c>
      <c r="AB37" s="45" t="s">
        <v>63</v>
      </c>
      <c r="AC37" s="48">
        <f t="shared" si="6"/>
        <v>382.1666667</v>
      </c>
      <c r="AD37" s="79"/>
      <c r="AE37" s="45">
        <v>0.0</v>
      </c>
      <c r="AF37" s="46">
        <f t="shared" si="7"/>
        <v>0</v>
      </c>
      <c r="AG37" s="79"/>
      <c r="AH37" s="79"/>
      <c r="AI37" s="46">
        <f t="shared" si="8"/>
        <v>25</v>
      </c>
      <c r="AJ37" s="53">
        <f t="shared" si="9"/>
        <v>722.4666667</v>
      </c>
      <c r="AK37" s="83">
        <f t="shared" si="10"/>
        <v>57</v>
      </c>
      <c r="AL37" s="45"/>
      <c r="AM37" s="147">
        <v>9600.0</v>
      </c>
      <c r="AN37" s="45">
        <f t="shared" si="11"/>
        <v>610</v>
      </c>
      <c r="AO37" s="85">
        <f t="shared" si="12"/>
        <v>0.06354166667</v>
      </c>
      <c r="AP37" s="47">
        <f t="shared" si="13"/>
        <v>35</v>
      </c>
    </row>
    <row r="38" ht="14.25" customHeight="1">
      <c r="A38" s="44"/>
      <c r="B38" s="45"/>
      <c r="C38" s="45"/>
      <c r="D38" s="45"/>
      <c r="E38" s="79">
        <v>54.0</v>
      </c>
      <c r="F38" s="45" t="s">
        <v>100</v>
      </c>
      <c r="G38" s="45" t="s">
        <v>51</v>
      </c>
      <c r="H38" s="45">
        <v>15.0</v>
      </c>
      <c r="I38" s="45">
        <v>15.0</v>
      </c>
      <c r="J38" s="45">
        <v>15.0</v>
      </c>
      <c r="K38" s="45">
        <v>15.0</v>
      </c>
      <c r="L38" s="47">
        <f t="shared" si="1"/>
        <v>60</v>
      </c>
      <c r="M38" s="79">
        <v>5.0</v>
      </c>
      <c r="N38" s="78">
        <v>20.0</v>
      </c>
      <c r="O38" s="78">
        <v>34.33</v>
      </c>
      <c r="P38" s="78">
        <v>84.67</v>
      </c>
      <c r="Q38" s="48">
        <v>139.0</v>
      </c>
      <c r="R38" s="78">
        <v>80.0</v>
      </c>
      <c r="S38" s="45">
        <v>100.0</v>
      </c>
      <c r="T38" s="48">
        <f t="shared" si="2"/>
        <v>180</v>
      </c>
      <c r="U38" s="141">
        <v>45463.0</v>
      </c>
      <c r="V38" s="79">
        <v>25.0</v>
      </c>
      <c r="W38" s="79">
        <f t="shared" si="14"/>
        <v>10000</v>
      </c>
      <c r="X38" s="142">
        <v>9833.0</v>
      </c>
      <c r="Y38" s="78">
        <f t="shared" si="4"/>
        <v>330.5166667</v>
      </c>
      <c r="Z38" s="78">
        <f t="shared" si="5"/>
        <v>330.5166667</v>
      </c>
      <c r="AA38" s="80">
        <v>150.0</v>
      </c>
      <c r="AB38" s="45" t="s">
        <v>63</v>
      </c>
      <c r="AC38" s="48">
        <f t="shared" si="6"/>
        <v>480.5166667</v>
      </c>
      <c r="AD38" s="79"/>
      <c r="AE38" s="45">
        <v>0.0</v>
      </c>
      <c r="AF38" s="46">
        <f t="shared" si="7"/>
        <v>25</v>
      </c>
      <c r="AG38" s="79"/>
      <c r="AH38" s="79"/>
      <c r="AI38" s="46">
        <f t="shared" si="8"/>
        <v>5</v>
      </c>
      <c r="AJ38" s="53">
        <f t="shared" si="9"/>
        <v>879.5166667</v>
      </c>
      <c r="AK38" s="83">
        <f t="shared" si="10"/>
        <v>26</v>
      </c>
      <c r="AL38" s="45"/>
      <c r="AM38" s="144">
        <v>9242.0</v>
      </c>
      <c r="AN38" s="45">
        <f t="shared" si="11"/>
        <v>591</v>
      </c>
      <c r="AO38" s="85">
        <f t="shared" si="12"/>
        <v>0.06394719758</v>
      </c>
      <c r="AP38" s="47">
        <f t="shared" si="13"/>
        <v>36</v>
      </c>
    </row>
    <row r="39" ht="14.25" customHeight="1">
      <c r="A39" s="44"/>
      <c r="B39" s="45"/>
      <c r="C39" s="45"/>
      <c r="D39" s="45"/>
      <c r="E39" s="79">
        <v>99.0</v>
      </c>
      <c r="F39" s="45" t="s">
        <v>140</v>
      </c>
      <c r="G39" s="45" t="s">
        <v>62</v>
      </c>
      <c r="H39" s="45">
        <v>15.0</v>
      </c>
      <c r="I39" s="45">
        <v>15.0</v>
      </c>
      <c r="J39" s="45">
        <v>15.0</v>
      </c>
      <c r="K39" s="45">
        <v>15.0</v>
      </c>
      <c r="L39" s="47">
        <f t="shared" si="1"/>
        <v>60</v>
      </c>
      <c r="M39" s="79">
        <v>40.0</v>
      </c>
      <c r="N39" s="78">
        <v>13.33</v>
      </c>
      <c r="O39" s="78">
        <v>33.67</v>
      </c>
      <c r="P39" s="78">
        <v>111.33</v>
      </c>
      <c r="Q39" s="48">
        <v>158.3</v>
      </c>
      <c r="R39" s="78">
        <v>98.0</v>
      </c>
      <c r="S39" s="45">
        <v>100.0</v>
      </c>
      <c r="T39" s="48">
        <f t="shared" si="2"/>
        <v>198</v>
      </c>
      <c r="U39" s="150">
        <v>45462.0</v>
      </c>
      <c r="V39" s="79">
        <v>50.0</v>
      </c>
      <c r="W39" s="79">
        <f t="shared" si="14"/>
        <v>30000</v>
      </c>
      <c r="X39" s="142">
        <v>26198.0</v>
      </c>
      <c r="Y39" s="78">
        <f t="shared" si="4"/>
        <v>202.1444444</v>
      </c>
      <c r="Z39" s="78">
        <f t="shared" si="5"/>
        <v>202.1444444</v>
      </c>
      <c r="AA39" s="80">
        <v>150.0</v>
      </c>
      <c r="AB39" s="45" t="s">
        <v>63</v>
      </c>
      <c r="AC39" s="48">
        <f t="shared" si="6"/>
        <v>352.1444444</v>
      </c>
      <c r="AD39" s="79"/>
      <c r="AE39" s="45">
        <v>0.0</v>
      </c>
      <c r="AF39" s="46">
        <f t="shared" si="7"/>
        <v>50</v>
      </c>
      <c r="AG39" s="79"/>
      <c r="AH39" s="79"/>
      <c r="AI39" s="46">
        <f t="shared" si="8"/>
        <v>40</v>
      </c>
      <c r="AJ39" s="53">
        <f t="shared" si="9"/>
        <v>778.4444444</v>
      </c>
      <c r="AK39" s="83">
        <f t="shared" si="10"/>
        <v>47</v>
      </c>
      <c r="AL39" s="45"/>
      <c r="AM39" s="143">
        <v>28000.0</v>
      </c>
      <c r="AN39" s="45">
        <f t="shared" si="11"/>
        <v>1802</v>
      </c>
      <c r="AO39" s="85">
        <f t="shared" si="12"/>
        <v>0.06435714286</v>
      </c>
      <c r="AP39" s="47">
        <f t="shared" si="13"/>
        <v>37</v>
      </c>
    </row>
    <row r="40" ht="14.25" customHeight="1">
      <c r="A40" s="44"/>
      <c r="B40" s="45"/>
      <c r="C40" s="45"/>
      <c r="D40" s="45" t="s">
        <v>49</v>
      </c>
      <c r="E40" s="79">
        <v>112.0</v>
      </c>
      <c r="F40" s="45" t="s">
        <v>152</v>
      </c>
      <c r="G40" s="45" t="s">
        <v>62</v>
      </c>
      <c r="H40" s="45">
        <v>15.0</v>
      </c>
      <c r="I40" s="45">
        <v>15.0</v>
      </c>
      <c r="J40" s="45">
        <v>15.0</v>
      </c>
      <c r="K40" s="45">
        <v>15.0</v>
      </c>
      <c r="L40" s="47">
        <f t="shared" si="1"/>
        <v>60</v>
      </c>
      <c r="M40" s="79">
        <v>0.0</v>
      </c>
      <c r="N40" s="78">
        <v>20.0</v>
      </c>
      <c r="O40" s="78">
        <v>37.0</v>
      </c>
      <c r="P40" s="78">
        <v>128.0</v>
      </c>
      <c r="Q40" s="48">
        <v>185.0</v>
      </c>
      <c r="R40" s="78">
        <v>109.0</v>
      </c>
      <c r="S40" s="45">
        <v>108.0</v>
      </c>
      <c r="T40" s="48">
        <f t="shared" si="2"/>
        <v>217</v>
      </c>
      <c r="U40" s="141">
        <v>45462.0</v>
      </c>
      <c r="V40" s="79">
        <v>50.0</v>
      </c>
      <c r="W40" s="79">
        <f t="shared" si="14"/>
        <v>30000</v>
      </c>
      <c r="X40" s="142">
        <v>27326.0</v>
      </c>
      <c r="Y40" s="78">
        <f t="shared" si="4"/>
        <v>246.0111111</v>
      </c>
      <c r="Z40" s="78">
        <f t="shared" si="5"/>
        <v>246.0111111</v>
      </c>
      <c r="AA40" s="80">
        <v>0.0</v>
      </c>
      <c r="AB40" s="45" t="s">
        <v>55</v>
      </c>
      <c r="AC40" s="48">
        <f t="shared" si="6"/>
        <v>246.0111111</v>
      </c>
      <c r="AD40" s="79"/>
      <c r="AE40" s="45">
        <v>50.0</v>
      </c>
      <c r="AF40" s="46">
        <f t="shared" si="7"/>
        <v>100</v>
      </c>
      <c r="AG40" s="79"/>
      <c r="AH40" s="79"/>
      <c r="AI40" s="46">
        <f t="shared" si="8"/>
        <v>0</v>
      </c>
      <c r="AJ40" s="53">
        <f t="shared" si="9"/>
        <v>808.0111111</v>
      </c>
      <c r="AK40" s="83">
        <f t="shared" si="10"/>
        <v>40</v>
      </c>
      <c r="AL40" s="45"/>
      <c r="AM40" s="143">
        <v>29429.0</v>
      </c>
      <c r="AN40" s="45">
        <f t="shared" si="11"/>
        <v>2103</v>
      </c>
      <c r="AO40" s="85">
        <f t="shared" si="12"/>
        <v>0.07146012437</v>
      </c>
      <c r="AP40" s="47">
        <f t="shared" si="13"/>
        <v>38</v>
      </c>
    </row>
    <row r="41" ht="14.25" customHeight="1">
      <c r="A41" s="44"/>
      <c r="B41" s="45"/>
      <c r="C41" s="45"/>
      <c r="D41" s="45"/>
      <c r="E41" s="79">
        <v>134.0</v>
      </c>
      <c r="F41" s="45" t="s">
        <v>176</v>
      </c>
      <c r="G41" s="45" t="s">
        <v>51</v>
      </c>
      <c r="H41" s="45">
        <v>15.0</v>
      </c>
      <c r="I41" s="45">
        <v>15.0</v>
      </c>
      <c r="J41" s="45">
        <v>15.0</v>
      </c>
      <c r="K41" s="45">
        <v>15.0</v>
      </c>
      <c r="L41" s="47">
        <f t="shared" si="1"/>
        <v>60</v>
      </c>
      <c r="M41" s="45">
        <v>0.0</v>
      </c>
      <c r="N41" s="45">
        <v>20.0</v>
      </c>
      <c r="O41" s="45">
        <v>30.0</v>
      </c>
      <c r="P41" s="45">
        <v>95.0</v>
      </c>
      <c r="Q41" s="48">
        <v>145.0</v>
      </c>
      <c r="R41" s="78">
        <v>118.0</v>
      </c>
      <c r="S41" s="45">
        <v>98.0</v>
      </c>
      <c r="T41" s="48">
        <f t="shared" si="2"/>
        <v>216</v>
      </c>
      <c r="U41" s="141">
        <v>45464.0</v>
      </c>
      <c r="V41" s="79">
        <v>0.0</v>
      </c>
      <c r="W41" s="79">
        <f t="shared" si="14"/>
        <v>10000</v>
      </c>
      <c r="X41" s="145">
        <v>9334.0</v>
      </c>
      <c r="Y41" s="78">
        <f t="shared" si="4"/>
        <v>272.3</v>
      </c>
      <c r="Z41" s="78">
        <f t="shared" si="5"/>
        <v>272.3</v>
      </c>
      <c r="AA41" s="80">
        <v>150.0</v>
      </c>
      <c r="AB41" s="45" t="s">
        <v>52</v>
      </c>
      <c r="AC41" s="48">
        <f t="shared" si="6"/>
        <v>422.3</v>
      </c>
      <c r="AD41" s="79">
        <v>30.0</v>
      </c>
      <c r="AE41" s="45">
        <v>50.0</v>
      </c>
      <c r="AF41" s="46">
        <f t="shared" si="7"/>
        <v>80</v>
      </c>
      <c r="AG41" s="45"/>
      <c r="AH41" s="45"/>
      <c r="AI41" s="46">
        <f t="shared" si="8"/>
        <v>0</v>
      </c>
      <c r="AJ41" s="53">
        <f t="shared" si="9"/>
        <v>923.3</v>
      </c>
      <c r="AK41" s="83">
        <f t="shared" si="10"/>
        <v>18</v>
      </c>
      <c r="AL41" s="45"/>
      <c r="AM41" s="144">
        <v>10082.0</v>
      </c>
      <c r="AN41" s="45">
        <f t="shared" si="11"/>
        <v>748</v>
      </c>
      <c r="AO41" s="85">
        <f t="shared" si="12"/>
        <v>0.07419162865</v>
      </c>
      <c r="AP41" s="47">
        <f t="shared" si="13"/>
        <v>39</v>
      </c>
    </row>
    <row r="42" ht="14.25" customHeight="1">
      <c r="A42" s="44"/>
      <c r="B42" s="45"/>
      <c r="C42" s="45"/>
      <c r="D42" s="45"/>
      <c r="E42" s="79">
        <v>19.0</v>
      </c>
      <c r="F42" s="45" t="s">
        <v>66</v>
      </c>
      <c r="G42" s="45" t="s">
        <v>67</v>
      </c>
      <c r="H42" s="45">
        <v>15.0</v>
      </c>
      <c r="I42" s="45">
        <v>15.0</v>
      </c>
      <c r="J42" s="45">
        <v>15.0</v>
      </c>
      <c r="K42" s="45">
        <v>15.0</v>
      </c>
      <c r="L42" s="47">
        <f t="shared" si="1"/>
        <v>60</v>
      </c>
      <c r="M42" s="79">
        <v>40.0</v>
      </c>
      <c r="N42" s="78">
        <v>13.3</v>
      </c>
      <c r="O42" s="78">
        <v>25.67</v>
      </c>
      <c r="P42" s="78">
        <v>59.33</v>
      </c>
      <c r="Q42" s="48">
        <v>98.3</v>
      </c>
      <c r="R42" s="78">
        <v>72.0</v>
      </c>
      <c r="S42" s="45">
        <v>93.0</v>
      </c>
      <c r="T42" s="48">
        <f t="shared" si="2"/>
        <v>165</v>
      </c>
      <c r="U42" s="141">
        <v>45462.0</v>
      </c>
      <c r="V42" s="79">
        <v>50.0</v>
      </c>
      <c r="W42" s="79">
        <f t="shared" si="14"/>
        <v>10000</v>
      </c>
      <c r="X42" s="145">
        <v>12250.0</v>
      </c>
      <c r="Y42" s="78">
        <f t="shared" si="4"/>
        <v>87.5</v>
      </c>
      <c r="Z42" s="78">
        <f t="shared" si="5"/>
        <v>87.5</v>
      </c>
      <c r="AA42" s="80">
        <v>0.0</v>
      </c>
      <c r="AB42" s="172" t="s">
        <v>68</v>
      </c>
      <c r="AC42" s="48">
        <f t="shared" si="6"/>
        <v>87.5</v>
      </c>
      <c r="AD42" s="79"/>
      <c r="AE42" s="45">
        <v>0.0</v>
      </c>
      <c r="AF42" s="46">
        <f t="shared" si="7"/>
        <v>50</v>
      </c>
      <c r="AG42" s="79"/>
      <c r="AH42" s="79"/>
      <c r="AI42" s="46">
        <f t="shared" si="8"/>
        <v>40</v>
      </c>
      <c r="AJ42" s="53">
        <f t="shared" si="9"/>
        <v>420.8</v>
      </c>
      <c r="AK42" s="83">
        <f t="shared" si="10"/>
        <v>103</v>
      </c>
      <c r="AL42" s="45"/>
      <c r="AM42" s="143">
        <v>11378.0</v>
      </c>
      <c r="AN42" s="45">
        <f t="shared" si="11"/>
        <v>872</v>
      </c>
      <c r="AO42" s="85">
        <f t="shared" si="12"/>
        <v>0.07663912814</v>
      </c>
      <c r="AP42" s="47">
        <f t="shared" si="13"/>
        <v>40</v>
      </c>
    </row>
    <row r="43" ht="14.25" customHeight="1">
      <c r="A43" s="44"/>
      <c r="B43" s="45"/>
      <c r="C43" s="45"/>
      <c r="D43" s="45"/>
      <c r="E43" s="79">
        <v>106.0</v>
      </c>
      <c r="F43" s="45" t="s">
        <v>146</v>
      </c>
      <c r="G43" s="45" t="s">
        <v>51</v>
      </c>
      <c r="H43" s="45">
        <v>15.0</v>
      </c>
      <c r="I43" s="45">
        <v>15.0</v>
      </c>
      <c r="J43" s="45">
        <v>15.0</v>
      </c>
      <c r="K43" s="45">
        <v>15.0</v>
      </c>
      <c r="L43" s="47">
        <f t="shared" si="1"/>
        <v>60</v>
      </c>
      <c r="M43" s="79">
        <v>40.0</v>
      </c>
      <c r="N43" s="78">
        <v>20.0</v>
      </c>
      <c r="O43" s="78">
        <v>36.67</v>
      </c>
      <c r="P43" s="78">
        <v>66.0</v>
      </c>
      <c r="Q43" s="48">
        <v>122.7</v>
      </c>
      <c r="R43" s="78">
        <v>0.0</v>
      </c>
      <c r="S43" s="45">
        <v>0.0</v>
      </c>
      <c r="T43" s="48">
        <f t="shared" si="2"/>
        <v>0</v>
      </c>
      <c r="U43" s="141">
        <v>45464.0</v>
      </c>
      <c r="V43" s="79">
        <v>0.0</v>
      </c>
      <c r="W43" s="79">
        <f t="shared" si="14"/>
        <v>10000</v>
      </c>
      <c r="X43" s="145">
        <v>9784.0</v>
      </c>
      <c r="Y43" s="78">
        <f t="shared" si="4"/>
        <v>324.8</v>
      </c>
      <c r="Z43" s="78">
        <f t="shared" si="5"/>
        <v>324.8</v>
      </c>
      <c r="AA43" s="80">
        <v>150.0</v>
      </c>
      <c r="AB43" s="45" t="s">
        <v>63</v>
      </c>
      <c r="AC43" s="48">
        <f t="shared" si="6"/>
        <v>474.8</v>
      </c>
      <c r="AD43" s="79"/>
      <c r="AE43" s="45">
        <v>0.0</v>
      </c>
      <c r="AF43" s="46">
        <f t="shared" si="7"/>
        <v>0</v>
      </c>
      <c r="AG43" s="79">
        <v>100.0</v>
      </c>
      <c r="AH43" s="79"/>
      <c r="AI43" s="46">
        <f t="shared" si="8"/>
        <v>140</v>
      </c>
      <c r="AJ43" s="53">
        <f t="shared" si="9"/>
        <v>517.5</v>
      </c>
      <c r="AK43" s="83">
        <f t="shared" si="10"/>
        <v>85</v>
      </c>
      <c r="AL43" s="45"/>
      <c r="AM43" s="143">
        <v>10000.0</v>
      </c>
      <c r="AN43" s="45">
        <f>ABS(X43-AM42)</f>
        <v>1594</v>
      </c>
      <c r="AO43" s="85">
        <f>ABS(AN43/AM42)</f>
        <v>0.14009492</v>
      </c>
      <c r="AP43" s="47">
        <f t="shared" si="13"/>
        <v>57</v>
      </c>
    </row>
    <row r="44" ht="14.25" customHeight="1">
      <c r="A44" s="44"/>
      <c r="B44" s="45"/>
      <c r="C44" s="45"/>
      <c r="D44" s="45"/>
      <c r="E44" s="79">
        <v>29.0</v>
      </c>
      <c r="F44" s="45" t="s">
        <v>81</v>
      </c>
      <c r="G44" s="45" t="s">
        <v>51</v>
      </c>
      <c r="H44" s="45">
        <v>15.0</v>
      </c>
      <c r="I44" s="45">
        <v>15.0</v>
      </c>
      <c r="J44" s="45">
        <v>15.0</v>
      </c>
      <c r="K44" s="45">
        <v>0.0</v>
      </c>
      <c r="L44" s="47">
        <f t="shared" si="1"/>
        <v>45</v>
      </c>
      <c r="M44" s="79">
        <v>0.0</v>
      </c>
      <c r="N44" s="78">
        <v>20.0</v>
      </c>
      <c r="O44" s="78">
        <v>36.67</v>
      </c>
      <c r="P44" s="78">
        <v>125.33</v>
      </c>
      <c r="Q44" s="48">
        <v>182.0</v>
      </c>
      <c r="R44" s="78">
        <v>94.0</v>
      </c>
      <c r="S44" s="45">
        <v>99.0</v>
      </c>
      <c r="T44" s="48">
        <f t="shared" si="2"/>
        <v>193</v>
      </c>
      <c r="U44" s="141">
        <v>45465.0</v>
      </c>
      <c r="V44" s="79">
        <v>0.0</v>
      </c>
      <c r="W44" s="79">
        <f t="shared" si="14"/>
        <v>10000</v>
      </c>
      <c r="X44" s="145">
        <v>11577.0</v>
      </c>
      <c r="Y44" s="78">
        <f t="shared" si="4"/>
        <v>166.0166667</v>
      </c>
      <c r="Z44" s="78">
        <f t="shared" si="5"/>
        <v>166.0166667</v>
      </c>
      <c r="AA44" s="80">
        <v>0.0</v>
      </c>
      <c r="AB44" s="45" t="s">
        <v>71</v>
      </c>
      <c r="AC44" s="48">
        <f t="shared" si="6"/>
        <v>166.0166667</v>
      </c>
      <c r="AD44" s="79"/>
      <c r="AE44" s="45">
        <v>50.0</v>
      </c>
      <c r="AF44" s="46">
        <f t="shared" si="7"/>
        <v>50</v>
      </c>
      <c r="AG44" s="79"/>
      <c r="AH44" s="79"/>
      <c r="AI44" s="46">
        <f t="shared" si="8"/>
        <v>0</v>
      </c>
      <c r="AJ44" s="53">
        <f t="shared" si="9"/>
        <v>636.0166667</v>
      </c>
      <c r="AK44" s="83">
        <f t="shared" si="10"/>
        <v>71</v>
      </c>
      <c r="AL44" s="45"/>
      <c r="AM44" s="143">
        <v>10649.0</v>
      </c>
      <c r="AN44" s="45">
        <f t="shared" ref="AN44:AN101" si="15">ABS(X44-AM44)</f>
        <v>928</v>
      </c>
      <c r="AO44" s="85">
        <f t="shared" ref="AO44:AO124" si="16">ABS(AN44/AM44)</f>
        <v>0.0871443328</v>
      </c>
      <c r="AP44" s="47">
        <f t="shared" si="13"/>
        <v>41</v>
      </c>
    </row>
    <row r="45" ht="14.25" customHeight="1">
      <c r="A45" s="44"/>
      <c r="B45" s="45"/>
      <c r="C45" s="45"/>
      <c r="D45" s="45"/>
      <c r="E45" s="79">
        <v>30.0</v>
      </c>
      <c r="F45" s="45" t="s">
        <v>82</v>
      </c>
      <c r="G45" s="45" t="s">
        <v>51</v>
      </c>
      <c r="H45" s="45">
        <v>15.0</v>
      </c>
      <c r="I45" s="45">
        <v>15.0</v>
      </c>
      <c r="J45" s="45">
        <v>15.0</v>
      </c>
      <c r="K45" s="45">
        <v>15.0</v>
      </c>
      <c r="L45" s="47">
        <f t="shared" si="1"/>
        <v>60</v>
      </c>
      <c r="M45" s="79">
        <v>30.0</v>
      </c>
      <c r="N45" s="78">
        <v>19.33</v>
      </c>
      <c r="O45" s="78">
        <v>35.67</v>
      </c>
      <c r="P45" s="78">
        <v>130.0</v>
      </c>
      <c r="Q45" s="48">
        <v>185.0</v>
      </c>
      <c r="R45" s="78">
        <v>107.0</v>
      </c>
      <c r="S45" s="45">
        <v>109.0</v>
      </c>
      <c r="T45" s="48">
        <f t="shared" si="2"/>
        <v>216</v>
      </c>
      <c r="U45" s="141">
        <v>45462.0</v>
      </c>
      <c r="V45" s="79">
        <v>50.0</v>
      </c>
      <c r="W45" s="79">
        <f t="shared" si="14"/>
        <v>10000</v>
      </c>
      <c r="X45" s="145">
        <v>9378.0</v>
      </c>
      <c r="Y45" s="78">
        <f t="shared" si="4"/>
        <v>277.4333333</v>
      </c>
      <c r="Z45" s="78">
        <f t="shared" si="5"/>
        <v>277.4333333</v>
      </c>
      <c r="AA45" s="80">
        <v>150.0</v>
      </c>
      <c r="AB45" s="45" t="s">
        <v>63</v>
      </c>
      <c r="AC45" s="48">
        <f t="shared" si="6"/>
        <v>427.4333333</v>
      </c>
      <c r="AD45" s="79"/>
      <c r="AE45" s="45">
        <v>50.0</v>
      </c>
      <c r="AF45" s="46">
        <f t="shared" si="7"/>
        <v>100</v>
      </c>
      <c r="AG45" s="79"/>
      <c r="AH45" s="79">
        <v>20.0</v>
      </c>
      <c r="AI45" s="46">
        <f t="shared" si="8"/>
        <v>50</v>
      </c>
      <c r="AJ45" s="53">
        <f t="shared" si="9"/>
        <v>938.4333333</v>
      </c>
      <c r="AK45" s="83">
        <f t="shared" si="10"/>
        <v>15</v>
      </c>
      <c r="AL45" s="45"/>
      <c r="AM45" s="144">
        <v>10333.0</v>
      </c>
      <c r="AN45" s="45">
        <f t="shared" si="15"/>
        <v>955</v>
      </c>
      <c r="AO45" s="85">
        <f t="shared" si="16"/>
        <v>0.0924223362</v>
      </c>
      <c r="AP45" s="47">
        <f t="shared" si="13"/>
        <v>42</v>
      </c>
    </row>
    <row r="46" ht="14.25" customHeight="1">
      <c r="A46" s="44"/>
      <c r="B46" s="45"/>
      <c r="C46" s="45"/>
      <c r="D46" s="45"/>
      <c r="E46" s="79">
        <v>127.0</v>
      </c>
      <c r="F46" s="45" t="s">
        <v>168</v>
      </c>
      <c r="G46" s="45" t="s">
        <v>51</v>
      </c>
      <c r="H46" s="45">
        <v>15.0</v>
      </c>
      <c r="I46" s="45">
        <v>15.0</v>
      </c>
      <c r="J46" s="45">
        <v>15.0</v>
      </c>
      <c r="K46" s="45">
        <v>15.0</v>
      </c>
      <c r="L46" s="47">
        <f t="shared" si="1"/>
        <v>60</v>
      </c>
      <c r="M46" s="45">
        <v>30.0</v>
      </c>
      <c r="N46" s="45">
        <v>0.0</v>
      </c>
      <c r="O46" s="45">
        <v>26.67</v>
      </c>
      <c r="P46" s="45">
        <v>71.67</v>
      </c>
      <c r="Q46" s="48">
        <v>98.3</v>
      </c>
      <c r="R46" s="78">
        <v>81.0</v>
      </c>
      <c r="S46" s="45">
        <v>182.0</v>
      </c>
      <c r="T46" s="48">
        <f t="shared" si="2"/>
        <v>263</v>
      </c>
      <c r="U46" s="141">
        <v>45462.0</v>
      </c>
      <c r="V46" s="79">
        <v>50.0</v>
      </c>
      <c r="W46" s="79">
        <f t="shared" si="14"/>
        <v>10000</v>
      </c>
      <c r="X46" s="142">
        <v>9300.0</v>
      </c>
      <c r="Y46" s="78">
        <f t="shared" si="4"/>
        <v>268.3333333</v>
      </c>
      <c r="Z46" s="78">
        <f t="shared" si="5"/>
        <v>268.3333333</v>
      </c>
      <c r="AA46" s="80">
        <v>150.0</v>
      </c>
      <c r="AB46" s="45" t="s">
        <v>63</v>
      </c>
      <c r="AC46" s="48">
        <f t="shared" si="6"/>
        <v>418.3333333</v>
      </c>
      <c r="AD46" s="79"/>
      <c r="AE46" s="45">
        <v>50.0</v>
      </c>
      <c r="AF46" s="46">
        <f t="shared" si="7"/>
        <v>100</v>
      </c>
      <c r="AG46" s="45"/>
      <c r="AH46" s="45"/>
      <c r="AI46" s="46">
        <f t="shared" si="8"/>
        <v>30</v>
      </c>
      <c r="AJ46" s="53">
        <f t="shared" si="9"/>
        <v>909.6333333</v>
      </c>
      <c r="AK46" s="83">
        <f t="shared" si="10"/>
        <v>21</v>
      </c>
      <c r="AL46" s="78"/>
      <c r="AM46" s="144">
        <v>10250.0</v>
      </c>
      <c r="AN46" s="45">
        <f t="shared" si="15"/>
        <v>950</v>
      </c>
      <c r="AO46" s="85">
        <f t="shared" si="16"/>
        <v>0.09268292683</v>
      </c>
      <c r="AP46" s="47">
        <f t="shared" si="13"/>
        <v>43</v>
      </c>
    </row>
    <row r="47" ht="14.25" customHeight="1">
      <c r="A47" s="44"/>
      <c r="B47" s="45"/>
      <c r="C47" s="45"/>
      <c r="D47" s="45"/>
      <c r="E47" s="79">
        <v>117.0</v>
      </c>
      <c r="F47" s="45" t="s">
        <v>157</v>
      </c>
      <c r="G47" s="45" t="s">
        <v>51</v>
      </c>
      <c r="H47" s="45">
        <v>15.0</v>
      </c>
      <c r="I47" s="45">
        <v>15.0</v>
      </c>
      <c r="J47" s="45">
        <v>15.0</v>
      </c>
      <c r="K47" s="45">
        <v>15.0</v>
      </c>
      <c r="L47" s="47">
        <f t="shared" si="1"/>
        <v>60</v>
      </c>
      <c r="M47" s="79">
        <v>20.0</v>
      </c>
      <c r="N47" s="78">
        <v>13.0</v>
      </c>
      <c r="O47" s="57">
        <v>34.0</v>
      </c>
      <c r="P47" s="78">
        <v>126.33</v>
      </c>
      <c r="Q47" s="48">
        <v>173.3</v>
      </c>
      <c r="R47" s="78">
        <v>105.0</v>
      </c>
      <c r="S47" s="45">
        <v>115.0</v>
      </c>
      <c r="T47" s="48">
        <f t="shared" si="2"/>
        <v>220</v>
      </c>
      <c r="U47" s="141">
        <v>45462.0</v>
      </c>
      <c r="V47" s="79">
        <v>50.0</v>
      </c>
      <c r="W47" s="79">
        <f t="shared" si="14"/>
        <v>10000</v>
      </c>
      <c r="X47" s="142">
        <v>9053.0</v>
      </c>
      <c r="Y47" s="78">
        <f t="shared" si="4"/>
        <v>239.5166667</v>
      </c>
      <c r="Z47" s="78">
        <f t="shared" si="5"/>
        <v>239.5166667</v>
      </c>
      <c r="AA47" s="80">
        <v>150.0</v>
      </c>
      <c r="AB47" s="45" t="s">
        <v>63</v>
      </c>
      <c r="AC47" s="48">
        <f t="shared" si="6"/>
        <v>389.5166667</v>
      </c>
      <c r="AD47" s="79"/>
      <c r="AE47" s="45">
        <v>50.0</v>
      </c>
      <c r="AF47" s="46">
        <f t="shared" si="7"/>
        <v>100</v>
      </c>
      <c r="AG47" s="79"/>
      <c r="AH47" s="79"/>
      <c r="AI47" s="46">
        <f t="shared" si="8"/>
        <v>20</v>
      </c>
      <c r="AJ47" s="53">
        <f t="shared" si="9"/>
        <v>922.8166667</v>
      </c>
      <c r="AK47" s="83">
        <f t="shared" si="10"/>
        <v>19</v>
      </c>
      <c r="AL47" s="45"/>
      <c r="AM47" s="144">
        <v>10000.0</v>
      </c>
      <c r="AN47" s="45">
        <f t="shared" si="15"/>
        <v>947</v>
      </c>
      <c r="AO47" s="85">
        <f t="shared" si="16"/>
        <v>0.0947</v>
      </c>
      <c r="AP47" s="47">
        <f t="shared" si="13"/>
        <v>44</v>
      </c>
    </row>
    <row r="48" ht="14.25" customHeight="1">
      <c r="A48" s="44"/>
      <c r="B48" s="45"/>
      <c r="C48" s="45"/>
      <c r="D48" s="45"/>
      <c r="E48" s="79">
        <v>100.0</v>
      </c>
      <c r="F48" s="45" t="s">
        <v>141</v>
      </c>
      <c r="G48" s="45" t="s">
        <v>51</v>
      </c>
      <c r="H48" s="45">
        <v>15.0</v>
      </c>
      <c r="I48" s="45">
        <v>15.0</v>
      </c>
      <c r="J48" s="45">
        <v>15.0</v>
      </c>
      <c r="K48" s="45">
        <v>0.0</v>
      </c>
      <c r="L48" s="47">
        <f t="shared" si="1"/>
        <v>45</v>
      </c>
      <c r="M48" s="79">
        <v>60.0</v>
      </c>
      <c r="N48" s="78">
        <v>20.0</v>
      </c>
      <c r="O48" s="78">
        <v>35.33</v>
      </c>
      <c r="P48" s="78">
        <v>118.33</v>
      </c>
      <c r="Q48" s="48">
        <v>173.7</v>
      </c>
      <c r="R48" s="78">
        <v>76.0</v>
      </c>
      <c r="S48" s="45">
        <v>98.0</v>
      </c>
      <c r="T48" s="48">
        <f t="shared" si="2"/>
        <v>174</v>
      </c>
      <c r="U48" s="141">
        <v>45464.0</v>
      </c>
      <c r="V48" s="79">
        <v>0.0</v>
      </c>
      <c r="W48" s="79">
        <f t="shared" si="14"/>
        <v>10000</v>
      </c>
      <c r="X48" s="145">
        <v>8790.0</v>
      </c>
      <c r="Y48" s="78">
        <f t="shared" si="4"/>
        <v>208.8333333</v>
      </c>
      <c r="Z48" s="78">
        <f t="shared" si="5"/>
        <v>208.8333333</v>
      </c>
      <c r="AA48" s="80">
        <v>150.0</v>
      </c>
      <c r="AB48" s="45" t="s">
        <v>52</v>
      </c>
      <c r="AC48" s="48">
        <f t="shared" si="6"/>
        <v>358.8333333</v>
      </c>
      <c r="AD48" s="79"/>
      <c r="AE48" s="45">
        <v>50.0</v>
      </c>
      <c r="AF48" s="46">
        <f t="shared" si="7"/>
        <v>50</v>
      </c>
      <c r="AG48" s="79"/>
      <c r="AH48" s="79"/>
      <c r="AI48" s="46">
        <f t="shared" si="8"/>
        <v>60</v>
      </c>
      <c r="AJ48" s="53">
        <f t="shared" si="9"/>
        <v>741.5333333</v>
      </c>
      <c r="AK48" s="83">
        <f t="shared" si="10"/>
        <v>53</v>
      </c>
      <c r="AL48" s="45"/>
      <c r="AM48" s="143">
        <v>9893.0</v>
      </c>
      <c r="AN48" s="45">
        <f t="shared" si="15"/>
        <v>1103</v>
      </c>
      <c r="AO48" s="85">
        <f t="shared" si="16"/>
        <v>0.1114929748</v>
      </c>
      <c r="AP48" s="47">
        <f t="shared" si="13"/>
        <v>45</v>
      </c>
    </row>
    <row r="49" ht="14.25" customHeight="1">
      <c r="A49" s="44"/>
      <c r="B49" s="45"/>
      <c r="C49" s="45"/>
      <c r="D49" s="45"/>
      <c r="E49" s="79">
        <v>38.0</v>
      </c>
      <c r="F49" s="45" t="s">
        <v>86</v>
      </c>
      <c r="G49" s="45" t="s">
        <v>51</v>
      </c>
      <c r="H49" s="45">
        <v>15.0</v>
      </c>
      <c r="I49" s="45">
        <v>15.0</v>
      </c>
      <c r="J49" s="45">
        <v>15.0</v>
      </c>
      <c r="K49" s="45">
        <v>15.0</v>
      </c>
      <c r="L49" s="47">
        <f t="shared" si="1"/>
        <v>60</v>
      </c>
      <c r="M49" s="79">
        <v>20.0</v>
      </c>
      <c r="N49" s="78">
        <v>20.0</v>
      </c>
      <c r="O49" s="78">
        <v>32.0</v>
      </c>
      <c r="P49" s="78">
        <v>93.0</v>
      </c>
      <c r="Q49" s="48">
        <v>145.0</v>
      </c>
      <c r="R49" s="78">
        <v>102.0</v>
      </c>
      <c r="S49" s="45">
        <v>110.0</v>
      </c>
      <c r="T49" s="48">
        <f t="shared" si="2"/>
        <v>212</v>
      </c>
      <c r="U49" s="141">
        <v>45465.0</v>
      </c>
      <c r="V49" s="79">
        <v>0.0</v>
      </c>
      <c r="W49" s="79">
        <f t="shared" si="14"/>
        <v>10000</v>
      </c>
      <c r="X49" s="145">
        <v>9865.0</v>
      </c>
      <c r="Y49" s="78">
        <f t="shared" si="4"/>
        <v>334.25</v>
      </c>
      <c r="Z49" s="78">
        <f t="shared" si="5"/>
        <v>334.25</v>
      </c>
      <c r="AA49" s="80">
        <v>0.0</v>
      </c>
      <c r="AB49" s="45" t="s">
        <v>55</v>
      </c>
      <c r="AC49" s="48">
        <f t="shared" si="6"/>
        <v>334.25</v>
      </c>
      <c r="AD49" s="79"/>
      <c r="AE49" s="45"/>
      <c r="AF49" s="46">
        <f t="shared" si="7"/>
        <v>0</v>
      </c>
      <c r="AG49" s="79">
        <v>100.0</v>
      </c>
      <c r="AH49" s="79"/>
      <c r="AI49" s="46">
        <f t="shared" si="8"/>
        <v>120</v>
      </c>
      <c r="AJ49" s="53">
        <f t="shared" si="9"/>
        <v>631.25</v>
      </c>
      <c r="AK49" s="83">
        <f t="shared" si="10"/>
        <v>73</v>
      </c>
      <c r="AL49" s="45"/>
      <c r="AM49" s="143">
        <v>11131.0</v>
      </c>
      <c r="AN49" s="45">
        <f t="shared" si="15"/>
        <v>1266</v>
      </c>
      <c r="AO49" s="85">
        <f t="shared" si="16"/>
        <v>0.1137364118</v>
      </c>
      <c r="AP49" s="47">
        <f t="shared" si="13"/>
        <v>46</v>
      </c>
    </row>
    <row r="50" ht="14.25" customHeight="1">
      <c r="A50" s="44"/>
      <c r="B50" s="45"/>
      <c r="C50" s="45"/>
      <c r="D50" s="45"/>
      <c r="E50" s="79">
        <v>44.0</v>
      </c>
      <c r="F50" s="45" t="s">
        <v>91</v>
      </c>
      <c r="G50" s="45" t="s">
        <v>51</v>
      </c>
      <c r="H50" s="45">
        <v>15.0</v>
      </c>
      <c r="I50" s="45">
        <v>15.0</v>
      </c>
      <c r="J50" s="45">
        <v>15.0</v>
      </c>
      <c r="K50" s="45">
        <v>15.0</v>
      </c>
      <c r="L50" s="47">
        <f t="shared" si="1"/>
        <v>60</v>
      </c>
      <c r="M50" s="79">
        <v>0.0</v>
      </c>
      <c r="N50" s="78">
        <v>10.0</v>
      </c>
      <c r="O50" s="78">
        <v>34.5</v>
      </c>
      <c r="P50" s="78">
        <v>122.5</v>
      </c>
      <c r="Q50" s="48">
        <v>167.0</v>
      </c>
      <c r="R50" s="78">
        <v>71.0</v>
      </c>
      <c r="S50" s="45">
        <v>81.0</v>
      </c>
      <c r="T50" s="48">
        <f t="shared" si="2"/>
        <v>152</v>
      </c>
      <c r="U50" s="141">
        <v>45465.0</v>
      </c>
      <c r="V50" s="79">
        <v>0.0</v>
      </c>
      <c r="W50" s="79">
        <f t="shared" si="14"/>
        <v>10000</v>
      </c>
      <c r="X50" s="145">
        <v>9210.0</v>
      </c>
      <c r="Y50" s="78">
        <f t="shared" si="4"/>
        <v>257.8333333</v>
      </c>
      <c r="Z50" s="78">
        <f t="shared" si="5"/>
        <v>257.8333333</v>
      </c>
      <c r="AA50" s="80">
        <v>150.0</v>
      </c>
      <c r="AB50" s="45" t="s">
        <v>63</v>
      </c>
      <c r="AC50" s="48">
        <f t="shared" si="6"/>
        <v>407.8333333</v>
      </c>
      <c r="AD50" s="79"/>
      <c r="AE50" s="45">
        <v>50.0</v>
      </c>
      <c r="AF50" s="46">
        <f t="shared" si="7"/>
        <v>50</v>
      </c>
      <c r="AG50" s="79"/>
      <c r="AH50" s="79"/>
      <c r="AI50" s="46">
        <f t="shared" si="8"/>
        <v>0</v>
      </c>
      <c r="AJ50" s="53">
        <f t="shared" si="9"/>
        <v>836.8333333</v>
      </c>
      <c r="AK50" s="83">
        <f t="shared" si="10"/>
        <v>34</v>
      </c>
      <c r="AL50" s="45"/>
      <c r="AM50" s="143">
        <v>10408.0</v>
      </c>
      <c r="AN50" s="45">
        <f t="shared" si="15"/>
        <v>1198</v>
      </c>
      <c r="AO50" s="85">
        <f t="shared" si="16"/>
        <v>0.1151037663</v>
      </c>
      <c r="AP50" s="47">
        <f t="shared" si="13"/>
        <v>47</v>
      </c>
    </row>
    <row r="51" ht="14.25" customHeight="1">
      <c r="A51" s="44"/>
      <c r="B51" s="45"/>
      <c r="C51" s="45"/>
      <c r="D51" s="45" t="s">
        <v>49</v>
      </c>
      <c r="E51" s="79">
        <v>39.0</v>
      </c>
      <c r="F51" s="45" t="s">
        <v>87</v>
      </c>
      <c r="G51" s="45" t="s">
        <v>67</v>
      </c>
      <c r="H51" s="45">
        <v>15.0</v>
      </c>
      <c r="I51" s="45">
        <v>15.0</v>
      </c>
      <c r="J51" s="45">
        <v>0.0</v>
      </c>
      <c r="K51" s="45">
        <v>15.0</v>
      </c>
      <c r="L51" s="47">
        <f t="shared" si="1"/>
        <v>45</v>
      </c>
      <c r="M51" s="79">
        <v>0.0</v>
      </c>
      <c r="N51" s="78">
        <v>0.0</v>
      </c>
      <c r="O51" s="78">
        <v>33.0</v>
      </c>
      <c r="P51" s="78">
        <v>108.0</v>
      </c>
      <c r="Q51" s="48">
        <v>141.0</v>
      </c>
      <c r="R51" s="78">
        <v>101.0</v>
      </c>
      <c r="S51" s="45">
        <v>105.0</v>
      </c>
      <c r="T51" s="48">
        <f t="shared" si="2"/>
        <v>206</v>
      </c>
      <c r="U51" s="141">
        <v>45464.0</v>
      </c>
      <c r="V51" s="79">
        <v>0.0</v>
      </c>
      <c r="W51" s="79">
        <f t="shared" si="14"/>
        <v>10000</v>
      </c>
      <c r="X51" s="145">
        <v>9419.0</v>
      </c>
      <c r="Y51" s="78">
        <f t="shared" si="4"/>
        <v>282.2166667</v>
      </c>
      <c r="Z51" s="78">
        <f t="shared" si="5"/>
        <v>282.2166667</v>
      </c>
      <c r="AA51" s="80">
        <v>0.0</v>
      </c>
      <c r="AB51" s="45" t="s">
        <v>88</v>
      </c>
      <c r="AC51" s="48">
        <f t="shared" si="6"/>
        <v>282.2166667</v>
      </c>
      <c r="AD51" s="79"/>
      <c r="AE51" s="45">
        <v>0.0</v>
      </c>
      <c r="AF51" s="46">
        <f t="shared" si="7"/>
        <v>0</v>
      </c>
      <c r="AG51" s="79"/>
      <c r="AH51" s="79"/>
      <c r="AI51" s="46">
        <f t="shared" si="8"/>
        <v>0</v>
      </c>
      <c r="AJ51" s="53">
        <f t="shared" si="9"/>
        <v>674.2166667</v>
      </c>
      <c r="AK51" s="83">
        <f t="shared" si="10"/>
        <v>67</v>
      </c>
      <c r="AL51" s="45"/>
      <c r="AM51" s="147">
        <v>10649.0</v>
      </c>
      <c r="AN51" s="45">
        <f t="shared" si="15"/>
        <v>1230</v>
      </c>
      <c r="AO51" s="85">
        <f t="shared" si="16"/>
        <v>0.1155038032</v>
      </c>
      <c r="AP51" s="47">
        <f t="shared" si="13"/>
        <v>48</v>
      </c>
    </row>
    <row r="52" ht="14.25" customHeight="1">
      <c r="A52" s="44"/>
      <c r="B52" s="45"/>
      <c r="C52" s="45"/>
      <c r="D52" s="45"/>
      <c r="E52" s="79">
        <v>12.0</v>
      </c>
      <c r="F52" s="45" t="s">
        <v>60</v>
      </c>
      <c r="G52" s="45" t="s">
        <v>51</v>
      </c>
      <c r="H52" s="45">
        <v>15.0</v>
      </c>
      <c r="I52" s="45">
        <v>15.0</v>
      </c>
      <c r="J52" s="45">
        <v>15.0</v>
      </c>
      <c r="K52" s="45">
        <v>15.0</v>
      </c>
      <c r="L52" s="47">
        <f t="shared" si="1"/>
        <v>60</v>
      </c>
      <c r="M52" s="79">
        <v>60.0</v>
      </c>
      <c r="N52" s="78">
        <v>20.0</v>
      </c>
      <c r="O52" s="78">
        <v>31.3</v>
      </c>
      <c r="P52" s="78">
        <v>69.0</v>
      </c>
      <c r="Q52" s="48">
        <v>120.3</v>
      </c>
      <c r="R52" s="78">
        <v>96.0</v>
      </c>
      <c r="S52" s="45">
        <v>105.0</v>
      </c>
      <c r="T52" s="48">
        <f t="shared" si="2"/>
        <v>201</v>
      </c>
      <c r="U52" s="141">
        <v>45464.0</v>
      </c>
      <c r="V52" s="79">
        <v>0.0</v>
      </c>
      <c r="W52" s="79">
        <f t="shared" si="14"/>
        <v>10000</v>
      </c>
      <c r="X52" s="142">
        <v>8562.0</v>
      </c>
      <c r="Y52" s="78">
        <f t="shared" si="4"/>
        <v>182.2333333</v>
      </c>
      <c r="Z52" s="78">
        <f t="shared" si="5"/>
        <v>182.2333333</v>
      </c>
      <c r="AA52" s="80">
        <v>150.0</v>
      </c>
      <c r="AB52" s="45" t="s">
        <v>59</v>
      </c>
      <c r="AC52" s="48">
        <f t="shared" si="6"/>
        <v>332.2333333</v>
      </c>
      <c r="AD52" s="79">
        <v>30.0</v>
      </c>
      <c r="AE52" s="45">
        <v>50.0</v>
      </c>
      <c r="AF52" s="46">
        <f t="shared" si="7"/>
        <v>80</v>
      </c>
      <c r="AG52" s="79"/>
      <c r="AH52" s="79"/>
      <c r="AI52" s="46">
        <f t="shared" si="8"/>
        <v>60</v>
      </c>
      <c r="AJ52" s="53">
        <f t="shared" si="9"/>
        <v>733.5333333</v>
      </c>
      <c r="AK52" s="83">
        <f t="shared" si="10"/>
        <v>56</v>
      </c>
      <c r="AL52" s="45"/>
      <c r="AM52" s="143">
        <v>9700.0</v>
      </c>
      <c r="AN52" s="45">
        <f t="shared" si="15"/>
        <v>1138</v>
      </c>
      <c r="AO52" s="85">
        <f t="shared" si="16"/>
        <v>0.1173195876</v>
      </c>
      <c r="AP52" s="47">
        <f t="shared" si="13"/>
        <v>49</v>
      </c>
    </row>
    <row r="53" ht="14.25" customHeight="1">
      <c r="A53" s="44"/>
      <c r="B53" s="45"/>
      <c r="C53" s="45"/>
      <c r="D53" s="45"/>
      <c r="E53" s="79">
        <v>26.0</v>
      </c>
      <c r="F53" s="45" t="s">
        <v>76</v>
      </c>
      <c r="G53" s="45" t="s">
        <v>51</v>
      </c>
      <c r="H53" s="45">
        <v>15.0</v>
      </c>
      <c r="I53" s="45">
        <v>15.0</v>
      </c>
      <c r="J53" s="45">
        <v>15.0</v>
      </c>
      <c r="K53" s="45">
        <v>15.0</v>
      </c>
      <c r="L53" s="47">
        <f t="shared" si="1"/>
        <v>60</v>
      </c>
      <c r="M53" s="79">
        <v>5.0</v>
      </c>
      <c r="N53" s="78">
        <v>18.3</v>
      </c>
      <c r="O53" s="78">
        <v>31.67</v>
      </c>
      <c r="P53" s="78">
        <v>113.3</v>
      </c>
      <c r="Q53" s="48">
        <v>163.3</v>
      </c>
      <c r="R53" s="78">
        <v>77.0</v>
      </c>
      <c r="S53" s="45">
        <v>103.0</v>
      </c>
      <c r="T53" s="48">
        <f t="shared" si="2"/>
        <v>180</v>
      </c>
      <c r="U53" s="141">
        <v>45464.0</v>
      </c>
      <c r="V53" s="79">
        <v>0.0</v>
      </c>
      <c r="W53" s="79">
        <f t="shared" si="14"/>
        <v>10000</v>
      </c>
      <c r="X53" s="145">
        <v>8826.0</v>
      </c>
      <c r="Y53" s="78">
        <f t="shared" si="4"/>
        <v>213.0333333</v>
      </c>
      <c r="Z53" s="78">
        <f t="shared" si="5"/>
        <v>213.0333333</v>
      </c>
      <c r="AA53" s="80">
        <v>150.0</v>
      </c>
      <c r="AB53" s="45" t="s">
        <v>52</v>
      </c>
      <c r="AC53" s="48">
        <f t="shared" si="6"/>
        <v>363.0333333</v>
      </c>
      <c r="AD53" s="79"/>
      <c r="AE53" s="45">
        <v>50.0</v>
      </c>
      <c r="AF53" s="46">
        <f t="shared" si="7"/>
        <v>50</v>
      </c>
      <c r="AG53" s="79"/>
      <c r="AH53" s="79"/>
      <c r="AI53" s="46">
        <f t="shared" si="8"/>
        <v>5</v>
      </c>
      <c r="AJ53" s="53">
        <f t="shared" si="9"/>
        <v>811.3333333</v>
      </c>
      <c r="AK53" s="83">
        <f t="shared" si="10"/>
        <v>39</v>
      </c>
      <c r="AL53" s="45"/>
      <c r="AM53" s="144">
        <v>10092.0</v>
      </c>
      <c r="AN53" s="45">
        <f t="shared" si="15"/>
        <v>1266</v>
      </c>
      <c r="AO53" s="85">
        <f t="shared" si="16"/>
        <v>0.1254458977</v>
      </c>
      <c r="AP53" s="47">
        <f t="shared" si="13"/>
        <v>50</v>
      </c>
    </row>
    <row r="54" ht="14.25" customHeight="1">
      <c r="A54" s="44"/>
      <c r="B54" s="45"/>
      <c r="C54" s="45"/>
      <c r="D54" s="45"/>
      <c r="E54" s="79">
        <v>128.0</v>
      </c>
      <c r="F54" s="45" t="s">
        <v>169</v>
      </c>
      <c r="G54" s="45" t="s">
        <v>51</v>
      </c>
      <c r="H54" s="45">
        <v>15.0</v>
      </c>
      <c r="I54" s="45">
        <v>15.0</v>
      </c>
      <c r="J54" s="45">
        <v>15.0</v>
      </c>
      <c r="K54" s="45">
        <v>15.0</v>
      </c>
      <c r="L54" s="47">
        <f t="shared" si="1"/>
        <v>60</v>
      </c>
      <c r="M54" s="45">
        <v>0.0</v>
      </c>
      <c r="N54" s="45">
        <v>13.33</v>
      </c>
      <c r="O54" s="45">
        <v>27.67</v>
      </c>
      <c r="P54" s="45">
        <v>91.0</v>
      </c>
      <c r="Q54" s="48">
        <v>132.0</v>
      </c>
      <c r="R54" s="78">
        <v>105.0</v>
      </c>
      <c r="S54" s="45">
        <v>108.0</v>
      </c>
      <c r="T54" s="48">
        <f t="shared" si="2"/>
        <v>213</v>
      </c>
      <c r="U54" s="141">
        <v>45462.0</v>
      </c>
      <c r="V54" s="79">
        <v>50.0</v>
      </c>
      <c r="W54" s="79">
        <f t="shared" si="14"/>
        <v>10000</v>
      </c>
      <c r="X54" s="142">
        <v>9009.0</v>
      </c>
      <c r="Y54" s="78">
        <f t="shared" si="4"/>
        <v>234.3833333</v>
      </c>
      <c r="Z54" s="78">
        <f t="shared" si="5"/>
        <v>234.3833333</v>
      </c>
      <c r="AA54" s="80">
        <v>150.0</v>
      </c>
      <c r="AB54" s="45" t="s">
        <v>63</v>
      </c>
      <c r="AC54" s="48">
        <f t="shared" si="6"/>
        <v>384.3833333</v>
      </c>
      <c r="AD54" s="79">
        <v>15.0</v>
      </c>
      <c r="AE54" s="45">
        <v>0.0</v>
      </c>
      <c r="AF54" s="46">
        <f t="shared" si="7"/>
        <v>65</v>
      </c>
      <c r="AG54" s="45"/>
      <c r="AH54" s="45"/>
      <c r="AI54" s="46">
        <f t="shared" si="8"/>
        <v>0</v>
      </c>
      <c r="AJ54" s="53">
        <f t="shared" si="9"/>
        <v>854.3833333</v>
      </c>
      <c r="AK54" s="83">
        <f t="shared" si="10"/>
        <v>30</v>
      </c>
      <c r="AL54" s="45"/>
      <c r="AM54" s="144">
        <v>10320.0</v>
      </c>
      <c r="AN54" s="45">
        <f t="shared" si="15"/>
        <v>1311</v>
      </c>
      <c r="AO54" s="85">
        <f t="shared" si="16"/>
        <v>0.1270348837</v>
      </c>
      <c r="AP54" s="47">
        <f t="shared" si="13"/>
        <v>51</v>
      </c>
    </row>
    <row r="55" ht="14.25" customHeight="1">
      <c r="A55" s="44"/>
      <c r="B55" s="45"/>
      <c r="C55" s="45"/>
      <c r="D55" s="45" t="s">
        <v>49</v>
      </c>
      <c r="E55" s="79">
        <v>75.0</v>
      </c>
      <c r="F55" s="45" t="s">
        <v>122</v>
      </c>
      <c r="G55" s="45" t="s">
        <v>106</v>
      </c>
      <c r="H55" s="45">
        <v>15.0</v>
      </c>
      <c r="I55" s="45">
        <v>15.0</v>
      </c>
      <c r="J55" s="45">
        <v>15.0</v>
      </c>
      <c r="K55" s="45">
        <v>15.0</v>
      </c>
      <c r="L55" s="47">
        <f t="shared" si="1"/>
        <v>60</v>
      </c>
      <c r="M55" s="79">
        <v>5.0</v>
      </c>
      <c r="N55" s="78">
        <v>20.0</v>
      </c>
      <c r="O55" s="78">
        <v>36.0</v>
      </c>
      <c r="P55" s="78">
        <v>136.67</v>
      </c>
      <c r="Q55" s="48">
        <v>192.7</v>
      </c>
      <c r="R55" s="78">
        <v>111.0</v>
      </c>
      <c r="S55" s="45">
        <v>112.0</v>
      </c>
      <c r="T55" s="48">
        <f t="shared" si="2"/>
        <v>223</v>
      </c>
      <c r="U55" s="141">
        <v>45463.0</v>
      </c>
      <c r="V55" s="79">
        <v>25.0</v>
      </c>
      <c r="W55" s="79">
        <f t="shared" si="14"/>
        <v>30000</v>
      </c>
      <c r="X55" s="142">
        <v>26280.0</v>
      </c>
      <c r="Y55" s="78">
        <f t="shared" si="4"/>
        <v>205.3333333</v>
      </c>
      <c r="Z55" s="78">
        <f t="shared" si="5"/>
        <v>205.3333333</v>
      </c>
      <c r="AA55" s="80">
        <v>150.0</v>
      </c>
      <c r="AB55" s="45" t="s">
        <v>52</v>
      </c>
      <c r="AC55" s="48">
        <f t="shared" si="6"/>
        <v>355.3333333</v>
      </c>
      <c r="AD55" s="79">
        <v>30.0</v>
      </c>
      <c r="AE55" s="45">
        <v>50.0</v>
      </c>
      <c r="AF55" s="46">
        <f t="shared" si="7"/>
        <v>105</v>
      </c>
      <c r="AG55" s="79"/>
      <c r="AH55" s="79"/>
      <c r="AI55" s="46">
        <f t="shared" si="8"/>
        <v>5</v>
      </c>
      <c r="AJ55" s="53">
        <f t="shared" si="9"/>
        <v>931.0333333</v>
      </c>
      <c r="AK55" s="83">
        <f t="shared" si="10"/>
        <v>17</v>
      </c>
      <c r="AL55" s="45"/>
      <c r="AM55" s="143">
        <v>30186.0</v>
      </c>
      <c r="AN55" s="45">
        <f t="shared" si="15"/>
        <v>3906</v>
      </c>
      <c r="AO55" s="85">
        <f t="shared" si="16"/>
        <v>0.129397734</v>
      </c>
      <c r="AP55" s="47">
        <f t="shared" si="13"/>
        <v>52</v>
      </c>
    </row>
    <row r="56" ht="14.25" customHeight="1">
      <c r="A56" s="44"/>
      <c r="B56" s="45"/>
      <c r="C56" s="45"/>
      <c r="D56" s="45"/>
      <c r="E56" s="79">
        <v>24.0</v>
      </c>
      <c r="F56" s="45" t="s">
        <v>73</v>
      </c>
      <c r="G56" s="45" t="s">
        <v>67</v>
      </c>
      <c r="H56" s="45">
        <v>15.0</v>
      </c>
      <c r="I56" s="45">
        <v>15.0</v>
      </c>
      <c r="J56" s="45">
        <v>15.0</v>
      </c>
      <c r="K56" s="45">
        <v>15.0</v>
      </c>
      <c r="L56" s="47">
        <f t="shared" si="1"/>
        <v>60</v>
      </c>
      <c r="M56" s="79">
        <v>20.0</v>
      </c>
      <c r="N56" s="78">
        <v>6.67</v>
      </c>
      <c r="O56" s="78">
        <v>32.67</v>
      </c>
      <c r="P56" s="78">
        <v>107.67</v>
      </c>
      <c r="Q56" s="48">
        <v>147.0</v>
      </c>
      <c r="R56" s="78">
        <v>117.0</v>
      </c>
      <c r="S56" s="45">
        <v>120.0</v>
      </c>
      <c r="T56" s="48">
        <f t="shared" si="2"/>
        <v>237</v>
      </c>
      <c r="U56" s="141">
        <v>45463.0</v>
      </c>
      <c r="V56" s="79">
        <v>25.0</v>
      </c>
      <c r="W56" s="79">
        <f t="shared" si="14"/>
        <v>10000</v>
      </c>
      <c r="X56" s="142">
        <v>8907.0</v>
      </c>
      <c r="Y56" s="78">
        <f t="shared" si="4"/>
        <v>222.4833333</v>
      </c>
      <c r="Z56" s="78">
        <f t="shared" si="5"/>
        <v>222.4833333</v>
      </c>
      <c r="AA56" s="80">
        <v>150.0</v>
      </c>
      <c r="AB56" s="45" t="s">
        <v>63</v>
      </c>
      <c r="AC56" s="48">
        <f t="shared" si="6"/>
        <v>372.4833333</v>
      </c>
      <c r="AD56" s="79"/>
      <c r="AE56" s="45">
        <v>50.0</v>
      </c>
      <c r="AF56" s="46">
        <f t="shared" si="7"/>
        <v>75</v>
      </c>
      <c r="AG56" s="79"/>
      <c r="AH56" s="79"/>
      <c r="AI56" s="46">
        <f t="shared" si="8"/>
        <v>20</v>
      </c>
      <c r="AJ56" s="53">
        <f t="shared" si="9"/>
        <v>871.4833333</v>
      </c>
      <c r="AK56" s="83">
        <f t="shared" si="10"/>
        <v>28</v>
      </c>
      <c r="AL56" s="45"/>
      <c r="AM56" s="143">
        <v>10254.0</v>
      </c>
      <c r="AN56" s="45">
        <f t="shared" si="15"/>
        <v>1347</v>
      </c>
      <c r="AO56" s="85">
        <f t="shared" si="16"/>
        <v>0.1313633704</v>
      </c>
      <c r="AP56" s="47">
        <f t="shared" si="13"/>
        <v>53</v>
      </c>
    </row>
    <row r="57" ht="14.25" customHeight="1">
      <c r="A57" s="44"/>
      <c r="B57" s="45"/>
      <c r="C57" s="45"/>
      <c r="D57" s="45"/>
      <c r="E57" s="79">
        <v>95.0</v>
      </c>
      <c r="F57" s="45" t="s">
        <v>137</v>
      </c>
      <c r="G57" s="45" t="s">
        <v>51</v>
      </c>
      <c r="H57" s="45">
        <v>15.0</v>
      </c>
      <c r="I57" s="45">
        <v>15.0</v>
      </c>
      <c r="J57" s="45">
        <v>15.0</v>
      </c>
      <c r="K57" s="45">
        <v>15.0</v>
      </c>
      <c r="L57" s="47">
        <f t="shared" si="1"/>
        <v>60</v>
      </c>
      <c r="M57" s="79">
        <v>60.0</v>
      </c>
      <c r="N57" s="78">
        <v>13.33</v>
      </c>
      <c r="O57" s="78">
        <v>35.0</v>
      </c>
      <c r="P57" s="78">
        <v>89.33</v>
      </c>
      <c r="Q57" s="48">
        <v>137.7</v>
      </c>
      <c r="R57" s="78">
        <v>78.0</v>
      </c>
      <c r="S57" s="45">
        <v>96.0</v>
      </c>
      <c r="T57" s="48">
        <f t="shared" si="2"/>
        <v>174</v>
      </c>
      <c r="U57" s="141">
        <v>45464.0</v>
      </c>
      <c r="V57" s="79">
        <v>0.0</v>
      </c>
      <c r="W57" s="79">
        <f t="shared" si="14"/>
        <v>10000</v>
      </c>
      <c r="X57" s="145">
        <v>9100.0</v>
      </c>
      <c r="Y57" s="78">
        <f t="shared" si="4"/>
        <v>245</v>
      </c>
      <c r="Z57" s="78">
        <f t="shared" si="5"/>
        <v>245</v>
      </c>
      <c r="AA57" s="80">
        <v>150.0</v>
      </c>
      <c r="AB57" s="45" t="s">
        <v>52</v>
      </c>
      <c r="AC57" s="48">
        <f t="shared" si="6"/>
        <v>395</v>
      </c>
      <c r="AD57" s="79"/>
      <c r="AE57" s="45">
        <v>50.0</v>
      </c>
      <c r="AF57" s="46">
        <f t="shared" si="7"/>
        <v>50</v>
      </c>
      <c r="AG57" s="79"/>
      <c r="AH57" s="79"/>
      <c r="AI57" s="46">
        <f t="shared" si="8"/>
        <v>60</v>
      </c>
      <c r="AJ57" s="53">
        <f t="shared" si="9"/>
        <v>756.7</v>
      </c>
      <c r="AK57" s="83">
        <f t="shared" si="10"/>
        <v>49</v>
      </c>
      <c r="AL57" s="45"/>
      <c r="AM57" s="144">
        <v>10500.0</v>
      </c>
      <c r="AN57" s="45">
        <f t="shared" si="15"/>
        <v>1400</v>
      </c>
      <c r="AO57" s="85">
        <f t="shared" si="16"/>
        <v>0.1333333333</v>
      </c>
      <c r="AP57" s="47">
        <f t="shared" si="13"/>
        <v>54</v>
      </c>
    </row>
    <row r="58" ht="14.25" customHeight="1">
      <c r="A58" s="44"/>
      <c r="B58" s="45"/>
      <c r="C58" s="45"/>
      <c r="D58" s="45"/>
      <c r="E58" s="79">
        <v>82.0</v>
      </c>
      <c r="F58" s="45" t="s">
        <v>128</v>
      </c>
      <c r="G58" s="45" t="s">
        <v>51</v>
      </c>
      <c r="H58" s="45">
        <v>15.0</v>
      </c>
      <c r="I58" s="45">
        <v>15.0</v>
      </c>
      <c r="J58" s="45">
        <v>15.0</v>
      </c>
      <c r="K58" s="45">
        <v>15.0</v>
      </c>
      <c r="L58" s="47">
        <f t="shared" si="1"/>
        <v>60</v>
      </c>
      <c r="M58" s="79">
        <v>5.0</v>
      </c>
      <c r="N58" s="78">
        <v>13.33</v>
      </c>
      <c r="O58" s="78">
        <v>39.67</v>
      </c>
      <c r="P58" s="78">
        <v>132.33</v>
      </c>
      <c r="Q58" s="48">
        <v>185.3</v>
      </c>
      <c r="R58" s="78">
        <v>91.0</v>
      </c>
      <c r="S58" s="45">
        <v>109.0</v>
      </c>
      <c r="T58" s="48">
        <f t="shared" si="2"/>
        <v>200</v>
      </c>
      <c r="U58" s="141">
        <v>45464.0</v>
      </c>
      <c r="V58" s="79">
        <v>0.0</v>
      </c>
      <c r="W58" s="79">
        <f t="shared" si="14"/>
        <v>10000</v>
      </c>
      <c r="X58" s="145">
        <v>8794.0</v>
      </c>
      <c r="Y58" s="78">
        <f t="shared" si="4"/>
        <v>209.3</v>
      </c>
      <c r="Z58" s="78">
        <f t="shared" si="5"/>
        <v>209.3</v>
      </c>
      <c r="AA58" s="80">
        <v>0.0</v>
      </c>
      <c r="AB58" s="45" t="s">
        <v>55</v>
      </c>
      <c r="AC58" s="48">
        <f t="shared" si="6"/>
        <v>209.3</v>
      </c>
      <c r="AD58" s="79"/>
      <c r="AE58" s="45">
        <v>50.0</v>
      </c>
      <c r="AF58" s="46">
        <f t="shared" si="7"/>
        <v>50</v>
      </c>
      <c r="AG58" s="79"/>
      <c r="AH58" s="79"/>
      <c r="AI58" s="46">
        <f t="shared" si="8"/>
        <v>5</v>
      </c>
      <c r="AJ58" s="53">
        <f t="shared" si="9"/>
        <v>699.6</v>
      </c>
      <c r="AK58" s="83">
        <f t="shared" si="10"/>
        <v>63</v>
      </c>
      <c r="AL58" s="45"/>
      <c r="AM58" s="147">
        <v>10148.0</v>
      </c>
      <c r="AN58" s="45">
        <f t="shared" si="15"/>
        <v>1354</v>
      </c>
      <c r="AO58" s="85">
        <f t="shared" si="16"/>
        <v>0.1334253055</v>
      </c>
      <c r="AP58" s="47">
        <f t="shared" si="13"/>
        <v>55</v>
      </c>
    </row>
    <row r="59" ht="14.25" customHeight="1">
      <c r="A59" s="44"/>
      <c r="B59" s="45"/>
      <c r="C59" s="45" t="s">
        <v>49</v>
      </c>
      <c r="D59" s="45"/>
      <c r="E59" s="79">
        <v>2.0</v>
      </c>
      <c r="F59" s="45" t="s">
        <v>50</v>
      </c>
      <c r="G59" s="45" t="s">
        <v>51</v>
      </c>
      <c r="H59" s="45">
        <v>15.0</v>
      </c>
      <c r="I59" s="45">
        <v>15.0</v>
      </c>
      <c r="J59" s="45">
        <v>15.0</v>
      </c>
      <c r="K59" s="45">
        <v>0.0</v>
      </c>
      <c r="L59" s="47">
        <f t="shared" si="1"/>
        <v>45</v>
      </c>
      <c r="M59" s="79">
        <v>205.0</v>
      </c>
      <c r="N59" s="78">
        <v>13.3</v>
      </c>
      <c r="O59" s="78">
        <v>29.0</v>
      </c>
      <c r="P59" s="78">
        <v>108.3</v>
      </c>
      <c r="Q59" s="48">
        <v>150.7</v>
      </c>
      <c r="R59" s="78">
        <v>118.0</v>
      </c>
      <c r="S59" s="45">
        <v>118.0</v>
      </c>
      <c r="T59" s="48">
        <f t="shared" si="2"/>
        <v>236</v>
      </c>
      <c r="U59" s="141">
        <v>45463.0</v>
      </c>
      <c r="V59" s="79">
        <v>25.0</v>
      </c>
      <c r="W59" s="79">
        <f t="shared" si="14"/>
        <v>10000</v>
      </c>
      <c r="X59" s="142">
        <v>8813.0</v>
      </c>
      <c r="Y59" s="78">
        <f t="shared" si="4"/>
        <v>211.5166667</v>
      </c>
      <c r="Z59" s="78">
        <f t="shared" si="5"/>
        <v>211.5166667</v>
      </c>
      <c r="AA59" s="80">
        <v>150.0</v>
      </c>
      <c r="AB59" s="45" t="s">
        <v>52</v>
      </c>
      <c r="AC59" s="48">
        <f t="shared" si="6"/>
        <v>361.5166667</v>
      </c>
      <c r="AD59" s="79">
        <v>15.0</v>
      </c>
      <c r="AE59" s="45">
        <v>50.0</v>
      </c>
      <c r="AF59" s="46">
        <f t="shared" si="7"/>
        <v>90</v>
      </c>
      <c r="AG59" s="79"/>
      <c r="AH59" s="79"/>
      <c r="AI59" s="46">
        <f t="shared" si="8"/>
        <v>205</v>
      </c>
      <c r="AJ59" s="53">
        <f t="shared" si="9"/>
        <v>678.2166667</v>
      </c>
      <c r="AK59" s="83">
        <f t="shared" si="10"/>
        <v>66</v>
      </c>
      <c r="AL59" s="45"/>
      <c r="AM59" s="143">
        <v>10190.0</v>
      </c>
      <c r="AN59" s="45">
        <f t="shared" si="15"/>
        <v>1377</v>
      </c>
      <c r="AO59" s="85">
        <f t="shared" si="16"/>
        <v>0.1351324828</v>
      </c>
      <c r="AP59" s="47">
        <f t="shared" si="13"/>
        <v>56</v>
      </c>
    </row>
    <row r="60" ht="14.25" customHeight="1">
      <c r="A60" s="44"/>
      <c r="B60" s="45"/>
      <c r="C60" s="45"/>
      <c r="D60" s="45"/>
      <c r="E60" s="79">
        <v>143.0</v>
      </c>
      <c r="F60" s="45" t="s">
        <v>183</v>
      </c>
      <c r="G60" s="45" t="s">
        <v>51</v>
      </c>
      <c r="H60" s="45">
        <v>15.0</v>
      </c>
      <c r="I60" s="45">
        <v>15.0</v>
      </c>
      <c r="J60" s="45">
        <v>15.0</v>
      </c>
      <c r="K60" s="45">
        <v>15.0</v>
      </c>
      <c r="L60" s="47">
        <f t="shared" si="1"/>
        <v>60</v>
      </c>
      <c r="M60" s="45">
        <v>0.0</v>
      </c>
      <c r="N60" s="45">
        <v>13.33</v>
      </c>
      <c r="O60" s="45">
        <v>32.0</v>
      </c>
      <c r="P60" s="78">
        <v>102.67</v>
      </c>
      <c r="Q60" s="48">
        <v>148.0</v>
      </c>
      <c r="R60" s="78">
        <v>109.0</v>
      </c>
      <c r="S60" s="45">
        <v>110.0</v>
      </c>
      <c r="T60" s="48">
        <f t="shared" si="2"/>
        <v>219</v>
      </c>
      <c r="U60" s="141">
        <v>45462.0</v>
      </c>
      <c r="V60" s="79">
        <v>50.0</v>
      </c>
      <c r="W60" s="79">
        <f t="shared" si="14"/>
        <v>10000</v>
      </c>
      <c r="X60" s="142">
        <v>11417.0</v>
      </c>
      <c r="Y60" s="78">
        <f t="shared" si="4"/>
        <v>184.6833333</v>
      </c>
      <c r="Z60" s="78">
        <f t="shared" si="5"/>
        <v>184.6833333</v>
      </c>
      <c r="AA60" s="80">
        <v>0.0</v>
      </c>
      <c r="AB60" s="45" t="s">
        <v>55</v>
      </c>
      <c r="AC60" s="48">
        <f t="shared" si="6"/>
        <v>184.6833333</v>
      </c>
      <c r="AD60" s="79"/>
      <c r="AE60" s="45">
        <v>50.0</v>
      </c>
      <c r="AF60" s="46">
        <f t="shared" si="7"/>
        <v>100</v>
      </c>
      <c r="AG60" s="45"/>
      <c r="AH60" s="45"/>
      <c r="AI60" s="46">
        <f t="shared" si="8"/>
        <v>0</v>
      </c>
      <c r="AJ60" s="53">
        <f t="shared" si="9"/>
        <v>711.6833333</v>
      </c>
      <c r="AK60" s="83">
        <f t="shared" si="10"/>
        <v>58</v>
      </c>
      <c r="AL60" s="45"/>
      <c r="AM60" s="143">
        <v>10000.0</v>
      </c>
      <c r="AN60" s="45">
        <f t="shared" si="15"/>
        <v>1417</v>
      </c>
      <c r="AO60" s="85">
        <f t="shared" si="16"/>
        <v>0.1417</v>
      </c>
      <c r="AP60" s="47">
        <f t="shared" si="13"/>
        <v>58</v>
      </c>
    </row>
    <row r="61" ht="14.25" customHeight="1">
      <c r="A61" s="44"/>
      <c r="B61" s="45"/>
      <c r="C61" s="45"/>
      <c r="D61" s="45"/>
      <c r="E61" s="79">
        <v>142.0</v>
      </c>
      <c r="F61" s="45" t="s">
        <v>182</v>
      </c>
      <c r="G61" s="45" t="s">
        <v>51</v>
      </c>
      <c r="H61" s="45">
        <v>15.0</v>
      </c>
      <c r="I61" s="45">
        <v>15.0</v>
      </c>
      <c r="J61" s="45">
        <v>15.0</v>
      </c>
      <c r="K61" s="45">
        <v>15.0</v>
      </c>
      <c r="L61" s="47">
        <f t="shared" si="1"/>
        <v>60</v>
      </c>
      <c r="M61" s="45">
        <v>200.0</v>
      </c>
      <c r="N61" s="45">
        <v>20.0</v>
      </c>
      <c r="O61" s="45">
        <v>37.3</v>
      </c>
      <c r="P61" s="45">
        <v>125.0</v>
      </c>
      <c r="Q61" s="48">
        <v>182.3</v>
      </c>
      <c r="R61" s="78">
        <v>100.0</v>
      </c>
      <c r="S61" s="45">
        <v>101.0</v>
      </c>
      <c r="T61" s="48">
        <f t="shared" si="2"/>
        <v>201</v>
      </c>
      <c r="U61" s="141">
        <v>45464.0</v>
      </c>
      <c r="V61" s="79">
        <v>0.0</v>
      </c>
      <c r="W61" s="79">
        <f t="shared" si="14"/>
        <v>10000</v>
      </c>
      <c r="X61" s="145">
        <v>8785.0</v>
      </c>
      <c r="Y61" s="78">
        <f t="shared" si="4"/>
        <v>208.25</v>
      </c>
      <c r="Z61" s="78">
        <f t="shared" si="5"/>
        <v>208.25</v>
      </c>
      <c r="AA61" s="80">
        <v>150.0</v>
      </c>
      <c r="AB61" s="45" t="s">
        <v>63</v>
      </c>
      <c r="AC61" s="48">
        <f t="shared" si="6"/>
        <v>358.25</v>
      </c>
      <c r="AD61" s="79">
        <v>60.0</v>
      </c>
      <c r="AE61" s="45">
        <v>50.0</v>
      </c>
      <c r="AF61" s="46">
        <f t="shared" si="7"/>
        <v>110</v>
      </c>
      <c r="AG61" s="45"/>
      <c r="AH61" s="45"/>
      <c r="AI61" s="46">
        <f t="shared" si="8"/>
        <v>200</v>
      </c>
      <c r="AJ61" s="53">
        <f t="shared" si="9"/>
        <v>711.55</v>
      </c>
      <c r="AK61" s="83">
        <f t="shared" si="10"/>
        <v>59</v>
      </c>
      <c r="AL61" s="45"/>
      <c r="AM61" s="143">
        <v>10300.0</v>
      </c>
      <c r="AN61" s="45">
        <f t="shared" si="15"/>
        <v>1515</v>
      </c>
      <c r="AO61" s="85">
        <f t="shared" si="16"/>
        <v>0.1470873786</v>
      </c>
      <c r="AP61" s="47">
        <f t="shared" si="13"/>
        <v>59</v>
      </c>
    </row>
    <row r="62" ht="14.25" customHeight="1">
      <c r="A62" s="44"/>
      <c r="B62" s="45"/>
      <c r="C62" s="45"/>
      <c r="D62" s="45"/>
      <c r="E62" s="79">
        <v>130.0</v>
      </c>
      <c r="F62" s="45" t="s">
        <v>171</v>
      </c>
      <c r="G62" s="45" t="s">
        <v>51</v>
      </c>
      <c r="H62" s="45">
        <v>15.0</v>
      </c>
      <c r="I62" s="45">
        <v>15.0</v>
      </c>
      <c r="J62" s="45">
        <v>15.0</v>
      </c>
      <c r="K62" s="45">
        <v>15.0</v>
      </c>
      <c r="L62" s="47">
        <f t="shared" si="1"/>
        <v>60</v>
      </c>
      <c r="M62" s="45">
        <v>25.0</v>
      </c>
      <c r="N62" s="45">
        <v>10.33</v>
      </c>
      <c r="O62" s="45">
        <v>23.67</v>
      </c>
      <c r="P62" s="45">
        <v>84.0</v>
      </c>
      <c r="Q62" s="48">
        <v>118.0</v>
      </c>
      <c r="R62" s="78">
        <v>76.0</v>
      </c>
      <c r="S62" s="45">
        <v>89.0</v>
      </c>
      <c r="T62" s="48">
        <f t="shared" si="2"/>
        <v>165</v>
      </c>
      <c r="U62" s="141">
        <v>45463.0</v>
      </c>
      <c r="V62" s="79">
        <v>25.0</v>
      </c>
      <c r="W62" s="79">
        <f t="shared" si="14"/>
        <v>10000</v>
      </c>
      <c r="X62" s="142">
        <v>12489.0</v>
      </c>
      <c r="Y62" s="78">
        <f t="shared" si="4"/>
        <v>59.61666667</v>
      </c>
      <c r="Z62" s="78">
        <f t="shared" si="5"/>
        <v>59.61666667</v>
      </c>
      <c r="AA62" s="80">
        <v>150.0</v>
      </c>
      <c r="AB62" s="45" t="s">
        <v>63</v>
      </c>
      <c r="AC62" s="48">
        <f t="shared" si="6"/>
        <v>209.6166667</v>
      </c>
      <c r="AD62" s="79">
        <v>15.0</v>
      </c>
      <c r="AE62" s="45"/>
      <c r="AF62" s="46">
        <f t="shared" si="7"/>
        <v>40</v>
      </c>
      <c r="AG62" s="45">
        <v>100.0</v>
      </c>
      <c r="AH62" s="45"/>
      <c r="AI62" s="46">
        <f t="shared" si="8"/>
        <v>125</v>
      </c>
      <c r="AJ62" s="53">
        <f t="shared" si="9"/>
        <v>467.6166667</v>
      </c>
      <c r="AK62" s="83">
        <f t="shared" si="10"/>
        <v>93</v>
      </c>
      <c r="AL62" s="45"/>
      <c r="AM62" s="147">
        <v>10876.0</v>
      </c>
      <c r="AN62" s="45">
        <f t="shared" si="15"/>
        <v>1613</v>
      </c>
      <c r="AO62" s="85">
        <f t="shared" si="16"/>
        <v>0.1483082015</v>
      </c>
      <c r="AP62" s="47">
        <f t="shared" si="13"/>
        <v>60</v>
      </c>
    </row>
    <row r="63" ht="14.25" customHeight="1">
      <c r="A63" s="44"/>
      <c r="B63" s="45"/>
      <c r="C63" s="45"/>
      <c r="D63" s="45" t="s">
        <v>49</v>
      </c>
      <c r="E63" s="79">
        <v>45.0</v>
      </c>
      <c r="F63" s="45" t="s">
        <v>92</v>
      </c>
      <c r="G63" s="45" t="s">
        <v>51</v>
      </c>
      <c r="H63" s="45">
        <v>15.0</v>
      </c>
      <c r="I63" s="45">
        <v>15.0</v>
      </c>
      <c r="J63" s="45">
        <v>15.0</v>
      </c>
      <c r="K63" s="45">
        <v>15.0</v>
      </c>
      <c r="L63" s="47">
        <f t="shared" si="1"/>
        <v>60</v>
      </c>
      <c r="M63" s="79">
        <v>0.0</v>
      </c>
      <c r="N63" s="78">
        <v>20.0</v>
      </c>
      <c r="O63" s="78">
        <v>32.5</v>
      </c>
      <c r="P63" s="78">
        <v>135.5</v>
      </c>
      <c r="Q63" s="48">
        <v>188.0</v>
      </c>
      <c r="R63" s="78">
        <v>107.0</v>
      </c>
      <c r="S63" s="45">
        <v>92.0</v>
      </c>
      <c r="T63" s="48">
        <f t="shared" si="2"/>
        <v>199</v>
      </c>
      <c r="U63" s="141">
        <v>45464.0</v>
      </c>
      <c r="V63" s="79">
        <v>0.0</v>
      </c>
      <c r="W63" s="79">
        <f t="shared" si="14"/>
        <v>10000</v>
      </c>
      <c r="X63" s="145">
        <v>8568.0</v>
      </c>
      <c r="Y63" s="78">
        <f t="shared" si="4"/>
        <v>182.9333333</v>
      </c>
      <c r="Z63" s="78">
        <f t="shared" si="5"/>
        <v>182.9333333</v>
      </c>
      <c r="AA63" s="80">
        <v>150.0</v>
      </c>
      <c r="AB63" s="45" t="s">
        <v>93</v>
      </c>
      <c r="AC63" s="48">
        <f t="shared" si="6"/>
        <v>332.9333333</v>
      </c>
      <c r="AD63" s="79"/>
      <c r="AE63" s="45">
        <v>50.0</v>
      </c>
      <c r="AF63" s="46">
        <f t="shared" si="7"/>
        <v>50</v>
      </c>
      <c r="AG63" s="79"/>
      <c r="AH63" s="79"/>
      <c r="AI63" s="46">
        <f t="shared" si="8"/>
        <v>0</v>
      </c>
      <c r="AJ63" s="53">
        <f t="shared" si="9"/>
        <v>829.9333333</v>
      </c>
      <c r="AK63" s="83">
        <f t="shared" si="10"/>
        <v>36</v>
      </c>
      <c r="AL63" s="45"/>
      <c r="AM63" s="143">
        <v>10070.0</v>
      </c>
      <c r="AN63" s="45">
        <f t="shared" si="15"/>
        <v>1502</v>
      </c>
      <c r="AO63" s="85">
        <f t="shared" si="16"/>
        <v>0.1491559086</v>
      </c>
      <c r="AP63" s="47">
        <f t="shared" si="13"/>
        <v>61</v>
      </c>
    </row>
    <row r="64" ht="14.25" customHeight="1">
      <c r="A64" s="44"/>
      <c r="B64" s="45"/>
      <c r="C64" s="45"/>
      <c r="D64" s="45"/>
      <c r="E64" s="79">
        <v>141.0</v>
      </c>
      <c r="F64" s="45" t="s">
        <v>181</v>
      </c>
      <c r="G64" s="45" t="s">
        <v>51</v>
      </c>
      <c r="H64" s="45">
        <v>15.0</v>
      </c>
      <c r="I64" s="45">
        <v>15.0</v>
      </c>
      <c r="J64" s="45">
        <v>15.0</v>
      </c>
      <c r="K64" s="45">
        <v>15.0</v>
      </c>
      <c r="L64" s="47">
        <f t="shared" si="1"/>
        <v>60</v>
      </c>
      <c r="M64" s="45">
        <v>0.0</v>
      </c>
      <c r="N64" s="57">
        <v>20.0</v>
      </c>
      <c r="O64" s="45">
        <v>33.33</v>
      </c>
      <c r="P64" s="45">
        <v>113.33</v>
      </c>
      <c r="Q64" s="48">
        <v>166.7</v>
      </c>
      <c r="R64" s="78">
        <v>113.0</v>
      </c>
      <c r="S64" s="45">
        <v>112.0</v>
      </c>
      <c r="T64" s="48">
        <f t="shared" si="2"/>
        <v>225</v>
      </c>
      <c r="U64" s="141">
        <v>45463.0</v>
      </c>
      <c r="V64" s="79">
        <v>25.0</v>
      </c>
      <c r="W64" s="79">
        <f t="shared" si="14"/>
        <v>10000</v>
      </c>
      <c r="X64" s="142">
        <v>9494.0</v>
      </c>
      <c r="Y64" s="78">
        <f t="shared" si="4"/>
        <v>290.9666667</v>
      </c>
      <c r="Z64" s="78">
        <f t="shared" si="5"/>
        <v>290.9666667</v>
      </c>
      <c r="AA64" s="80">
        <v>0.0</v>
      </c>
      <c r="AB64" s="45" t="s">
        <v>55</v>
      </c>
      <c r="AC64" s="48">
        <f t="shared" si="6"/>
        <v>290.9666667</v>
      </c>
      <c r="AD64" s="79">
        <v>30.0</v>
      </c>
      <c r="AE64" s="45">
        <v>0.0</v>
      </c>
      <c r="AF64" s="46">
        <f t="shared" si="7"/>
        <v>55</v>
      </c>
      <c r="AG64" s="45"/>
      <c r="AH64" s="45"/>
      <c r="AI64" s="46">
        <f t="shared" si="8"/>
        <v>0</v>
      </c>
      <c r="AJ64" s="53">
        <f t="shared" si="9"/>
        <v>797.6666667</v>
      </c>
      <c r="AK64" s="83">
        <f t="shared" si="10"/>
        <v>44</v>
      </c>
      <c r="AL64" s="45"/>
      <c r="AM64" s="144">
        <v>11211.0</v>
      </c>
      <c r="AN64" s="45">
        <f t="shared" si="15"/>
        <v>1717</v>
      </c>
      <c r="AO64" s="85">
        <f t="shared" si="16"/>
        <v>0.1531531532</v>
      </c>
      <c r="AP64" s="47">
        <f t="shared" si="13"/>
        <v>62</v>
      </c>
    </row>
    <row r="65" ht="14.25" customHeight="1">
      <c r="A65" s="44"/>
      <c r="B65" s="45"/>
      <c r="C65" s="45"/>
      <c r="D65" s="45" t="s">
        <v>49</v>
      </c>
      <c r="E65" s="79">
        <v>124.0</v>
      </c>
      <c r="F65" s="45" t="s">
        <v>165</v>
      </c>
      <c r="G65" s="45" t="s">
        <v>121</v>
      </c>
      <c r="H65" s="45">
        <v>15.0</v>
      </c>
      <c r="I65" s="45">
        <v>0.0</v>
      </c>
      <c r="J65" s="45">
        <v>15.0</v>
      </c>
      <c r="K65" s="45">
        <v>15.0</v>
      </c>
      <c r="L65" s="47">
        <f t="shared" si="1"/>
        <v>45</v>
      </c>
      <c r="M65" s="45">
        <v>5.0</v>
      </c>
      <c r="N65" s="45">
        <v>20.0</v>
      </c>
      <c r="O65" s="45">
        <v>39.5</v>
      </c>
      <c r="P65" s="45">
        <v>136.5</v>
      </c>
      <c r="Q65" s="48">
        <v>196.0</v>
      </c>
      <c r="R65" s="78">
        <v>120.0</v>
      </c>
      <c r="S65" s="45">
        <v>116.0</v>
      </c>
      <c r="T65" s="48">
        <f t="shared" si="2"/>
        <v>236</v>
      </c>
      <c r="U65" s="141">
        <v>45462.0</v>
      </c>
      <c r="V65" s="79">
        <v>50.0</v>
      </c>
      <c r="W65" s="79">
        <f t="shared" si="14"/>
        <v>30000</v>
      </c>
      <c r="X65" s="142">
        <v>25437.0</v>
      </c>
      <c r="Y65" s="78">
        <f t="shared" si="4"/>
        <v>172.55</v>
      </c>
      <c r="Z65" s="78">
        <f t="shared" si="5"/>
        <v>172.55</v>
      </c>
      <c r="AA65" s="80">
        <v>150.0</v>
      </c>
      <c r="AB65" s="45" t="s">
        <v>63</v>
      </c>
      <c r="AC65" s="48">
        <f t="shared" si="6"/>
        <v>322.55</v>
      </c>
      <c r="AD65" s="79">
        <v>15.0</v>
      </c>
      <c r="AE65" s="45">
        <v>50.0</v>
      </c>
      <c r="AF65" s="46">
        <f t="shared" si="7"/>
        <v>115</v>
      </c>
      <c r="AG65" s="45"/>
      <c r="AH65" s="45"/>
      <c r="AI65" s="46">
        <f t="shared" si="8"/>
        <v>5</v>
      </c>
      <c r="AJ65" s="53">
        <f t="shared" si="9"/>
        <v>909.55</v>
      </c>
      <c r="AK65" s="83">
        <f t="shared" si="10"/>
        <v>22</v>
      </c>
      <c r="AL65" s="45"/>
      <c r="AM65" s="143">
        <v>30124.0</v>
      </c>
      <c r="AN65" s="45">
        <f t="shared" si="15"/>
        <v>4687</v>
      </c>
      <c r="AO65" s="85">
        <f t="shared" si="16"/>
        <v>0.1555902271</v>
      </c>
      <c r="AP65" s="47">
        <f t="shared" si="13"/>
        <v>63</v>
      </c>
    </row>
    <row r="66" ht="14.25" customHeight="1">
      <c r="A66" s="44"/>
      <c r="B66" s="45"/>
      <c r="C66" s="45"/>
      <c r="D66" s="45" t="s">
        <v>49</v>
      </c>
      <c r="E66" s="79">
        <v>61.0</v>
      </c>
      <c r="F66" s="45" t="s">
        <v>104</v>
      </c>
      <c r="G66" s="45" t="s">
        <v>62</v>
      </c>
      <c r="H66" s="45">
        <v>15.0</v>
      </c>
      <c r="I66" s="45">
        <v>15.0</v>
      </c>
      <c r="J66" s="45">
        <v>15.0</v>
      </c>
      <c r="K66" s="45">
        <v>15.0</v>
      </c>
      <c r="L66" s="47">
        <f t="shared" si="1"/>
        <v>60</v>
      </c>
      <c r="M66" s="79">
        <v>0.0</v>
      </c>
      <c r="N66" s="78">
        <v>20.0</v>
      </c>
      <c r="O66" s="78">
        <v>34.33</v>
      </c>
      <c r="P66" s="78">
        <v>129.67</v>
      </c>
      <c r="Q66" s="48">
        <v>184.0</v>
      </c>
      <c r="R66" s="78">
        <v>106.0</v>
      </c>
      <c r="S66" s="45">
        <v>113.0</v>
      </c>
      <c r="T66" s="48">
        <f t="shared" si="2"/>
        <v>219</v>
      </c>
      <c r="U66" s="141">
        <v>45462.0</v>
      </c>
      <c r="V66" s="79">
        <v>50.0</v>
      </c>
      <c r="W66" s="79">
        <f t="shared" si="14"/>
        <v>30000</v>
      </c>
      <c r="X66" s="142">
        <v>23894.0</v>
      </c>
      <c r="Y66" s="78">
        <f t="shared" si="4"/>
        <v>112.5444444</v>
      </c>
      <c r="Z66" s="78">
        <f t="shared" si="5"/>
        <v>112.5444444</v>
      </c>
      <c r="AA66" s="80">
        <v>150.0</v>
      </c>
      <c r="AB66" s="45" t="s">
        <v>63</v>
      </c>
      <c r="AC66" s="48">
        <f t="shared" si="6"/>
        <v>262.5444444</v>
      </c>
      <c r="AD66" s="79">
        <v>15.0</v>
      </c>
      <c r="AE66" s="45">
        <v>50.0</v>
      </c>
      <c r="AF66" s="46">
        <f t="shared" si="7"/>
        <v>115</v>
      </c>
      <c r="AG66" s="79"/>
      <c r="AH66" s="79"/>
      <c r="AI66" s="46">
        <f t="shared" si="8"/>
        <v>0</v>
      </c>
      <c r="AJ66" s="53">
        <f t="shared" si="9"/>
        <v>840.5444444</v>
      </c>
      <c r="AK66" s="83">
        <f t="shared" si="10"/>
        <v>32</v>
      </c>
      <c r="AL66" s="45"/>
      <c r="AM66" s="143">
        <v>28413.0</v>
      </c>
      <c r="AN66" s="45">
        <f t="shared" si="15"/>
        <v>4519</v>
      </c>
      <c r="AO66" s="85">
        <f t="shared" si="16"/>
        <v>0.1590469151</v>
      </c>
      <c r="AP66" s="47">
        <f t="shared" si="13"/>
        <v>64</v>
      </c>
    </row>
    <row r="67" ht="14.25" customHeight="1">
      <c r="A67" s="44"/>
      <c r="B67" s="45"/>
      <c r="C67" s="45"/>
      <c r="D67" s="45"/>
      <c r="E67" s="79">
        <v>20.0</v>
      </c>
      <c r="F67" s="45" t="s">
        <v>69</v>
      </c>
      <c r="G67" s="45" t="s">
        <v>51</v>
      </c>
      <c r="H67" s="45">
        <v>15.0</v>
      </c>
      <c r="I67" s="45">
        <v>15.0</v>
      </c>
      <c r="J67" s="45">
        <v>15.0</v>
      </c>
      <c r="K67" s="45">
        <v>15.0</v>
      </c>
      <c r="L67" s="47">
        <f t="shared" si="1"/>
        <v>60</v>
      </c>
      <c r="M67" s="79">
        <v>0.0</v>
      </c>
      <c r="N67" s="78">
        <v>13.33</v>
      </c>
      <c r="O67" s="78">
        <v>36.33</v>
      </c>
      <c r="P67" s="78">
        <v>128.0</v>
      </c>
      <c r="Q67" s="48">
        <v>177.7</v>
      </c>
      <c r="R67" s="78">
        <v>99.0</v>
      </c>
      <c r="S67" s="45">
        <v>101.0</v>
      </c>
      <c r="T67" s="48">
        <f t="shared" si="2"/>
        <v>200</v>
      </c>
      <c r="U67" s="141">
        <v>45464.0</v>
      </c>
      <c r="V67" s="79">
        <v>0.0</v>
      </c>
      <c r="W67" s="79">
        <f t="shared" si="14"/>
        <v>10000</v>
      </c>
      <c r="X67" s="142">
        <v>8303.0</v>
      </c>
      <c r="Y67" s="78">
        <f t="shared" si="4"/>
        <v>152.0166667</v>
      </c>
      <c r="Z67" s="78">
        <f t="shared" si="5"/>
        <v>152.0166667</v>
      </c>
      <c r="AA67" s="80">
        <v>150.0</v>
      </c>
      <c r="AB67" s="45" t="s">
        <v>52</v>
      </c>
      <c r="AC67" s="48">
        <f t="shared" si="6"/>
        <v>302.0166667</v>
      </c>
      <c r="AD67" s="79"/>
      <c r="AE67" s="45">
        <v>0.0</v>
      </c>
      <c r="AF67" s="46">
        <f t="shared" si="7"/>
        <v>0</v>
      </c>
      <c r="AG67" s="79"/>
      <c r="AH67" s="79"/>
      <c r="AI67" s="46">
        <f t="shared" si="8"/>
        <v>0</v>
      </c>
      <c r="AJ67" s="53">
        <f t="shared" si="9"/>
        <v>739.7166667</v>
      </c>
      <c r="AK67" s="83">
        <f t="shared" si="10"/>
        <v>55</v>
      </c>
      <c r="AL67" s="45"/>
      <c r="AM67" s="143">
        <v>10007.0</v>
      </c>
      <c r="AN67" s="45">
        <f t="shared" si="15"/>
        <v>1704</v>
      </c>
      <c r="AO67" s="85">
        <f t="shared" si="16"/>
        <v>0.1702808034</v>
      </c>
      <c r="AP67" s="47">
        <f t="shared" si="13"/>
        <v>65</v>
      </c>
    </row>
    <row r="68" ht="14.25" customHeight="1">
      <c r="A68" s="44"/>
      <c r="B68" s="45"/>
      <c r="C68" s="45"/>
      <c r="D68" s="45"/>
      <c r="E68" s="79">
        <v>50.0</v>
      </c>
      <c r="F68" s="45" t="s">
        <v>98</v>
      </c>
      <c r="G68" s="45" t="s">
        <v>51</v>
      </c>
      <c r="H68" s="45">
        <v>15.0</v>
      </c>
      <c r="I68" s="45">
        <v>15.0</v>
      </c>
      <c r="J68" s="45">
        <v>15.0</v>
      </c>
      <c r="K68" s="45">
        <v>15.0</v>
      </c>
      <c r="L68" s="47">
        <f t="shared" si="1"/>
        <v>60</v>
      </c>
      <c r="M68" s="79">
        <v>5.0</v>
      </c>
      <c r="N68" s="78">
        <v>20.0</v>
      </c>
      <c r="O68" s="78">
        <v>26.67</v>
      </c>
      <c r="P68" s="78">
        <v>103.0</v>
      </c>
      <c r="Q68" s="48">
        <v>149.7</v>
      </c>
      <c r="R68" s="78">
        <v>94.0</v>
      </c>
      <c r="S68" s="45">
        <v>101.0</v>
      </c>
      <c r="T68" s="48">
        <f t="shared" si="2"/>
        <v>195</v>
      </c>
      <c r="U68" s="141">
        <v>45464.0</v>
      </c>
      <c r="V68" s="79">
        <v>0.0</v>
      </c>
      <c r="W68" s="79">
        <f t="shared" si="14"/>
        <v>10000</v>
      </c>
      <c r="X68" s="145">
        <v>7787.0</v>
      </c>
      <c r="Y68" s="78">
        <f t="shared" si="4"/>
        <v>91.81666667</v>
      </c>
      <c r="Z68" s="78">
        <f t="shared" si="5"/>
        <v>91.81666667</v>
      </c>
      <c r="AA68" s="80">
        <v>150.0</v>
      </c>
      <c r="AB68" s="45" t="s">
        <v>52</v>
      </c>
      <c r="AC68" s="48">
        <f t="shared" si="6"/>
        <v>241.8166667</v>
      </c>
      <c r="AD68" s="79">
        <v>15.0</v>
      </c>
      <c r="AE68" s="45">
        <v>50.0</v>
      </c>
      <c r="AF68" s="46">
        <f t="shared" si="7"/>
        <v>65</v>
      </c>
      <c r="AG68" s="79"/>
      <c r="AH68" s="79"/>
      <c r="AI68" s="46">
        <f t="shared" si="8"/>
        <v>5</v>
      </c>
      <c r="AJ68" s="53">
        <f t="shared" si="9"/>
        <v>706.5166667</v>
      </c>
      <c r="AK68" s="83">
        <f t="shared" si="10"/>
        <v>61</v>
      </c>
      <c r="AL68" s="45"/>
      <c r="AM68" s="147">
        <v>9413.0</v>
      </c>
      <c r="AN68" s="45">
        <f t="shared" si="15"/>
        <v>1626</v>
      </c>
      <c r="AO68" s="85">
        <f t="shared" si="16"/>
        <v>0.1727398279</v>
      </c>
      <c r="AP68" s="47">
        <f t="shared" si="13"/>
        <v>66</v>
      </c>
    </row>
    <row r="69" ht="14.25" customHeight="1">
      <c r="A69" s="44"/>
      <c r="B69" s="45"/>
      <c r="C69" s="45"/>
      <c r="D69" s="45"/>
      <c r="E69" s="79">
        <v>41.0</v>
      </c>
      <c r="F69" s="45" t="s">
        <v>89</v>
      </c>
      <c r="G69" s="45" t="s">
        <v>51</v>
      </c>
      <c r="H69" s="45">
        <v>15.0</v>
      </c>
      <c r="I69" s="45">
        <v>15.0</v>
      </c>
      <c r="J69" s="45">
        <v>15.0</v>
      </c>
      <c r="K69" s="45">
        <v>15.0</v>
      </c>
      <c r="L69" s="47">
        <f t="shared" si="1"/>
        <v>60</v>
      </c>
      <c r="M69" s="79">
        <v>40.0</v>
      </c>
      <c r="N69" s="78">
        <v>7.5</v>
      </c>
      <c r="O69" s="78">
        <v>32.0</v>
      </c>
      <c r="P69" s="78">
        <v>55.0</v>
      </c>
      <c r="Q69" s="48">
        <v>94.5</v>
      </c>
      <c r="R69" s="78">
        <v>60.0</v>
      </c>
      <c r="S69" s="45">
        <v>70.0</v>
      </c>
      <c r="T69" s="48">
        <f t="shared" si="2"/>
        <v>130</v>
      </c>
      <c r="U69" s="141">
        <v>45465.0</v>
      </c>
      <c r="V69" s="79">
        <v>0.0</v>
      </c>
      <c r="W69" s="79">
        <f t="shared" si="14"/>
        <v>10000</v>
      </c>
      <c r="X69" s="145">
        <v>9908.0</v>
      </c>
      <c r="Y69" s="78">
        <f t="shared" si="4"/>
        <v>339.2666667</v>
      </c>
      <c r="Z69" s="78">
        <f t="shared" si="5"/>
        <v>339.2666667</v>
      </c>
      <c r="AA69" s="80">
        <v>150.0</v>
      </c>
      <c r="AB69" s="45" t="s">
        <v>63</v>
      </c>
      <c r="AC69" s="48">
        <f t="shared" si="6"/>
        <v>489.2666667</v>
      </c>
      <c r="AD69" s="79"/>
      <c r="AE69" s="45"/>
      <c r="AF69" s="46">
        <f t="shared" si="7"/>
        <v>0</v>
      </c>
      <c r="AG69" s="79">
        <v>100.0</v>
      </c>
      <c r="AH69" s="79"/>
      <c r="AI69" s="46">
        <f t="shared" si="8"/>
        <v>140</v>
      </c>
      <c r="AJ69" s="53">
        <f t="shared" si="9"/>
        <v>633.7666667</v>
      </c>
      <c r="AK69" s="83">
        <f t="shared" si="10"/>
        <v>72</v>
      </c>
      <c r="AL69" s="45"/>
      <c r="AM69" s="147">
        <v>12050.0</v>
      </c>
      <c r="AN69" s="45">
        <f t="shared" si="15"/>
        <v>2142</v>
      </c>
      <c r="AO69" s="85">
        <f t="shared" si="16"/>
        <v>0.1777593361</v>
      </c>
      <c r="AP69" s="47">
        <f t="shared" si="13"/>
        <v>67</v>
      </c>
    </row>
    <row r="70" ht="14.25" customHeight="1">
      <c r="A70" s="44"/>
      <c r="B70" s="45"/>
      <c r="C70" s="45"/>
      <c r="D70" s="45" t="s">
        <v>49</v>
      </c>
      <c r="E70" s="79">
        <v>147.0</v>
      </c>
      <c r="F70" s="45" t="s">
        <v>187</v>
      </c>
      <c r="G70" s="45" t="s">
        <v>51</v>
      </c>
      <c r="H70" s="45">
        <v>15.0</v>
      </c>
      <c r="I70" s="45">
        <v>15.0</v>
      </c>
      <c r="J70" s="45">
        <v>0.0</v>
      </c>
      <c r="K70" s="45">
        <v>15.0</v>
      </c>
      <c r="L70" s="47">
        <f t="shared" si="1"/>
        <v>45</v>
      </c>
      <c r="M70" s="45">
        <v>0.0</v>
      </c>
      <c r="N70" s="78">
        <v>13.33</v>
      </c>
      <c r="O70" s="78">
        <v>31.0</v>
      </c>
      <c r="P70" s="78">
        <v>102.33</v>
      </c>
      <c r="Q70" s="48">
        <v>146.7</v>
      </c>
      <c r="R70" s="78">
        <v>105.0</v>
      </c>
      <c r="S70" s="45">
        <v>108.0</v>
      </c>
      <c r="T70" s="48">
        <f t="shared" si="2"/>
        <v>213</v>
      </c>
      <c r="U70" s="141">
        <v>45462.0</v>
      </c>
      <c r="V70" s="79">
        <v>50.0</v>
      </c>
      <c r="W70" s="79">
        <f t="shared" si="14"/>
        <v>10000</v>
      </c>
      <c r="X70" s="142">
        <v>11847.0</v>
      </c>
      <c r="Y70" s="78">
        <f t="shared" si="4"/>
        <v>134.5166667</v>
      </c>
      <c r="Z70" s="78">
        <f t="shared" si="5"/>
        <v>134.5166667</v>
      </c>
      <c r="AA70" s="80">
        <v>150.0</v>
      </c>
      <c r="AB70" s="45" t="s">
        <v>63</v>
      </c>
      <c r="AC70" s="48">
        <f t="shared" si="6"/>
        <v>284.5166667</v>
      </c>
      <c r="AD70" s="79">
        <v>15.0</v>
      </c>
      <c r="AE70" s="78">
        <v>50.0</v>
      </c>
      <c r="AF70" s="46">
        <f t="shared" si="7"/>
        <v>115</v>
      </c>
      <c r="AG70" s="79"/>
      <c r="AH70" s="79"/>
      <c r="AI70" s="46">
        <f t="shared" si="8"/>
        <v>0</v>
      </c>
      <c r="AJ70" s="53">
        <f t="shared" si="9"/>
        <v>804.2166667</v>
      </c>
      <c r="AK70" s="83">
        <f t="shared" si="10"/>
        <v>41</v>
      </c>
      <c r="AL70" s="45"/>
      <c r="AM70" s="144">
        <v>10000.0</v>
      </c>
      <c r="AN70" s="45">
        <f t="shared" si="15"/>
        <v>1847</v>
      </c>
      <c r="AO70" s="85">
        <f t="shared" si="16"/>
        <v>0.1847</v>
      </c>
      <c r="AP70" s="47">
        <f t="shared" si="13"/>
        <v>68</v>
      </c>
    </row>
    <row r="71" ht="14.25" customHeight="1">
      <c r="A71" s="44"/>
      <c r="B71" s="45"/>
      <c r="C71" s="45"/>
      <c r="D71" s="45"/>
      <c r="E71" s="79">
        <v>71.0</v>
      </c>
      <c r="F71" s="45" t="s">
        <v>115</v>
      </c>
      <c r="G71" s="45" t="s">
        <v>62</v>
      </c>
      <c r="H71" s="45">
        <v>15.0</v>
      </c>
      <c r="I71" s="45">
        <v>15.0</v>
      </c>
      <c r="J71" s="45">
        <v>15.0</v>
      </c>
      <c r="K71" s="45">
        <v>15.0</v>
      </c>
      <c r="L71" s="47">
        <f t="shared" si="1"/>
        <v>60</v>
      </c>
      <c r="M71" s="79">
        <v>20.0</v>
      </c>
      <c r="N71" s="78">
        <v>20.0</v>
      </c>
      <c r="O71" s="78">
        <v>37.33</v>
      </c>
      <c r="P71" s="78">
        <v>77.33</v>
      </c>
      <c r="Q71" s="48">
        <v>134.7</v>
      </c>
      <c r="R71" s="78">
        <v>81.0</v>
      </c>
      <c r="S71" s="45">
        <v>109.0</v>
      </c>
      <c r="T71" s="48">
        <f t="shared" si="2"/>
        <v>190</v>
      </c>
      <c r="U71" s="141">
        <v>45463.0</v>
      </c>
      <c r="V71" s="79">
        <v>25.0</v>
      </c>
      <c r="W71" s="79">
        <f t="shared" si="14"/>
        <v>30000</v>
      </c>
      <c r="X71" s="142">
        <v>22979.0</v>
      </c>
      <c r="Y71" s="78">
        <f t="shared" si="4"/>
        <v>76.96111111</v>
      </c>
      <c r="Z71" s="78">
        <f t="shared" si="5"/>
        <v>76.96111111</v>
      </c>
      <c r="AA71" s="80">
        <v>150.0</v>
      </c>
      <c r="AB71" s="45" t="s">
        <v>63</v>
      </c>
      <c r="AC71" s="48">
        <f t="shared" si="6"/>
        <v>226.9611111</v>
      </c>
      <c r="AD71" s="79">
        <v>15.0</v>
      </c>
      <c r="AE71" s="45">
        <v>50.0</v>
      </c>
      <c r="AF71" s="46">
        <f t="shared" si="7"/>
        <v>90</v>
      </c>
      <c r="AG71" s="79"/>
      <c r="AH71" s="79"/>
      <c r="AI71" s="46">
        <f t="shared" si="8"/>
        <v>20</v>
      </c>
      <c r="AJ71" s="53">
        <f t="shared" si="9"/>
        <v>681.6611111</v>
      </c>
      <c r="AK71" s="83">
        <f t="shared" si="10"/>
        <v>65</v>
      </c>
      <c r="AL71" s="45"/>
      <c r="AM71" s="143">
        <v>28420.0</v>
      </c>
      <c r="AN71" s="45">
        <f t="shared" si="15"/>
        <v>5441</v>
      </c>
      <c r="AO71" s="85">
        <f t="shared" si="16"/>
        <v>0.1914496833</v>
      </c>
      <c r="AP71" s="47">
        <f t="shared" si="13"/>
        <v>69</v>
      </c>
    </row>
    <row r="72" ht="14.25" customHeight="1">
      <c r="A72" s="44"/>
      <c r="B72" s="45"/>
      <c r="C72" s="45"/>
      <c r="D72" s="45"/>
      <c r="E72" s="79">
        <v>125.0</v>
      </c>
      <c r="F72" s="45" t="s">
        <v>166</v>
      </c>
      <c r="G72" s="45" t="s">
        <v>62</v>
      </c>
      <c r="H72" s="45">
        <v>15.0</v>
      </c>
      <c r="I72" s="45">
        <v>15.0</v>
      </c>
      <c r="J72" s="45">
        <v>15.0</v>
      </c>
      <c r="K72" s="45">
        <v>15.0</v>
      </c>
      <c r="L72" s="47">
        <f t="shared" si="1"/>
        <v>60</v>
      </c>
      <c r="M72" s="45">
        <v>0.0</v>
      </c>
      <c r="N72" s="45">
        <v>20.0</v>
      </c>
      <c r="O72" s="45">
        <v>35.0</v>
      </c>
      <c r="P72" s="45">
        <v>119.0</v>
      </c>
      <c r="Q72" s="48">
        <v>174.0</v>
      </c>
      <c r="R72" s="78">
        <v>92.0</v>
      </c>
      <c r="S72" s="45">
        <v>105.0</v>
      </c>
      <c r="T72" s="48">
        <f t="shared" si="2"/>
        <v>197</v>
      </c>
      <c r="U72" s="141">
        <v>45462.0</v>
      </c>
      <c r="V72" s="79">
        <v>50.0</v>
      </c>
      <c r="W72" s="79">
        <f t="shared" si="14"/>
        <v>30000</v>
      </c>
      <c r="X72" s="142">
        <v>25408.0</v>
      </c>
      <c r="Y72" s="78">
        <f t="shared" si="4"/>
        <v>171.4222222</v>
      </c>
      <c r="Z72" s="78">
        <f t="shared" si="5"/>
        <v>171.4222222</v>
      </c>
      <c r="AA72" s="80">
        <v>150.0</v>
      </c>
      <c r="AB72" s="45" t="s">
        <v>63</v>
      </c>
      <c r="AC72" s="48">
        <f t="shared" si="6"/>
        <v>321.4222222</v>
      </c>
      <c r="AD72" s="79"/>
      <c r="AE72" s="45">
        <v>0.0</v>
      </c>
      <c r="AF72" s="46">
        <f t="shared" si="7"/>
        <v>50</v>
      </c>
      <c r="AG72" s="45"/>
      <c r="AH72" s="45"/>
      <c r="AI72" s="46">
        <f t="shared" si="8"/>
        <v>0</v>
      </c>
      <c r="AJ72" s="53">
        <f t="shared" si="9"/>
        <v>802.4222222</v>
      </c>
      <c r="AK72" s="83">
        <f t="shared" si="10"/>
        <v>42</v>
      </c>
      <c r="AL72" s="45"/>
      <c r="AM72" s="143">
        <v>31500.0</v>
      </c>
      <c r="AN72" s="45">
        <f t="shared" si="15"/>
        <v>6092</v>
      </c>
      <c r="AO72" s="85">
        <f t="shared" si="16"/>
        <v>0.1933968254</v>
      </c>
      <c r="AP72" s="47">
        <f t="shared" si="13"/>
        <v>70</v>
      </c>
    </row>
    <row r="73" ht="14.25" customHeight="1">
      <c r="A73" s="44"/>
      <c r="B73" s="45"/>
      <c r="C73" s="45" t="s">
        <v>49</v>
      </c>
      <c r="D73" s="45"/>
      <c r="E73" s="79">
        <v>146.0</v>
      </c>
      <c r="F73" s="45" t="s">
        <v>186</v>
      </c>
      <c r="G73" s="45" t="s">
        <v>51</v>
      </c>
      <c r="H73" s="45">
        <v>15.0</v>
      </c>
      <c r="I73" s="45">
        <v>15.0</v>
      </c>
      <c r="J73" s="45">
        <v>15.0</v>
      </c>
      <c r="K73" s="45">
        <v>15.0</v>
      </c>
      <c r="L73" s="47">
        <f t="shared" si="1"/>
        <v>60</v>
      </c>
      <c r="M73" s="45">
        <v>205.0</v>
      </c>
      <c r="N73" s="78">
        <v>20.0</v>
      </c>
      <c r="O73" s="78">
        <v>37.0</v>
      </c>
      <c r="P73" s="78">
        <v>84.0</v>
      </c>
      <c r="Q73" s="48">
        <v>141.0</v>
      </c>
      <c r="R73" s="78">
        <v>90.0</v>
      </c>
      <c r="S73" s="45">
        <v>101.0</v>
      </c>
      <c r="T73" s="48">
        <f t="shared" si="2"/>
        <v>191</v>
      </c>
      <c r="U73" s="141">
        <v>45463.0</v>
      </c>
      <c r="V73" s="79">
        <v>25.0</v>
      </c>
      <c r="W73" s="79">
        <f t="shared" si="14"/>
        <v>10000</v>
      </c>
      <c r="X73" s="142">
        <v>8708.0</v>
      </c>
      <c r="Y73" s="78">
        <f t="shared" si="4"/>
        <v>199.2666667</v>
      </c>
      <c r="Z73" s="78">
        <f t="shared" si="5"/>
        <v>199.2666667</v>
      </c>
      <c r="AA73" s="80">
        <v>150.0</v>
      </c>
      <c r="AB73" s="45" t="s">
        <v>63</v>
      </c>
      <c r="AC73" s="48">
        <f t="shared" si="6"/>
        <v>349.2666667</v>
      </c>
      <c r="AD73" s="79"/>
      <c r="AE73" s="78">
        <v>0.0</v>
      </c>
      <c r="AF73" s="46">
        <f t="shared" si="7"/>
        <v>25</v>
      </c>
      <c r="AG73" s="79"/>
      <c r="AH73" s="79"/>
      <c r="AI73" s="46">
        <f t="shared" si="8"/>
        <v>205</v>
      </c>
      <c r="AJ73" s="53">
        <f t="shared" si="9"/>
        <v>561.2666667</v>
      </c>
      <c r="AK73" s="83">
        <f t="shared" si="10"/>
        <v>80</v>
      </c>
      <c r="AL73" s="45"/>
      <c r="AM73" s="147">
        <v>10800.0</v>
      </c>
      <c r="AN73" s="45">
        <f t="shared" si="15"/>
        <v>2092</v>
      </c>
      <c r="AO73" s="85">
        <f t="shared" si="16"/>
        <v>0.1937037037</v>
      </c>
      <c r="AP73" s="47">
        <f t="shared" si="13"/>
        <v>71</v>
      </c>
    </row>
    <row r="74" ht="14.25" customHeight="1">
      <c r="A74" s="44"/>
      <c r="B74" s="45"/>
      <c r="C74" s="45"/>
      <c r="D74" s="45" t="s">
        <v>49</v>
      </c>
      <c r="E74" s="79">
        <v>116.0</v>
      </c>
      <c r="F74" s="45" t="s">
        <v>156</v>
      </c>
      <c r="G74" s="45" t="s">
        <v>51</v>
      </c>
      <c r="H74" s="45">
        <v>15.0</v>
      </c>
      <c r="I74" s="45">
        <v>15.0</v>
      </c>
      <c r="J74" s="45">
        <v>15.0</v>
      </c>
      <c r="K74" s="45">
        <v>15.0</v>
      </c>
      <c r="L74" s="47">
        <f t="shared" si="1"/>
        <v>60</v>
      </c>
      <c r="M74" s="79">
        <v>0.0</v>
      </c>
      <c r="N74" s="78">
        <v>20.0</v>
      </c>
      <c r="O74" s="78">
        <v>36.5</v>
      </c>
      <c r="P74" s="78">
        <v>135.5</v>
      </c>
      <c r="Q74" s="48">
        <v>192.0</v>
      </c>
      <c r="R74" s="78">
        <v>109.0</v>
      </c>
      <c r="S74" s="45">
        <v>116.0</v>
      </c>
      <c r="T74" s="48">
        <f t="shared" si="2"/>
        <v>225</v>
      </c>
      <c r="U74" s="141">
        <v>45462.0</v>
      </c>
      <c r="V74" s="79">
        <v>50.0</v>
      </c>
      <c r="W74" s="79">
        <f t="shared" si="14"/>
        <v>10000</v>
      </c>
      <c r="X74" s="142">
        <v>7977.0</v>
      </c>
      <c r="Y74" s="78">
        <f t="shared" si="4"/>
        <v>113.9833333</v>
      </c>
      <c r="Z74" s="78">
        <f t="shared" si="5"/>
        <v>113.9833333</v>
      </c>
      <c r="AA74" s="80">
        <v>0.0</v>
      </c>
      <c r="AB74" s="45" t="s">
        <v>55</v>
      </c>
      <c r="AC74" s="48">
        <f t="shared" si="6"/>
        <v>113.9833333</v>
      </c>
      <c r="AD74" s="79"/>
      <c r="AE74" s="45">
        <v>50.0</v>
      </c>
      <c r="AF74" s="46">
        <f t="shared" si="7"/>
        <v>100</v>
      </c>
      <c r="AG74" s="79"/>
      <c r="AH74" s="79"/>
      <c r="AI74" s="46">
        <f t="shared" si="8"/>
        <v>0</v>
      </c>
      <c r="AJ74" s="53">
        <f t="shared" si="9"/>
        <v>690.9833333</v>
      </c>
      <c r="AK74" s="83">
        <f t="shared" si="10"/>
        <v>64</v>
      </c>
      <c r="AL74" s="45"/>
      <c r="AM74" s="143">
        <v>10000.0</v>
      </c>
      <c r="AN74" s="45">
        <f t="shared" si="15"/>
        <v>2023</v>
      </c>
      <c r="AO74" s="85">
        <f t="shared" si="16"/>
        <v>0.2023</v>
      </c>
      <c r="AP74" s="47">
        <f t="shared" si="13"/>
        <v>72</v>
      </c>
    </row>
    <row r="75" ht="14.25" customHeight="1">
      <c r="A75" s="44"/>
      <c r="B75" s="45"/>
      <c r="C75" s="45"/>
      <c r="D75" s="45"/>
      <c r="E75" s="79">
        <v>23.0</v>
      </c>
      <c r="F75" s="45" t="s">
        <v>72</v>
      </c>
      <c r="G75" s="45" t="s">
        <v>62</v>
      </c>
      <c r="H75" s="45">
        <v>15.0</v>
      </c>
      <c r="I75" s="45">
        <v>15.0</v>
      </c>
      <c r="J75" s="45">
        <v>15.0</v>
      </c>
      <c r="K75" s="45">
        <v>15.0</v>
      </c>
      <c r="L75" s="47">
        <f t="shared" si="1"/>
        <v>60</v>
      </c>
      <c r="M75" s="79">
        <v>0.0</v>
      </c>
      <c r="N75" s="78">
        <v>20.0</v>
      </c>
      <c r="O75" s="78">
        <v>33.3</v>
      </c>
      <c r="P75" s="78">
        <v>120.67</v>
      </c>
      <c r="Q75" s="48">
        <v>174.0</v>
      </c>
      <c r="R75" s="78">
        <v>113.0</v>
      </c>
      <c r="S75" s="45">
        <v>111.0</v>
      </c>
      <c r="T75" s="48">
        <f t="shared" si="2"/>
        <v>224</v>
      </c>
      <c r="U75" s="141">
        <v>45462.0</v>
      </c>
      <c r="V75" s="79">
        <v>50.0</v>
      </c>
      <c r="W75" s="79">
        <f t="shared" si="14"/>
        <v>30000</v>
      </c>
      <c r="X75" s="142">
        <v>21835.0</v>
      </c>
      <c r="Y75" s="78">
        <f t="shared" si="4"/>
        <v>32.47222222</v>
      </c>
      <c r="Z75" s="78">
        <f t="shared" si="5"/>
        <v>32.47222222</v>
      </c>
      <c r="AA75" s="80">
        <v>150.0</v>
      </c>
      <c r="AB75" s="45" t="s">
        <v>63</v>
      </c>
      <c r="AC75" s="48">
        <f t="shared" si="6"/>
        <v>182.4722222</v>
      </c>
      <c r="AD75" s="79"/>
      <c r="AE75" s="45">
        <v>50.0</v>
      </c>
      <c r="AF75" s="46">
        <f t="shared" si="7"/>
        <v>100</v>
      </c>
      <c r="AG75" s="79"/>
      <c r="AH75" s="79"/>
      <c r="AI75" s="46">
        <f t="shared" si="8"/>
        <v>0</v>
      </c>
      <c r="AJ75" s="53">
        <f t="shared" si="9"/>
        <v>740.4722222</v>
      </c>
      <c r="AK75" s="83">
        <f t="shared" si="10"/>
        <v>54</v>
      </c>
      <c r="AL75" s="45"/>
      <c r="AM75" s="144">
        <v>27506.0</v>
      </c>
      <c r="AN75" s="45">
        <f t="shared" si="15"/>
        <v>5671</v>
      </c>
      <c r="AO75" s="85">
        <f t="shared" si="16"/>
        <v>0.2061731986</v>
      </c>
      <c r="AP75" s="47">
        <f t="shared" si="13"/>
        <v>73</v>
      </c>
    </row>
    <row r="76" ht="14.25" customHeight="1">
      <c r="A76" s="44"/>
      <c r="B76" s="45"/>
      <c r="C76" s="45"/>
      <c r="D76" s="45" t="s">
        <v>49</v>
      </c>
      <c r="E76" s="79">
        <v>66.0</v>
      </c>
      <c r="F76" s="45" t="s">
        <v>111</v>
      </c>
      <c r="G76" s="45" t="s">
        <v>51</v>
      </c>
      <c r="H76" s="45">
        <v>15.0</v>
      </c>
      <c r="I76" s="45">
        <v>15.0</v>
      </c>
      <c r="J76" s="45">
        <v>15.0</v>
      </c>
      <c r="K76" s="45">
        <v>15.0</v>
      </c>
      <c r="L76" s="47">
        <f t="shared" si="1"/>
        <v>60</v>
      </c>
      <c r="M76" s="79">
        <v>0.0</v>
      </c>
      <c r="N76" s="78">
        <v>13.33</v>
      </c>
      <c r="O76" s="78">
        <v>31.0</v>
      </c>
      <c r="P76" s="57">
        <v>117.0</v>
      </c>
      <c r="Q76" s="48">
        <v>161.3</v>
      </c>
      <c r="R76" s="78">
        <v>104.0</v>
      </c>
      <c r="S76" s="45">
        <v>104.0</v>
      </c>
      <c r="T76" s="48">
        <f t="shared" si="2"/>
        <v>208</v>
      </c>
      <c r="U76" s="141">
        <v>45464.0</v>
      </c>
      <c r="V76" s="79">
        <v>0.0</v>
      </c>
      <c r="W76" s="79">
        <f t="shared" si="14"/>
        <v>10000</v>
      </c>
      <c r="X76" s="145">
        <v>7783.0</v>
      </c>
      <c r="Y76" s="78">
        <f t="shared" si="4"/>
        <v>91.35</v>
      </c>
      <c r="Z76" s="78">
        <f t="shared" si="5"/>
        <v>91.35</v>
      </c>
      <c r="AA76" s="80">
        <v>0.0</v>
      </c>
      <c r="AB76" s="45" t="s">
        <v>55</v>
      </c>
      <c r="AC76" s="48">
        <f t="shared" si="6"/>
        <v>91.35</v>
      </c>
      <c r="AD76" s="79"/>
      <c r="AE76" s="45">
        <v>50.0</v>
      </c>
      <c r="AF76" s="46">
        <f t="shared" si="7"/>
        <v>50</v>
      </c>
      <c r="AG76" s="79"/>
      <c r="AH76" s="79"/>
      <c r="AI76" s="46">
        <f t="shared" si="8"/>
        <v>0</v>
      </c>
      <c r="AJ76" s="53">
        <f t="shared" si="9"/>
        <v>570.65</v>
      </c>
      <c r="AK76" s="83">
        <f t="shared" si="10"/>
        <v>79</v>
      </c>
      <c r="AL76" s="45"/>
      <c r="AM76" s="143">
        <v>9810.0</v>
      </c>
      <c r="AN76" s="45">
        <f t="shared" si="15"/>
        <v>2027</v>
      </c>
      <c r="AO76" s="85">
        <f t="shared" si="16"/>
        <v>0.2066258919</v>
      </c>
      <c r="AP76" s="47">
        <f t="shared" si="13"/>
        <v>74</v>
      </c>
    </row>
    <row r="77" ht="14.25" customHeight="1">
      <c r="A77" s="44"/>
      <c r="B77" s="45"/>
      <c r="C77" s="45"/>
      <c r="D77" s="45"/>
      <c r="E77" s="79">
        <v>140.0</v>
      </c>
      <c r="F77" s="45" t="s">
        <v>180</v>
      </c>
      <c r="G77" s="45" t="s">
        <v>51</v>
      </c>
      <c r="H77" s="45">
        <v>15.0</v>
      </c>
      <c r="I77" s="45">
        <v>15.0</v>
      </c>
      <c r="J77" s="45">
        <v>15.0</v>
      </c>
      <c r="K77" s="45">
        <v>15.0</v>
      </c>
      <c r="L77" s="47">
        <f t="shared" si="1"/>
        <v>60</v>
      </c>
      <c r="M77" s="45">
        <v>5.0</v>
      </c>
      <c r="N77" s="45">
        <v>20.0</v>
      </c>
      <c r="O77" s="45">
        <v>32.67</v>
      </c>
      <c r="P77" s="45">
        <v>99.67</v>
      </c>
      <c r="Q77" s="48">
        <v>152.3</v>
      </c>
      <c r="R77" s="78">
        <v>82.0</v>
      </c>
      <c r="S77" s="45">
        <v>103.0</v>
      </c>
      <c r="T77" s="48">
        <f t="shared" si="2"/>
        <v>185</v>
      </c>
      <c r="U77" s="141">
        <v>45464.0</v>
      </c>
      <c r="V77" s="79">
        <v>0.0</v>
      </c>
      <c r="W77" s="79">
        <f t="shared" si="14"/>
        <v>10000</v>
      </c>
      <c r="X77" s="145">
        <v>8013.0</v>
      </c>
      <c r="Y77" s="78">
        <f t="shared" si="4"/>
        <v>118.1833333</v>
      </c>
      <c r="Z77" s="78">
        <f t="shared" si="5"/>
        <v>118.1833333</v>
      </c>
      <c r="AA77" s="80">
        <v>150.0</v>
      </c>
      <c r="AB77" s="45" t="s">
        <v>63</v>
      </c>
      <c r="AC77" s="48">
        <f t="shared" si="6"/>
        <v>268.1833333</v>
      </c>
      <c r="AD77" s="79"/>
      <c r="AE77" s="45">
        <v>50.0</v>
      </c>
      <c r="AF77" s="46">
        <f t="shared" si="7"/>
        <v>50</v>
      </c>
      <c r="AG77" s="45"/>
      <c r="AH77" s="45"/>
      <c r="AI77" s="46">
        <f t="shared" si="8"/>
        <v>5</v>
      </c>
      <c r="AJ77" s="53">
        <f t="shared" si="9"/>
        <v>710.4833333</v>
      </c>
      <c r="AK77" s="83">
        <f t="shared" si="10"/>
        <v>60</v>
      </c>
      <c r="AL77" s="45"/>
      <c r="AM77" s="147">
        <v>10262.0</v>
      </c>
      <c r="AN77" s="45">
        <f t="shared" si="15"/>
        <v>2249</v>
      </c>
      <c r="AO77" s="85">
        <f t="shared" si="16"/>
        <v>0.2191580589</v>
      </c>
      <c r="AP77" s="47">
        <f t="shared" si="13"/>
        <v>75</v>
      </c>
    </row>
    <row r="78" ht="14.25" customHeight="1">
      <c r="A78" s="44"/>
      <c r="B78" s="45"/>
      <c r="C78" s="45"/>
      <c r="D78" s="45"/>
      <c r="E78" s="79">
        <v>77.0</v>
      </c>
      <c r="F78" s="45" t="s">
        <v>124</v>
      </c>
      <c r="G78" s="45" t="s">
        <v>51</v>
      </c>
      <c r="H78" s="45">
        <v>15.0</v>
      </c>
      <c r="I78" s="45">
        <v>15.0</v>
      </c>
      <c r="J78" s="45">
        <v>15.0</v>
      </c>
      <c r="K78" s="45">
        <v>15.0</v>
      </c>
      <c r="L78" s="47">
        <f t="shared" si="1"/>
        <v>60</v>
      </c>
      <c r="M78" s="79">
        <v>40.0</v>
      </c>
      <c r="N78" s="78">
        <v>6.67</v>
      </c>
      <c r="O78" s="78">
        <v>26.33</v>
      </c>
      <c r="P78" s="78">
        <v>80.33</v>
      </c>
      <c r="Q78" s="48">
        <v>113.3</v>
      </c>
      <c r="R78" s="78">
        <v>81.0</v>
      </c>
      <c r="S78" s="45">
        <v>101.0</v>
      </c>
      <c r="T78" s="48">
        <f t="shared" si="2"/>
        <v>182</v>
      </c>
      <c r="U78" s="141">
        <v>45465.0</v>
      </c>
      <c r="V78" s="79">
        <v>0.0</v>
      </c>
      <c r="W78" s="79">
        <f t="shared" si="14"/>
        <v>10000</v>
      </c>
      <c r="X78" s="145">
        <v>6527.0</v>
      </c>
      <c r="Y78" s="78">
        <f t="shared" si="4"/>
        <v>-55.18333333</v>
      </c>
      <c r="Z78" s="78">
        <f t="shared" si="5"/>
        <v>0</v>
      </c>
      <c r="AA78" s="80">
        <v>150.0</v>
      </c>
      <c r="AB78" s="45" t="s">
        <v>63</v>
      </c>
      <c r="AC78" s="48">
        <f t="shared" si="6"/>
        <v>150</v>
      </c>
      <c r="AD78" s="79"/>
      <c r="AE78" s="45">
        <v>50.0</v>
      </c>
      <c r="AF78" s="46">
        <f t="shared" si="7"/>
        <v>50</v>
      </c>
      <c r="AG78" s="79"/>
      <c r="AH78" s="79"/>
      <c r="AI78" s="46">
        <f t="shared" si="8"/>
        <v>40</v>
      </c>
      <c r="AJ78" s="53">
        <f t="shared" si="9"/>
        <v>515.3</v>
      </c>
      <c r="AK78" s="83">
        <f t="shared" si="10"/>
        <v>86</v>
      </c>
      <c r="AL78" s="45"/>
      <c r="AM78" s="143">
        <v>8400.0</v>
      </c>
      <c r="AN78" s="45">
        <f t="shared" si="15"/>
        <v>1873</v>
      </c>
      <c r="AO78" s="85">
        <f t="shared" si="16"/>
        <v>0.2229761905</v>
      </c>
      <c r="AP78" s="47">
        <f t="shared" si="13"/>
        <v>76</v>
      </c>
    </row>
    <row r="79" ht="14.25" customHeight="1">
      <c r="A79" s="44"/>
      <c r="B79" s="45"/>
      <c r="C79" s="45"/>
      <c r="D79" s="45"/>
      <c r="E79" s="79">
        <v>154.0</v>
      </c>
      <c r="F79" s="45" t="s">
        <v>192</v>
      </c>
      <c r="G79" s="45" t="s">
        <v>51</v>
      </c>
      <c r="H79" s="45">
        <v>15.0</v>
      </c>
      <c r="I79" s="45">
        <v>15.0</v>
      </c>
      <c r="J79" s="45">
        <v>15.0</v>
      </c>
      <c r="K79" s="45">
        <v>15.0</v>
      </c>
      <c r="L79" s="47">
        <f t="shared" si="1"/>
        <v>60</v>
      </c>
      <c r="M79" s="45">
        <v>20.0</v>
      </c>
      <c r="N79" s="78">
        <v>20.0</v>
      </c>
      <c r="O79" s="78">
        <v>32.33</v>
      </c>
      <c r="P79" s="78">
        <v>109.67</v>
      </c>
      <c r="Q79" s="48">
        <v>162.0</v>
      </c>
      <c r="R79" s="78">
        <v>84.0</v>
      </c>
      <c r="S79" s="45">
        <v>109.0</v>
      </c>
      <c r="T79" s="48">
        <f t="shared" si="2"/>
        <v>193</v>
      </c>
      <c r="U79" s="141">
        <v>45462.0</v>
      </c>
      <c r="V79" s="79">
        <v>50.0</v>
      </c>
      <c r="W79" s="79">
        <f t="shared" si="14"/>
        <v>10000</v>
      </c>
      <c r="X79" s="142">
        <v>7937.0</v>
      </c>
      <c r="Y79" s="78">
        <f t="shared" si="4"/>
        <v>109.3166667</v>
      </c>
      <c r="Z79" s="78">
        <f t="shared" si="5"/>
        <v>109.3166667</v>
      </c>
      <c r="AA79" s="80">
        <v>150.0</v>
      </c>
      <c r="AB79" s="45" t="s">
        <v>63</v>
      </c>
      <c r="AC79" s="48">
        <f t="shared" si="6"/>
        <v>259.3166667</v>
      </c>
      <c r="AD79" s="79"/>
      <c r="AE79" s="78">
        <v>50.0</v>
      </c>
      <c r="AF79" s="46">
        <f t="shared" si="7"/>
        <v>100</v>
      </c>
      <c r="AG79" s="79"/>
      <c r="AH79" s="79"/>
      <c r="AI79" s="46">
        <f t="shared" si="8"/>
        <v>20</v>
      </c>
      <c r="AJ79" s="53">
        <f t="shared" si="9"/>
        <v>754.3166667</v>
      </c>
      <c r="AK79" s="83">
        <f t="shared" si="10"/>
        <v>52</v>
      </c>
      <c r="AL79" s="45"/>
      <c r="AM79" s="170">
        <v>10240.0</v>
      </c>
      <c r="AN79" s="45">
        <f t="shared" si="15"/>
        <v>2303</v>
      </c>
      <c r="AO79" s="85">
        <f t="shared" si="16"/>
        <v>0.2249023438</v>
      </c>
      <c r="AP79" s="47">
        <f t="shared" si="13"/>
        <v>77</v>
      </c>
    </row>
    <row r="80" ht="14.25" customHeight="1">
      <c r="A80" s="44"/>
      <c r="B80" s="45"/>
      <c r="C80" s="45"/>
      <c r="D80" s="45"/>
      <c r="E80" s="79">
        <v>73.0</v>
      </c>
      <c r="F80" s="45" t="s">
        <v>118</v>
      </c>
      <c r="G80" s="45" t="s">
        <v>62</v>
      </c>
      <c r="H80" s="45">
        <v>15.0</v>
      </c>
      <c r="I80" s="45">
        <v>15.0</v>
      </c>
      <c r="J80" s="45">
        <v>15.0</v>
      </c>
      <c r="K80" s="45">
        <v>15.0</v>
      </c>
      <c r="L80" s="47">
        <f t="shared" si="1"/>
        <v>60</v>
      </c>
      <c r="M80" s="79">
        <v>0.0</v>
      </c>
      <c r="N80" s="78">
        <v>20.0</v>
      </c>
      <c r="O80" s="78">
        <v>37.0</v>
      </c>
      <c r="P80" s="78">
        <v>110.67</v>
      </c>
      <c r="Q80" s="48">
        <v>167.7</v>
      </c>
      <c r="R80" s="78">
        <v>112.0</v>
      </c>
      <c r="S80" s="45">
        <v>115.0</v>
      </c>
      <c r="T80" s="48">
        <f t="shared" si="2"/>
        <v>227</v>
      </c>
      <c r="U80" s="141">
        <v>45465.0</v>
      </c>
      <c r="V80" s="79">
        <v>0.0</v>
      </c>
      <c r="W80" s="79">
        <f t="shared" si="14"/>
        <v>30000</v>
      </c>
      <c r="X80" s="145">
        <v>23615.0</v>
      </c>
      <c r="Y80" s="78">
        <f t="shared" si="4"/>
        <v>101.6944444</v>
      </c>
      <c r="Z80" s="78">
        <f t="shared" si="5"/>
        <v>101.6944444</v>
      </c>
      <c r="AA80" s="80">
        <v>0.0</v>
      </c>
      <c r="AB80" s="45" t="s">
        <v>119</v>
      </c>
      <c r="AC80" s="48">
        <f t="shared" si="6"/>
        <v>101.6944444</v>
      </c>
      <c r="AD80" s="79">
        <v>60.0</v>
      </c>
      <c r="AE80" s="45">
        <v>0.0</v>
      </c>
      <c r="AF80" s="46">
        <f t="shared" si="7"/>
        <v>60</v>
      </c>
      <c r="AG80" s="79"/>
      <c r="AH80" s="79"/>
      <c r="AI80" s="46">
        <f t="shared" si="8"/>
        <v>0</v>
      </c>
      <c r="AJ80" s="53">
        <f t="shared" si="9"/>
        <v>616.3944444</v>
      </c>
      <c r="AK80" s="83">
        <f t="shared" si="10"/>
        <v>74</v>
      </c>
      <c r="AL80" s="45"/>
      <c r="AM80" s="147">
        <v>30500.0</v>
      </c>
      <c r="AN80" s="45">
        <f t="shared" si="15"/>
        <v>6885</v>
      </c>
      <c r="AO80" s="85">
        <f t="shared" si="16"/>
        <v>0.2257377049</v>
      </c>
      <c r="AP80" s="47">
        <f t="shared" si="13"/>
        <v>78</v>
      </c>
    </row>
    <row r="81" ht="14.25" customHeight="1">
      <c r="A81" s="44"/>
      <c r="B81" s="45"/>
      <c r="C81" s="45"/>
      <c r="D81" s="45"/>
      <c r="E81" s="79">
        <v>86.0</v>
      </c>
      <c r="F81" s="45" t="s">
        <v>129</v>
      </c>
      <c r="G81" s="45" t="s">
        <v>51</v>
      </c>
      <c r="H81" s="45">
        <v>15.0</v>
      </c>
      <c r="I81" s="45">
        <v>15.0</v>
      </c>
      <c r="J81" s="45">
        <v>15.0</v>
      </c>
      <c r="K81" s="45">
        <v>15.0</v>
      </c>
      <c r="L81" s="47">
        <f t="shared" si="1"/>
        <v>60</v>
      </c>
      <c r="M81" s="79">
        <v>240.0</v>
      </c>
      <c r="N81" s="78">
        <v>5.0</v>
      </c>
      <c r="O81" s="78">
        <v>27.67</v>
      </c>
      <c r="P81" s="78">
        <v>75.67</v>
      </c>
      <c r="Q81" s="48">
        <v>108.3</v>
      </c>
      <c r="R81" s="78">
        <v>75.0</v>
      </c>
      <c r="S81" s="45">
        <v>111.0</v>
      </c>
      <c r="T81" s="48">
        <f t="shared" si="2"/>
        <v>186</v>
      </c>
      <c r="U81" s="141">
        <v>45464.0</v>
      </c>
      <c r="V81" s="79">
        <v>0.0</v>
      </c>
      <c r="W81" s="79">
        <f t="shared" si="14"/>
        <v>10000</v>
      </c>
      <c r="X81" s="145">
        <v>8453.0</v>
      </c>
      <c r="Y81" s="78">
        <f t="shared" si="4"/>
        <v>169.5166667</v>
      </c>
      <c r="Z81" s="78">
        <f t="shared" si="5"/>
        <v>169.5166667</v>
      </c>
      <c r="AA81" s="80">
        <v>150.0</v>
      </c>
      <c r="AB81" s="45" t="s">
        <v>63</v>
      </c>
      <c r="AC81" s="48">
        <f t="shared" si="6"/>
        <v>319.5166667</v>
      </c>
      <c r="AD81" s="79"/>
      <c r="AE81" s="45">
        <v>0.0</v>
      </c>
      <c r="AF81" s="46">
        <f t="shared" si="7"/>
        <v>0</v>
      </c>
      <c r="AG81" s="79"/>
      <c r="AH81" s="79"/>
      <c r="AI81" s="46">
        <f t="shared" si="8"/>
        <v>240</v>
      </c>
      <c r="AJ81" s="53">
        <f t="shared" si="9"/>
        <v>433.8166667</v>
      </c>
      <c r="AK81" s="83">
        <f t="shared" si="10"/>
        <v>100</v>
      </c>
      <c r="AL81" s="45"/>
      <c r="AM81" s="147">
        <v>10970.0</v>
      </c>
      <c r="AN81" s="45">
        <f t="shared" si="15"/>
        <v>2517</v>
      </c>
      <c r="AO81" s="85">
        <f t="shared" si="16"/>
        <v>0.229443938</v>
      </c>
      <c r="AP81" s="47">
        <f t="shared" si="13"/>
        <v>79</v>
      </c>
    </row>
    <row r="82" ht="14.25" customHeight="1">
      <c r="A82" s="44"/>
      <c r="B82" s="45"/>
      <c r="C82" s="45"/>
      <c r="D82" s="45"/>
      <c r="E82" s="79">
        <v>91.0</v>
      </c>
      <c r="F82" s="45" t="s">
        <v>133</v>
      </c>
      <c r="G82" s="45" t="s">
        <v>51</v>
      </c>
      <c r="H82" s="45">
        <v>15.0</v>
      </c>
      <c r="I82" s="45">
        <v>15.0</v>
      </c>
      <c r="J82" s="45">
        <v>15.0</v>
      </c>
      <c r="K82" s="45">
        <v>15.0</v>
      </c>
      <c r="L82" s="47">
        <f t="shared" si="1"/>
        <v>60</v>
      </c>
      <c r="M82" s="79">
        <v>0.0</v>
      </c>
      <c r="N82" s="78">
        <v>20.0</v>
      </c>
      <c r="O82" s="78">
        <v>38.0</v>
      </c>
      <c r="P82" s="78">
        <v>129.0</v>
      </c>
      <c r="Q82" s="48">
        <v>187.0</v>
      </c>
      <c r="R82" s="78">
        <v>106.0</v>
      </c>
      <c r="S82" s="45">
        <v>115.0</v>
      </c>
      <c r="T82" s="48">
        <f t="shared" si="2"/>
        <v>221</v>
      </c>
      <c r="U82" s="141">
        <v>45462.0</v>
      </c>
      <c r="V82" s="79">
        <v>50.0</v>
      </c>
      <c r="W82" s="79">
        <f t="shared" si="14"/>
        <v>10000</v>
      </c>
      <c r="X82" s="142">
        <v>7674.0</v>
      </c>
      <c r="Y82" s="78">
        <f t="shared" si="4"/>
        <v>78.63333333</v>
      </c>
      <c r="Z82" s="78">
        <f t="shared" si="5"/>
        <v>78.63333333</v>
      </c>
      <c r="AA82" s="80">
        <v>150.0</v>
      </c>
      <c r="AB82" s="45" t="s">
        <v>63</v>
      </c>
      <c r="AC82" s="48">
        <f t="shared" si="6"/>
        <v>228.6333333</v>
      </c>
      <c r="AD82" s="79">
        <v>15.0</v>
      </c>
      <c r="AE82" s="45">
        <v>50.0</v>
      </c>
      <c r="AF82" s="46">
        <f t="shared" si="7"/>
        <v>115</v>
      </c>
      <c r="AG82" s="79"/>
      <c r="AH82" s="79"/>
      <c r="AI82" s="46">
        <f t="shared" si="8"/>
        <v>0</v>
      </c>
      <c r="AJ82" s="53">
        <f t="shared" si="9"/>
        <v>811.6333333</v>
      </c>
      <c r="AK82" s="83">
        <f t="shared" si="10"/>
        <v>38</v>
      </c>
      <c r="AL82" s="45"/>
      <c r="AM82" s="144">
        <v>9981.0</v>
      </c>
      <c r="AN82" s="45">
        <f t="shared" si="15"/>
        <v>2307</v>
      </c>
      <c r="AO82" s="85">
        <f t="shared" si="16"/>
        <v>0.2311391644</v>
      </c>
      <c r="AP82" s="47">
        <f t="shared" si="13"/>
        <v>80</v>
      </c>
    </row>
    <row r="83" ht="14.25" customHeight="1">
      <c r="A83" s="44"/>
      <c r="B83" s="45"/>
      <c r="C83" s="45"/>
      <c r="D83" s="45"/>
      <c r="E83" s="79">
        <v>87.0</v>
      </c>
      <c r="F83" s="45" t="s">
        <v>130</v>
      </c>
      <c r="G83" s="45" t="s">
        <v>51</v>
      </c>
      <c r="H83" s="45">
        <v>15.0</v>
      </c>
      <c r="I83" s="45">
        <v>15.0</v>
      </c>
      <c r="J83" s="45">
        <v>15.0</v>
      </c>
      <c r="K83" s="45">
        <v>15.0</v>
      </c>
      <c r="L83" s="47">
        <f t="shared" si="1"/>
        <v>60</v>
      </c>
      <c r="M83" s="79">
        <v>0.0</v>
      </c>
      <c r="N83" s="78">
        <v>12.33</v>
      </c>
      <c r="O83" s="78">
        <v>36.67</v>
      </c>
      <c r="P83" s="78">
        <v>126.33</v>
      </c>
      <c r="Q83" s="48">
        <v>175.3</v>
      </c>
      <c r="R83" s="78">
        <v>87.0</v>
      </c>
      <c r="S83" s="45">
        <v>107.0</v>
      </c>
      <c r="T83" s="48">
        <f t="shared" si="2"/>
        <v>194</v>
      </c>
      <c r="U83" s="141">
        <v>45462.0</v>
      </c>
      <c r="V83" s="79">
        <v>50.0</v>
      </c>
      <c r="W83" s="79">
        <v>10000.0</v>
      </c>
      <c r="X83" s="142">
        <v>12842.0</v>
      </c>
      <c r="Y83" s="78">
        <f t="shared" si="4"/>
        <v>18.43333333</v>
      </c>
      <c r="Z83" s="78">
        <f t="shared" si="5"/>
        <v>18.43333333</v>
      </c>
      <c r="AA83" s="80">
        <v>150.0</v>
      </c>
      <c r="AB83" s="45" t="s">
        <v>63</v>
      </c>
      <c r="AC83" s="48">
        <f t="shared" si="6"/>
        <v>168.4333333</v>
      </c>
      <c r="AD83" s="79">
        <v>15.0</v>
      </c>
      <c r="AE83" s="45">
        <v>0.0</v>
      </c>
      <c r="AF83" s="46">
        <f t="shared" si="7"/>
        <v>65</v>
      </c>
      <c r="AG83" s="79"/>
      <c r="AH83" s="79"/>
      <c r="AI83" s="46">
        <f t="shared" si="8"/>
        <v>0</v>
      </c>
      <c r="AJ83" s="53">
        <f t="shared" si="9"/>
        <v>662.7333333</v>
      </c>
      <c r="AK83" s="83">
        <f t="shared" si="10"/>
        <v>69</v>
      </c>
      <c r="AL83" s="45"/>
      <c r="AM83" s="147">
        <v>10400.0</v>
      </c>
      <c r="AN83" s="45">
        <f t="shared" si="15"/>
        <v>2442</v>
      </c>
      <c r="AO83" s="85">
        <f t="shared" si="16"/>
        <v>0.2348076923</v>
      </c>
      <c r="AP83" s="47">
        <f t="shared" si="13"/>
        <v>81</v>
      </c>
    </row>
    <row r="84" ht="14.25" customHeight="1">
      <c r="A84" s="44"/>
      <c r="B84" s="45"/>
      <c r="C84" s="45"/>
      <c r="D84" s="45"/>
      <c r="E84" s="79">
        <v>98.0</v>
      </c>
      <c r="F84" s="45" t="s">
        <v>139</v>
      </c>
      <c r="G84" s="45" t="s">
        <v>62</v>
      </c>
      <c r="H84" s="45">
        <v>15.0</v>
      </c>
      <c r="I84" s="45">
        <v>15.0</v>
      </c>
      <c r="J84" s="45">
        <v>15.0</v>
      </c>
      <c r="K84" s="45">
        <v>15.0</v>
      </c>
      <c r="L84" s="47">
        <f t="shared" si="1"/>
        <v>60</v>
      </c>
      <c r="M84" s="79">
        <v>40.0</v>
      </c>
      <c r="N84" s="78">
        <v>20.0</v>
      </c>
      <c r="O84" s="78">
        <v>34.0</v>
      </c>
      <c r="P84" s="78">
        <v>100.67</v>
      </c>
      <c r="Q84" s="48">
        <v>154.7</v>
      </c>
      <c r="R84" s="78">
        <v>101.0</v>
      </c>
      <c r="S84" s="45">
        <v>96.0</v>
      </c>
      <c r="T84" s="48">
        <f t="shared" si="2"/>
        <v>197</v>
      </c>
      <c r="U84" s="141">
        <v>45463.0</v>
      </c>
      <c r="V84" s="79">
        <v>25.0</v>
      </c>
      <c r="W84" s="79">
        <f t="shared" ref="W84:W85" si="17">IF(LEFT(G84,2)="10",10000,30000)</f>
        <v>30000</v>
      </c>
      <c r="X84" s="142">
        <v>22841.0</v>
      </c>
      <c r="Y84" s="78">
        <f t="shared" si="4"/>
        <v>71.59444444</v>
      </c>
      <c r="Z84" s="78">
        <f t="shared" si="5"/>
        <v>71.59444444</v>
      </c>
      <c r="AA84" s="80">
        <v>150.0</v>
      </c>
      <c r="AB84" s="45" t="s">
        <v>63</v>
      </c>
      <c r="AC84" s="48">
        <f t="shared" si="6"/>
        <v>221.5944444</v>
      </c>
      <c r="AD84" s="79"/>
      <c r="AE84" s="45"/>
      <c r="AF84" s="46">
        <f t="shared" si="7"/>
        <v>25</v>
      </c>
      <c r="AG84" s="79">
        <v>100.0</v>
      </c>
      <c r="AH84" s="79"/>
      <c r="AI84" s="46">
        <f t="shared" si="8"/>
        <v>140</v>
      </c>
      <c r="AJ84" s="53">
        <f t="shared" si="9"/>
        <v>518.2944444</v>
      </c>
      <c r="AK84" s="83">
        <f t="shared" si="10"/>
        <v>84</v>
      </c>
      <c r="AL84" s="45"/>
      <c r="AM84" s="143">
        <v>30087.0</v>
      </c>
      <c r="AN84" s="45">
        <f t="shared" si="15"/>
        <v>7246</v>
      </c>
      <c r="AO84" s="85">
        <f t="shared" si="16"/>
        <v>0.2408349121</v>
      </c>
      <c r="AP84" s="47">
        <f t="shared" si="13"/>
        <v>82</v>
      </c>
    </row>
    <row r="85" ht="14.25" customHeight="1">
      <c r="A85" s="44"/>
      <c r="B85" s="45"/>
      <c r="C85" s="45"/>
      <c r="D85" s="45"/>
      <c r="E85" s="79">
        <v>113.0</v>
      </c>
      <c r="F85" s="45" t="s">
        <v>153</v>
      </c>
      <c r="G85" s="45" t="s">
        <v>51</v>
      </c>
      <c r="H85" s="45">
        <v>15.0</v>
      </c>
      <c r="I85" s="45">
        <v>0.0</v>
      </c>
      <c r="J85" s="45">
        <v>15.0</v>
      </c>
      <c r="K85" s="45">
        <v>15.0</v>
      </c>
      <c r="L85" s="47">
        <f t="shared" si="1"/>
        <v>45</v>
      </c>
      <c r="M85" s="79">
        <v>0.0</v>
      </c>
      <c r="N85" s="78">
        <v>20.0</v>
      </c>
      <c r="O85" s="78">
        <v>31.0</v>
      </c>
      <c r="P85" s="78">
        <v>126.0</v>
      </c>
      <c r="Q85" s="48">
        <v>177.0</v>
      </c>
      <c r="R85" s="78">
        <v>90.0</v>
      </c>
      <c r="S85" s="45">
        <v>100.0</v>
      </c>
      <c r="T85" s="48">
        <f t="shared" si="2"/>
        <v>190</v>
      </c>
      <c r="U85" s="141">
        <v>45464.0</v>
      </c>
      <c r="V85" s="79">
        <v>0.0</v>
      </c>
      <c r="W85" s="79">
        <f t="shared" si="17"/>
        <v>10000</v>
      </c>
      <c r="X85" s="145">
        <v>7526.0</v>
      </c>
      <c r="Y85" s="78">
        <f t="shared" si="4"/>
        <v>61.36666667</v>
      </c>
      <c r="Z85" s="78">
        <f t="shared" si="5"/>
        <v>61.36666667</v>
      </c>
      <c r="AA85" s="80">
        <v>150.0</v>
      </c>
      <c r="AB85" s="45" t="s">
        <v>63</v>
      </c>
      <c r="AC85" s="48">
        <f t="shared" si="6"/>
        <v>211.3666667</v>
      </c>
      <c r="AD85" s="79"/>
      <c r="AE85" s="45">
        <v>50.0</v>
      </c>
      <c r="AF85" s="46">
        <f t="shared" si="7"/>
        <v>50</v>
      </c>
      <c r="AG85" s="79"/>
      <c r="AH85" s="79"/>
      <c r="AI85" s="46">
        <f t="shared" si="8"/>
        <v>0</v>
      </c>
      <c r="AJ85" s="53">
        <f t="shared" si="9"/>
        <v>673.3666667</v>
      </c>
      <c r="AK85" s="83">
        <f t="shared" si="10"/>
        <v>68</v>
      </c>
      <c r="AL85" s="45"/>
      <c r="AM85" s="143">
        <v>10073.0</v>
      </c>
      <c r="AN85" s="45">
        <f t="shared" si="15"/>
        <v>2547</v>
      </c>
      <c r="AO85" s="85">
        <f t="shared" si="16"/>
        <v>0.2528541646</v>
      </c>
      <c r="AP85" s="47">
        <f t="shared" si="13"/>
        <v>83</v>
      </c>
    </row>
    <row r="86" ht="14.25" customHeight="1">
      <c r="A86" s="44"/>
      <c r="B86" s="45"/>
      <c r="C86" s="45"/>
      <c r="D86" s="45"/>
      <c r="E86" s="79">
        <v>92.0</v>
      </c>
      <c r="F86" s="45" t="s">
        <v>134</v>
      </c>
      <c r="G86" s="45" t="s">
        <v>51</v>
      </c>
      <c r="H86" s="45">
        <v>15.0</v>
      </c>
      <c r="I86" s="45">
        <v>15.0</v>
      </c>
      <c r="J86" s="45">
        <v>15.0</v>
      </c>
      <c r="K86" s="45">
        <v>15.0</v>
      </c>
      <c r="L86" s="47">
        <f t="shared" si="1"/>
        <v>60</v>
      </c>
      <c r="M86" s="79">
        <v>0.0</v>
      </c>
      <c r="N86" s="78">
        <v>20.0</v>
      </c>
      <c r="O86" s="78">
        <v>37.0</v>
      </c>
      <c r="P86" s="78">
        <v>132.0</v>
      </c>
      <c r="Q86" s="48">
        <f>SUM(N86:P86)</f>
        <v>189</v>
      </c>
      <c r="R86" s="78">
        <v>82.0</v>
      </c>
      <c r="S86" s="45">
        <v>109.0</v>
      </c>
      <c r="T86" s="48">
        <f t="shared" si="2"/>
        <v>191</v>
      </c>
      <c r="U86" s="141">
        <v>45462.0</v>
      </c>
      <c r="V86" s="79">
        <v>50.0</v>
      </c>
      <c r="W86" s="79">
        <v>10000.0</v>
      </c>
      <c r="X86" s="142">
        <v>12805.0</v>
      </c>
      <c r="Y86" s="78">
        <f t="shared" si="4"/>
        <v>22.75</v>
      </c>
      <c r="Z86" s="78">
        <f t="shared" si="5"/>
        <v>22.75</v>
      </c>
      <c r="AA86" s="80">
        <v>0.0</v>
      </c>
      <c r="AB86" s="45" t="s">
        <v>55</v>
      </c>
      <c r="AC86" s="48">
        <f t="shared" si="6"/>
        <v>22.75</v>
      </c>
      <c r="AD86" s="79">
        <v>30.0</v>
      </c>
      <c r="AE86" s="45">
        <v>50.0</v>
      </c>
      <c r="AF86" s="46">
        <f t="shared" si="7"/>
        <v>130</v>
      </c>
      <c r="AG86" s="79"/>
      <c r="AH86" s="79"/>
      <c r="AI86" s="46">
        <f t="shared" si="8"/>
        <v>0</v>
      </c>
      <c r="AJ86" s="53">
        <f t="shared" si="9"/>
        <v>592.75</v>
      </c>
      <c r="AK86" s="83">
        <f t="shared" si="10"/>
        <v>77</v>
      </c>
      <c r="AL86" s="45"/>
      <c r="AM86" s="147">
        <v>10000.0</v>
      </c>
      <c r="AN86" s="45">
        <f t="shared" si="15"/>
        <v>2805</v>
      </c>
      <c r="AO86" s="85">
        <f t="shared" si="16"/>
        <v>0.2805</v>
      </c>
      <c r="AP86" s="47">
        <f t="shared" si="13"/>
        <v>84</v>
      </c>
    </row>
    <row r="87" ht="14.25" customHeight="1">
      <c r="A87" s="44"/>
      <c r="B87" s="45"/>
      <c r="C87" s="45"/>
      <c r="D87" s="45"/>
      <c r="E87" s="79">
        <v>138.0</v>
      </c>
      <c r="F87" s="45" t="s">
        <v>179</v>
      </c>
      <c r="G87" s="45" t="s">
        <v>51</v>
      </c>
      <c r="H87" s="45">
        <v>15.0</v>
      </c>
      <c r="I87" s="45">
        <v>15.0</v>
      </c>
      <c r="J87" s="45">
        <v>15.0</v>
      </c>
      <c r="K87" s="45">
        <v>0.0</v>
      </c>
      <c r="L87" s="47">
        <f t="shared" si="1"/>
        <v>45</v>
      </c>
      <c r="M87" s="45">
        <v>60.0</v>
      </c>
      <c r="N87" s="45">
        <v>6.67</v>
      </c>
      <c r="O87" s="45">
        <v>19.33</v>
      </c>
      <c r="P87" s="57">
        <v>88.0</v>
      </c>
      <c r="Q87" s="48">
        <v>114.0</v>
      </c>
      <c r="R87" s="78">
        <v>81.0</v>
      </c>
      <c r="S87" s="45">
        <v>86.0</v>
      </c>
      <c r="T87" s="48">
        <f t="shared" si="2"/>
        <v>167</v>
      </c>
      <c r="U87" s="141">
        <v>45465.0</v>
      </c>
      <c r="V87" s="79">
        <v>0.0</v>
      </c>
      <c r="W87" s="79">
        <f t="shared" ref="W87:W123" si="18">IF(LEFT(G87,2)="10",10000,30000)</f>
        <v>10000</v>
      </c>
      <c r="X87" s="145">
        <v>7180.0</v>
      </c>
      <c r="Y87" s="78">
        <f t="shared" si="4"/>
        <v>21</v>
      </c>
      <c r="Z87" s="78">
        <f t="shared" si="5"/>
        <v>21</v>
      </c>
      <c r="AA87" s="80">
        <v>150.0</v>
      </c>
      <c r="AB87" s="45" t="s">
        <v>63</v>
      </c>
      <c r="AC87" s="48">
        <f t="shared" si="6"/>
        <v>171</v>
      </c>
      <c r="AD87" s="79"/>
      <c r="AE87" s="45"/>
      <c r="AF87" s="46">
        <f t="shared" si="7"/>
        <v>0</v>
      </c>
      <c r="AG87" s="45">
        <v>100.0</v>
      </c>
      <c r="AH87" s="45"/>
      <c r="AI87" s="46">
        <f t="shared" si="8"/>
        <v>160</v>
      </c>
      <c r="AJ87" s="53">
        <f t="shared" si="9"/>
        <v>337</v>
      </c>
      <c r="AK87" s="83">
        <f t="shared" si="10"/>
        <v>110</v>
      </c>
      <c r="AL87" s="45"/>
      <c r="AM87" s="143">
        <v>10000.0</v>
      </c>
      <c r="AN87" s="45">
        <f t="shared" si="15"/>
        <v>2820</v>
      </c>
      <c r="AO87" s="85">
        <f t="shared" si="16"/>
        <v>0.282</v>
      </c>
      <c r="AP87" s="47">
        <f t="shared" si="13"/>
        <v>85</v>
      </c>
    </row>
    <row r="88" ht="14.25" customHeight="1">
      <c r="A88" s="44"/>
      <c r="B88" s="45"/>
      <c r="C88" s="45"/>
      <c r="D88" s="45"/>
      <c r="E88" s="79">
        <v>131.0</v>
      </c>
      <c r="F88" s="45" t="s">
        <v>172</v>
      </c>
      <c r="G88" s="45" t="s">
        <v>67</v>
      </c>
      <c r="H88" s="45">
        <v>15.0</v>
      </c>
      <c r="I88" s="45">
        <v>0.0</v>
      </c>
      <c r="J88" s="45">
        <v>0.0</v>
      </c>
      <c r="K88" s="45">
        <v>15.0</v>
      </c>
      <c r="L88" s="47">
        <f t="shared" si="1"/>
        <v>30</v>
      </c>
      <c r="M88" s="45">
        <v>0.0</v>
      </c>
      <c r="N88" s="45">
        <v>19.67</v>
      </c>
      <c r="O88" s="45">
        <v>35.67</v>
      </c>
      <c r="P88" s="45">
        <v>101.33</v>
      </c>
      <c r="Q88" s="48">
        <v>156.7</v>
      </c>
      <c r="R88" s="78">
        <v>87.0</v>
      </c>
      <c r="S88" s="45">
        <v>95.0</v>
      </c>
      <c r="T88" s="48">
        <f t="shared" si="2"/>
        <v>182</v>
      </c>
      <c r="U88" s="141">
        <v>45464.0</v>
      </c>
      <c r="V88" s="79">
        <v>0.0</v>
      </c>
      <c r="W88" s="79">
        <f t="shared" si="18"/>
        <v>10000</v>
      </c>
      <c r="X88" s="145">
        <v>9783.0</v>
      </c>
      <c r="Y88" s="78">
        <f t="shared" si="4"/>
        <v>324.6833333</v>
      </c>
      <c r="Z88" s="78">
        <f t="shared" si="5"/>
        <v>324.6833333</v>
      </c>
      <c r="AA88" s="80">
        <v>150.0</v>
      </c>
      <c r="AB88" s="45" t="s">
        <v>173</v>
      </c>
      <c r="AC88" s="48">
        <f t="shared" si="6"/>
        <v>474.6833333</v>
      </c>
      <c r="AD88" s="79"/>
      <c r="AE88" s="45">
        <v>50.0</v>
      </c>
      <c r="AF88" s="46">
        <f t="shared" si="7"/>
        <v>50</v>
      </c>
      <c r="AG88" s="45"/>
      <c r="AH88" s="45"/>
      <c r="AI88" s="46">
        <f t="shared" si="8"/>
        <v>0</v>
      </c>
      <c r="AJ88" s="53">
        <f t="shared" si="9"/>
        <v>893.3833333</v>
      </c>
      <c r="AK88" s="83">
        <f t="shared" si="10"/>
        <v>24</v>
      </c>
      <c r="AL88" s="45"/>
      <c r="AM88" s="147">
        <v>13755.0</v>
      </c>
      <c r="AN88" s="45">
        <f t="shared" si="15"/>
        <v>3972</v>
      </c>
      <c r="AO88" s="85">
        <f t="shared" si="16"/>
        <v>0.2887677208</v>
      </c>
      <c r="AP88" s="47">
        <f t="shared" si="13"/>
        <v>86</v>
      </c>
    </row>
    <row r="89" ht="14.25" customHeight="1">
      <c r="A89" s="44"/>
      <c r="B89" s="45"/>
      <c r="C89" s="45"/>
      <c r="D89" s="45" t="s">
        <v>49</v>
      </c>
      <c r="E89" s="79">
        <v>111.0</v>
      </c>
      <c r="F89" s="45" t="s">
        <v>151</v>
      </c>
      <c r="G89" s="45" t="s">
        <v>96</v>
      </c>
      <c r="H89" s="45">
        <v>15.0</v>
      </c>
      <c r="I89" s="45">
        <v>15.0</v>
      </c>
      <c r="J89" s="45">
        <v>15.0</v>
      </c>
      <c r="K89" s="45">
        <v>15.0</v>
      </c>
      <c r="L89" s="47">
        <f t="shared" si="1"/>
        <v>60</v>
      </c>
      <c r="M89" s="79">
        <v>0.0</v>
      </c>
      <c r="N89" s="78">
        <v>20.0</v>
      </c>
      <c r="O89" s="78">
        <v>32.0</v>
      </c>
      <c r="P89" s="78">
        <v>127.0</v>
      </c>
      <c r="Q89" s="48">
        <v>179.0</v>
      </c>
      <c r="R89" s="78">
        <v>117.0</v>
      </c>
      <c r="S89" s="45">
        <v>116.0</v>
      </c>
      <c r="T89" s="48">
        <f t="shared" si="2"/>
        <v>233</v>
      </c>
      <c r="U89" s="141">
        <v>45464.0</v>
      </c>
      <c r="V89" s="79">
        <v>0.0</v>
      </c>
      <c r="W89" s="79">
        <f t="shared" si="18"/>
        <v>10000</v>
      </c>
      <c r="X89" s="145">
        <v>12910.0</v>
      </c>
      <c r="Y89" s="78">
        <f t="shared" si="4"/>
        <v>10.5</v>
      </c>
      <c r="Z89" s="78">
        <f t="shared" si="5"/>
        <v>10.5</v>
      </c>
      <c r="AA89" s="80">
        <v>0.0</v>
      </c>
      <c r="AB89" s="45" t="s">
        <v>55</v>
      </c>
      <c r="AC89" s="48">
        <f t="shared" si="6"/>
        <v>10.5</v>
      </c>
      <c r="AD89" s="79"/>
      <c r="AE89" s="45">
        <v>50.0</v>
      </c>
      <c r="AF89" s="46">
        <f t="shared" si="7"/>
        <v>50</v>
      </c>
      <c r="AG89" s="79"/>
      <c r="AH89" s="79">
        <v>20.0</v>
      </c>
      <c r="AI89" s="46">
        <f t="shared" si="8"/>
        <v>20</v>
      </c>
      <c r="AJ89" s="53">
        <f t="shared" si="9"/>
        <v>512.5</v>
      </c>
      <c r="AK89" s="83">
        <f t="shared" si="10"/>
        <v>88</v>
      </c>
      <c r="AL89" s="45"/>
      <c r="AM89" s="147">
        <v>9975.0</v>
      </c>
      <c r="AN89" s="45">
        <f t="shared" si="15"/>
        <v>2935</v>
      </c>
      <c r="AO89" s="85">
        <f t="shared" si="16"/>
        <v>0.294235589</v>
      </c>
      <c r="AP89" s="47">
        <f t="shared" si="13"/>
        <v>87</v>
      </c>
    </row>
    <row r="90" ht="14.25" customHeight="1">
      <c r="A90" s="44"/>
      <c r="B90" s="45"/>
      <c r="C90" s="45"/>
      <c r="D90" s="45"/>
      <c r="E90" s="79">
        <v>6.0</v>
      </c>
      <c r="F90" s="45" t="s">
        <v>54</v>
      </c>
      <c r="G90" s="45" t="s">
        <v>51</v>
      </c>
      <c r="H90" s="45">
        <v>15.0</v>
      </c>
      <c r="I90" s="45">
        <v>15.0</v>
      </c>
      <c r="J90" s="45">
        <v>15.0</v>
      </c>
      <c r="K90" s="45">
        <v>15.0</v>
      </c>
      <c r="L90" s="47">
        <f t="shared" si="1"/>
        <v>60</v>
      </c>
      <c r="M90" s="79">
        <v>0.0</v>
      </c>
      <c r="N90" s="78">
        <v>20.0</v>
      </c>
      <c r="O90" s="78">
        <v>30.67</v>
      </c>
      <c r="P90" s="78">
        <v>90.0</v>
      </c>
      <c r="Q90" s="48">
        <v>140.7</v>
      </c>
      <c r="R90" s="78">
        <v>91.0</v>
      </c>
      <c r="S90" s="45">
        <v>86.0</v>
      </c>
      <c r="T90" s="48">
        <f t="shared" si="2"/>
        <v>177</v>
      </c>
      <c r="U90" s="141">
        <v>45464.0</v>
      </c>
      <c r="V90" s="79">
        <v>0.0</v>
      </c>
      <c r="W90" s="79">
        <f t="shared" si="18"/>
        <v>10000</v>
      </c>
      <c r="X90" s="142">
        <v>6953.0</v>
      </c>
      <c r="Y90" s="78">
        <f t="shared" si="4"/>
        <v>-5.483333333</v>
      </c>
      <c r="Z90" s="78">
        <f t="shared" si="5"/>
        <v>0</v>
      </c>
      <c r="AA90" s="80">
        <v>0.0</v>
      </c>
      <c r="AB90" s="45" t="s">
        <v>55</v>
      </c>
      <c r="AC90" s="48">
        <f t="shared" si="6"/>
        <v>0</v>
      </c>
      <c r="AD90" s="79"/>
      <c r="AE90" s="45">
        <v>0.0</v>
      </c>
      <c r="AF90" s="46">
        <f t="shared" si="7"/>
        <v>0</v>
      </c>
      <c r="AG90" s="79">
        <v>100.0</v>
      </c>
      <c r="AH90" s="79"/>
      <c r="AI90" s="46">
        <f t="shared" si="8"/>
        <v>100</v>
      </c>
      <c r="AJ90" s="53">
        <f t="shared" si="9"/>
        <v>277.7</v>
      </c>
      <c r="AK90" s="83">
        <f t="shared" si="10"/>
        <v>115</v>
      </c>
      <c r="AL90" s="45"/>
      <c r="AM90" s="147">
        <v>10000.0</v>
      </c>
      <c r="AN90" s="45">
        <f t="shared" si="15"/>
        <v>3047</v>
      </c>
      <c r="AO90" s="85">
        <f t="shared" si="16"/>
        <v>0.3047</v>
      </c>
      <c r="AP90" s="47">
        <f t="shared" si="13"/>
        <v>88</v>
      </c>
    </row>
    <row r="91" ht="14.25" customHeight="1">
      <c r="A91" s="44"/>
      <c r="B91" s="45"/>
      <c r="C91" s="45"/>
      <c r="D91" s="45"/>
      <c r="E91" s="79">
        <v>145.0</v>
      </c>
      <c r="F91" s="45" t="s">
        <v>185</v>
      </c>
      <c r="G91" s="45" t="s">
        <v>51</v>
      </c>
      <c r="H91" s="45">
        <v>15.0</v>
      </c>
      <c r="I91" s="45">
        <v>15.0</v>
      </c>
      <c r="J91" s="45">
        <v>15.0</v>
      </c>
      <c r="K91" s="45">
        <v>15.0</v>
      </c>
      <c r="L91" s="47">
        <f t="shared" si="1"/>
        <v>60</v>
      </c>
      <c r="M91" s="45">
        <v>0.0</v>
      </c>
      <c r="N91" s="78">
        <v>20.0</v>
      </c>
      <c r="O91" s="78">
        <v>32.33</v>
      </c>
      <c r="P91" s="78">
        <v>102.33</v>
      </c>
      <c r="Q91" s="48">
        <v>154.7</v>
      </c>
      <c r="R91" s="78">
        <v>107.0</v>
      </c>
      <c r="S91" s="45">
        <v>94.0</v>
      </c>
      <c r="T91" s="48">
        <f t="shared" si="2"/>
        <v>201</v>
      </c>
      <c r="U91" s="141">
        <v>45465.0</v>
      </c>
      <c r="V91" s="79">
        <v>0.0</v>
      </c>
      <c r="W91" s="79">
        <f t="shared" si="18"/>
        <v>10000</v>
      </c>
      <c r="X91" s="142">
        <v>6272.0</v>
      </c>
      <c r="Y91" s="78">
        <f t="shared" si="4"/>
        <v>-84.93333333</v>
      </c>
      <c r="Z91" s="78">
        <f t="shared" si="5"/>
        <v>0</v>
      </c>
      <c r="AA91" s="80">
        <v>0.0</v>
      </c>
      <c r="AB91" s="45" t="s">
        <v>55</v>
      </c>
      <c r="AC91" s="48">
        <f t="shared" si="6"/>
        <v>0</v>
      </c>
      <c r="AD91" s="79"/>
      <c r="AE91" s="78">
        <v>50.0</v>
      </c>
      <c r="AF91" s="46">
        <f t="shared" si="7"/>
        <v>50</v>
      </c>
      <c r="AG91" s="79"/>
      <c r="AH91" s="79">
        <v>20.0</v>
      </c>
      <c r="AI91" s="46">
        <f t="shared" si="8"/>
        <v>20</v>
      </c>
      <c r="AJ91" s="53">
        <f t="shared" si="9"/>
        <v>445.7</v>
      </c>
      <c r="AK91" s="83">
        <f t="shared" si="10"/>
        <v>97</v>
      </c>
      <c r="AL91" s="45"/>
      <c r="AM91" s="147">
        <v>9520.0</v>
      </c>
      <c r="AN91" s="45">
        <f t="shared" si="15"/>
        <v>3248</v>
      </c>
      <c r="AO91" s="85">
        <f t="shared" si="16"/>
        <v>0.3411764706</v>
      </c>
      <c r="AP91" s="47">
        <f t="shared" si="13"/>
        <v>89</v>
      </c>
    </row>
    <row r="92" ht="14.25" customHeight="1">
      <c r="A92" s="44"/>
      <c r="B92" s="45"/>
      <c r="C92" s="45"/>
      <c r="D92" s="45"/>
      <c r="E92" s="79">
        <v>56.0</v>
      </c>
      <c r="F92" s="45" t="s">
        <v>102</v>
      </c>
      <c r="G92" s="45" t="s">
        <v>62</v>
      </c>
      <c r="H92" s="45">
        <v>15.0</v>
      </c>
      <c r="I92" s="45">
        <v>15.0</v>
      </c>
      <c r="J92" s="45">
        <v>15.0</v>
      </c>
      <c r="K92" s="45">
        <v>15.0</v>
      </c>
      <c r="L92" s="47">
        <f t="shared" si="1"/>
        <v>60</v>
      </c>
      <c r="M92" s="79">
        <v>5.0</v>
      </c>
      <c r="N92" s="78">
        <v>20.0</v>
      </c>
      <c r="O92" s="57">
        <v>36.67</v>
      </c>
      <c r="P92" s="78">
        <v>136.33</v>
      </c>
      <c r="Q92" s="48">
        <v>193.0</v>
      </c>
      <c r="R92" s="78">
        <v>83.0</v>
      </c>
      <c r="S92" s="45">
        <v>114.0</v>
      </c>
      <c r="T92" s="48">
        <f t="shared" si="2"/>
        <v>197</v>
      </c>
      <c r="U92" s="141">
        <v>45464.0</v>
      </c>
      <c r="V92" s="79">
        <v>0.0</v>
      </c>
      <c r="W92" s="79">
        <f t="shared" si="18"/>
        <v>30000</v>
      </c>
      <c r="X92" s="145">
        <v>17010.0</v>
      </c>
      <c r="Y92" s="78">
        <f t="shared" si="4"/>
        <v>-155.1666667</v>
      </c>
      <c r="Z92" s="78">
        <f t="shared" si="5"/>
        <v>0</v>
      </c>
      <c r="AA92" s="80">
        <v>0.0</v>
      </c>
      <c r="AB92" s="45" t="s">
        <v>88</v>
      </c>
      <c r="AC92" s="48">
        <f t="shared" si="6"/>
        <v>0</v>
      </c>
      <c r="AD92" s="79"/>
      <c r="AE92" s="45">
        <v>0.0</v>
      </c>
      <c r="AF92" s="46">
        <f t="shared" si="7"/>
        <v>0</v>
      </c>
      <c r="AG92" s="79"/>
      <c r="AH92" s="79"/>
      <c r="AI92" s="46">
        <f t="shared" si="8"/>
        <v>5</v>
      </c>
      <c r="AJ92" s="53">
        <f t="shared" si="9"/>
        <v>445</v>
      </c>
      <c r="AK92" s="83">
        <f t="shared" si="10"/>
        <v>98</v>
      </c>
      <c r="AL92" s="45"/>
      <c r="AM92" s="147">
        <v>30169.0</v>
      </c>
      <c r="AN92" s="45">
        <f t="shared" si="15"/>
        <v>13159</v>
      </c>
      <c r="AO92" s="85">
        <f t="shared" si="16"/>
        <v>0.4361762074</v>
      </c>
      <c r="AP92" s="47">
        <f t="shared" si="13"/>
        <v>90</v>
      </c>
    </row>
    <row r="93" ht="14.25" customHeight="1">
      <c r="A93" s="44"/>
      <c r="B93" s="45"/>
      <c r="C93" s="45"/>
      <c r="D93" s="45"/>
      <c r="E93" s="79">
        <v>149.0</v>
      </c>
      <c r="F93" s="45" t="s">
        <v>188</v>
      </c>
      <c r="G93" s="45" t="s">
        <v>121</v>
      </c>
      <c r="H93" s="45">
        <v>15.0</v>
      </c>
      <c r="I93" s="45">
        <v>15.0</v>
      </c>
      <c r="J93" s="45">
        <v>15.0</v>
      </c>
      <c r="K93" s="45">
        <v>15.0</v>
      </c>
      <c r="L93" s="47">
        <f t="shared" si="1"/>
        <v>60</v>
      </c>
      <c r="M93" s="45">
        <v>0.0</v>
      </c>
      <c r="N93" s="78">
        <v>20.0</v>
      </c>
      <c r="O93" s="78">
        <v>27.0</v>
      </c>
      <c r="P93" s="78">
        <v>103.5</v>
      </c>
      <c r="Q93" s="48">
        <f>SUM(N93:P93)</f>
        <v>150.5</v>
      </c>
      <c r="R93" s="78">
        <v>119.0</v>
      </c>
      <c r="S93" s="45">
        <v>120.0</v>
      </c>
      <c r="T93" s="48">
        <f t="shared" si="2"/>
        <v>239</v>
      </c>
      <c r="U93" s="141">
        <v>45465.0</v>
      </c>
      <c r="V93" s="79">
        <v>0.0</v>
      </c>
      <c r="W93" s="79">
        <f t="shared" si="18"/>
        <v>30000</v>
      </c>
      <c r="X93" s="145">
        <v>16199.0</v>
      </c>
      <c r="Y93" s="78">
        <f t="shared" si="4"/>
        <v>-186.7055556</v>
      </c>
      <c r="Z93" s="78">
        <f t="shared" si="5"/>
        <v>0</v>
      </c>
      <c r="AA93" s="80">
        <v>0.0</v>
      </c>
      <c r="AB93" s="45" t="s">
        <v>119</v>
      </c>
      <c r="AC93" s="48">
        <f t="shared" si="6"/>
        <v>0</v>
      </c>
      <c r="AD93" s="79"/>
      <c r="AE93" s="78">
        <v>50.0</v>
      </c>
      <c r="AF93" s="46">
        <f t="shared" si="7"/>
        <v>50</v>
      </c>
      <c r="AG93" s="79"/>
      <c r="AH93" s="79"/>
      <c r="AI93" s="46">
        <f t="shared" si="8"/>
        <v>0</v>
      </c>
      <c r="AJ93" s="53">
        <f t="shared" si="9"/>
        <v>499.5</v>
      </c>
      <c r="AK93" s="83">
        <f t="shared" si="10"/>
        <v>90</v>
      </c>
      <c r="AL93" s="45"/>
      <c r="AM93" s="147">
        <v>30200.0</v>
      </c>
      <c r="AN93" s="45">
        <f t="shared" si="15"/>
        <v>14001</v>
      </c>
      <c r="AO93" s="85">
        <f t="shared" si="16"/>
        <v>0.4636092715</v>
      </c>
      <c r="AP93" s="47">
        <f t="shared" si="13"/>
        <v>91</v>
      </c>
    </row>
    <row r="94" ht="14.25" customHeight="1">
      <c r="A94" s="44"/>
      <c r="B94" s="45"/>
      <c r="C94" s="45"/>
      <c r="D94" s="45" t="s">
        <v>49</v>
      </c>
      <c r="E94" s="79">
        <v>46.0</v>
      </c>
      <c r="F94" s="45" t="s">
        <v>94</v>
      </c>
      <c r="G94" s="45" t="s">
        <v>51</v>
      </c>
      <c r="H94" s="45">
        <v>15.0</v>
      </c>
      <c r="I94" s="45">
        <v>15.0</v>
      </c>
      <c r="J94" s="45">
        <v>15.0</v>
      </c>
      <c r="K94" s="45">
        <v>15.0</v>
      </c>
      <c r="L94" s="47">
        <f t="shared" si="1"/>
        <v>60</v>
      </c>
      <c r="M94" s="79">
        <v>5.0</v>
      </c>
      <c r="N94" s="78">
        <v>13.33</v>
      </c>
      <c r="O94" s="78">
        <v>23.67</v>
      </c>
      <c r="P94" s="78">
        <v>114.0</v>
      </c>
      <c r="Q94" s="48">
        <v>151.0</v>
      </c>
      <c r="R94" s="78">
        <v>95.0</v>
      </c>
      <c r="S94" s="45">
        <v>90.0</v>
      </c>
      <c r="T94" s="48">
        <f t="shared" si="2"/>
        <v>185</v>
      </c>
      <c r="U94" s="141">
        <v>45465.0</v>
      </c>
      <c r="V94" s="79">
        <v>0.0</v>
      </c>
      <c r="W94" s="79">
        <f t="shared" si="18"/>
        <v>10000</v>
      </c>
      <c r="X94" s="145">
        <v>4511.0</v>
      </c>
      <c r="Y94" s="78">
        <f t="shared" si="4"/>
        <v>-290.3833333</v>
      </c>
      <c r="Z94" s="78">
        <f t="shared" si="5"/>
        <v>0</v>
      </c>
      <c r="AA94" s="80">
        <v>0.0</v>
      </c>
      <c r="AB94" s="45" t="s">
        <v>71</v>
      </c>
      <c r="AC94" s="48">
        <f t="shared" si="6"/>
        <v>0</v>
      </c>
      <c r="AD94" s="79"/>
      <c r="AE94" s="45">
        <v>50.0</v>
      </c>
      <c r="AF94" s="46">
        <f t="shared" si="7"/>
        <v>50</v>
      </c>
      <c r="AG94" s="79"/>
      <c r="AH94" s="79"/>
      <c r="AI94" s="46">
        <f t="shared" si="8"/>
        <v>5</v>
      </c>
      <c r="AJ94" s="53">
        <f t="shared" si="9"/>
        <v>441</v>
      </c>
      <c r="AK94" s="83">
        <f t="shared" si="10"/>
        <v>99</v>
      </c>
      <c r="AL94" s="45"/>
      <c r="AM94" s="147">
        <v>10318.0</v>
      </c>
      <c r="AN94" s="45">
        <f t="shared" si="15"/>
        <v>5807</v>
      </c>
      <c r="AO94" s="85">
        <f t="shared" si="16"/>
        <v>0.5628028688</v>
      </c>
      <c r="AP94" s="47">
        <f t="shared" si="13"/>
        <v>92</v>
      </c>
    </row>
    <row r="95" ht="14.25" customHeight="1">
      <c r="A95" s="44"/>
      <c r="B95" s="45"/>
      <c r="C95" s="45"/>
      <c r="D95" s="45"/>
      <c r="E95" s="79">
        <v>129.0</v>
      </c>
      <c r="F95" s="45" t="s">
        <v>170</v>
      </c>
      <c r="G95" s="45" t="s">
        <v>62</v>
      </c>
      <c r="H95" s="45">
        <v>15.0</v>
      </c>
      <c r="I95" s="45">
        <v>15.0</v>
      </c>
      <c r="J95" s="45">
        <v>15.0</v>
      </c>
      <c r="K95" s="45">
        <v>15.0</v>
      </c>
      <c r="L95" s="47">
        <f t="shared" si="1"/>
        <v>60</v>
      </c>
      <c r="M95" s="45">
        <v>25.0</v>
      </c>
      <c r="N95" s="45">
        <v>3.67</v>
      </c>
      <c r="O95" s="45">
        <v>26.67</v>
      </c>
      <c r="P95" s="45">
        <v>79.0</v>
      </c>
      <c r="Q95" s="48">
        <v>109.3</v>
      </c>
      <c r="R95" s="78">
        <v>76.0</v>
      </c>
      <c r="S95" s="45">
        <v>106.0</v>
      </c>
      <c r="T95" s="48">
        <f t="shared" si="2"/>
        <v>182</v>
      </c>
      <c r="U95" s="141">
        <v>45463.0</v>
      </c>
      <c r="V95" s="79">
        <v>25.0</v>
      </c>
      <c r="W95" s="79">
        <f t="shared" si="18"/>
        <v>30000</v>
      </c>
      <c r="X95" s="142">
        <v>11753.0</v>
      </c>
      <c r="Y95" s="78">
        <f t="shared" si="4"/>
        <v>-359.6055556</v>
      </c>
      <c r="Z95" s="78">
        <f t="shared" si="5"/>
        <v>0</v>
      </c>
      <c r="AA95" s="80">
        <v>150.0</v>
      </c>
      <c r="AB95" s="45" t="s">
        <v>63</v>
      </c>
      <c r="AC95" s="48">
        <f t="shared" si="6"/>
        <v>150</v>
      </c>
      <c r="AD95" s="79"/>
      <c r="AE95" s="45">
        <v>0.0</v>
      </c>
      <c r="AF95" s="46">
        <f t="shared" si="7"/>
        <v>25</v>
      </c>
      <c r="AG95" s="45"/>
      <c r="AH95" s="45"/>
      <c r="AI95" s="46">
        <f t="shared" si="8"/>
        <v>25</v>
      </c>
      <c r="AJ95" s="53">
        <f t="shared" si="9"/>
        <v>501.3</v>
      </c>
      <c r="AK95" s="83">
        <f t="shared" si="10"/>
        <v>89</v>
      </c>
      <c r="AL95" s="45"/>
      <c r="AM95" s="143">
        <v>29856.0</v>
      </c>
      <c r="AN95" s="45">
        <f t="shared" si="15"/>
        <v>18103</v>
      </c>
      <c r="AO95" s="85">
        <f t="shared" si="16"/>
        <v>0.6063437835</v>
      </c>
      <c r="AP95" s="47">
        <f t="shared" si="13"/>
        <v>93</v>
      </c>
    </row>
    <row r="96" ht="14.25" customHeight="1">
      <c r="A96" s="44"/>
      <c r="B96" s="45"/>
      <c r="C96" s="45"/>
      <c r="D96" s="45"/>
      <c r="E96" s="79">
        <v>93.0</v>
      </c>
      <c r="F96" s="45" t="s">
        <v>135</v>
      </c>
      <c r="G96" s="45" t="s">
        <v>62</v>
      </c>
      <c r="H96" s="45">
        <v>15.0</v>
      </c>
      <c r="I96" s="45">
        <v>15.0</v>
      </c>
      <c r="J96" s="45">
        <v>15.0</v>
      </c>
      <c r="K96" s="45">
        <v>15.0</v>
      </c>
      <c r="L96" s="47">
        <f t="shared" si="1"/>
        <v>60</v>
      </c>
      <c r="M96" s="79">
        <v>40.0</v>
      </c>
      <c r="N96" s="78">
        <v>6.67</v>
      </c>
      <c r="O96" s="78">
        <v>32.33</v>
      </c>
      <c r="P96" s="78">
        <v>105.0</v>
      </c>
      <c r="Q96" s="48">
        <v>144.0</v>
      </c>
      <c r="R96" s="78">
        <v>115.0</v>
      </c>
      <c r="S96" s="45">
        <v>117.0</v>
      </c>
      <c r="T96" s="48">
        <f t="shared" si="2"/>
        <v>232</v>
      </c>
      <c r="U96" s="141">
        <v>45462.0</v>
      </c>
      <c r="V96" s="79">
        <v>50.0</v>
      </c>
      <c r="W96" s="79">
        <f t="shared" si="18"/>
        <v>30000</v>
      </c>
      <c r="X96" s="142">
        <v>8296.0</v>
      </c>
      <c r="Y96" s="78">
        <f t="shared" si="4"/>
        <v>-494.0444444</v>
      </c>
      <c r="Z96" s="78">
        <f t="shared" si="5"/>
        <v>0</v>
      </c>
      <c r="AA96" s="80">
        <v>0.0</v>
      </c>
      <c r="AB96" s="45" t="s">
        <v>55</v>
      </c>
      <c r="AC96" s="48">
        <f t="shared" si="6"/>
        <v>0</v>
      </c>
      <c r="AD96" s="79">
        <v>15.0</v>
      </c>
      <c r="AE96" s="45">
        <v>50.0</v>
      </c>
      <c r="AF96" s="46">
        <f t="shared" si="7"/>
        <v>115</v>
      </c>
      <c r="AG96" s="79">
        <v>100.0</v>
      </c>
      <c r="AH96" s="79"/>
      <c r="AI96" s="46">
        <f t="shared" si="8"/>
        <v>140</v>
      </c>
      <c r="AJ96" s="53">
        <f t="shared" si="9"/>
        <v>411</v>
      </c>
      <c r="AK96" s="83">
        <f t="shared" si="10"/>
        <v>104</v>
      </c>
      <c r="AL96" s="45"/>
      <c r="AM96" s="147">
        <v>28700.0</v>
      </c>
      <c r="AN96" s="45">
        <f t="shared" si="15"/>
        <v>20404</v>
      </c>
      <c r="AO96" s="85">
        <f t="shared" si="16"/>
        <v>0.7109407666</v>
      </c>
      <c r="AP96" s="47">
        <f t="shared" si="13"/>
        <v>94</v>
      </c>
    </row>
    <row r="97" ht="14.25" customHeight="1">
      <c r="A97" s="44"/>
      <c r="B97" s="45"/>
      <c r="C97" s="45"/>
      <c r="D97" s="45"/>
      <c r="E97" s="79">
        <v>110.0</v>
      </c>
      <c r="F97" s="45" t="s">
        <v>150</v>
      </c>
      <c r="G97" s="45" t="s">
        <v>62</v>
      </c>
      <c r="H97" s="45">
        <v>15.0</v>
      </c>
      <c r="I97" s="45">
        <v>0.0</v>
      </c>
      <c r="J97" s="45">
        <v>15.0</v>
      </c>
      <c r="K97" s="45">
        <v>15.0</v>
      </c>
      <c r="L97" s="47">
        <f t="shared" si="1"/>
        <v>45</v>
      </c>
      <c r="M97" s="79">
        <v>40.0</v>
      </c>
      <c r="N97" s="78">
        <v>0.0</v>
      </c>
      <c r="O97" s="78">
        <v>33.0</v>
      </c>
      <c r="P97" s="78">
        <v>111.0</v>
      </c>
      <c r="Q97" s="48">
        <v>144.0</v>
      </c>
      <c r="R97" s="78">
        <v>71.0</v>
      </c>
      <c r="S97" s="45">
        <v>85.0</v>
      </c>
      <c r="T97" s="48">
        <f t="shared" si="2"/>
        <v>156</v>
      </c>
      <c r="U97" s="141">
        <v>45465.0</v>
      </c>
      <c r="V97" s="79">
        <v>0.0</v>
      </c>
      <c r="W97" s="79">
        <f t="shared" si="18"/>
        <v>30000</v>
      </c>
      <c r="X97" s="145">
        <v>7369.0</v>
      </c>
      <c r="Y97" s="78">
        <f t="shared" si="4"/>
        <v>-530.0944444</v>
      </c>
      <c r="Z97" s="78">
        <f t="shared" si="5"/>
        <v>0</v>
      </c>
      <c r="AA97" s="80">
        <v>0.0</v>
      </c>
      <c r="AB97" s="45" t="s">
        <v>55</v>
      </c>
      <c r="AC97" s="48">
        <f t="shared" si="6"/>
        <v>0</v>
      </c>
      <c r="AD97" s="79"/>
      <c r="AE97" s="45">
        <v>0.0</v>
      </c>
      <c r="AF97" s="46">
        <f t="shared" si="7"/>
        <v>0</v>
      </c>
      <c r="AG97" s="79">
        <v>100.0</v>
      </c>
      <c r="AH97" s="79"/>
      <c r="AI97" s="46">
        <f t="shared" si="8"/>
        <v>140</v>
      </c>
      <c r="AJ97" s="53">
        <f t="shared" si="9"/>
        <v>205</v>
      </c>
      <c r="AK97" s="83">
        <f t="shared" si="10"/>
        <v>119</v>
      </c>
      <c r="AL97" s="45"/>
      <c r="AM97" s="144">
        <v>29015.0</v>
      </c>
      <c r="AN97" s="45">
        <f t="shared" si="15"/>
        <v>21646</v>
      </c>
      <c r="AO97" s="85">
        <f t="shared" si="16"/>
        <v>0.7460279166</v>
      </c>
      <c r="AP97" s="47">
        <f t="shared" si="13"/>
        <v>95</v>
      </c>
    </row>
    <row r="98" ht="14.25" customHeight="1">
      <c r="A98" s="44"/>
      <c r="B98" s="45"/>
      <c r="C98" s="45"/>
      <c r="D98" s="45"/>
      <c r="E98" s="79">
        <v>68.0</v>
      </c>
      <c r="F98" s="45" t="s">
        <v>113</v>
      </c>
      <c r="G98" s="45" t="s">
        <v>96</v>
      </c>
      <c r="H98" s="45">
        <v>15.0</v>
      </c>
      <c r="I98" s="45">
        <v>15.0</v>
      </c>
      <c r="J98" s="45">
        <v>15.0</v>
      </c>
      <c r="K98" s="45">
        <v>15.0</v>
      </c>
      <c r="L98" s="47">
        <f t="shared" si="1"/>
        <v>60</v>
      </c>
      <c r="M98" s="79">
        <v>40.0</v>
      </c>
      <c r="N98" s="78">
        <v>19.67</v>
      </c>
      <c r="O98" s="78">
        <v>39.0</v>
      </c>
      <c r="P98" s="78">
        <v>125.0</v>
      </c>
      <c r="Q98" s="48">
        <v>183.7</v>
      </c>
      <c r="R98" s="78">
        <v>110.0</v>
      </c>
      <c r="S98" s="45">
        <v>111.0</v>
      </c>
      <c r="T98" s="48">
        <f t="shared" si="2"/>
        <v>221</v>
      </c>
      <c r="U98" s="141">
        <v>45464.0</v>
      </c>
      <c r="V98" s="79">
        <v>0.0</v>
      </c>
      <c r="W98" s="79">
        <f t="shared" si="18"/>
        <v>10000</v>
      </c>
      <c r="X98" s="145">
        <v>2500.0</v>
      </c>
      <c r="Y98" s="78">
        <f t="shared" si="4"/>
        <v>-525</v>
      </c>
      <c r="Z98" s="78">
        <f t="shared" si="5"/>
        <v>0</v>
      </c>
      <c r="AA98" s="80">
        <v>0.0</v>
      </c>
      <c r="AB98" s="45" t="s">
        <v>114</v>
      </c>
      <c r="AC98" s="48">
        <f t="shared" si="6"/>
        <v>0</v>
      </c>
      <c r="AD98" s="79"/>
      <c r="AE98" s="45"/>
      <c r="AF98" s="46">
        <f t="shared" si="7"/>
        <v>0</v>
      </c>
      <c r="AG98" s="79">
        <v>100.0</v>
      </c>
      <c r="AH98" s="79"/>
      <c r="AI98" s="46">
        <f t="shared" si="8"/>
        <v>140</v>
      </c>
      <c r="AJ98" s="53">
        <f t="shared" si="9"/>
        <v>324.7</v>
      </c>
      <c r="AK98" s="83">
        <f t="shared" si="10"/>
        <v>113</v>
      </c>
      <c r="AL98" s="78"/>
      <c r="AM98" s="147">
        <v>10216.0</v>
      </c>
      <c r="AN98" s="45">
        <f t="shared" si="15"/>
        <v>7716</v>
      </c>
      <c r="AO98" s="85">
        <f t="shared" si="16"/>
        <v>0.7552858262</v>
      </c>
      <c r="AP98" s="47">
        <f t="shared" si="13"/>
        <v>96</v>
      </c>
    </row>
    <row r="99" ht="14.25" customHeight="1">
      <c r="A99" s="44"/>
      <c r="B99" s="45"/>
      <c r="C99" s="45"/>
      <c r="D99" s="45" t="s">
        <v>49</v>
      </c>
      <c r="E99" s="79">
        <v>78.0</v>
      </c>
      <c r="F99" s="45" t="s">
        <v>125</v>
      </c>
      <c r="G99" s="45" t="s">
        <v>62</v>
      </c>
      <c r="H99" s="45">
        <v>15.0</v>
      </c>
      <c r="I99" s="45">
        <v>15.0</v>
      </c>
      <c r="J99" s="45">
        <v>15.0</v>
      </c>
      <c r="K99" s="45">
        <v>15.0</v>
      </c>
      <c r="L99" s="47">
        <f t="shared" si="1"/>
        <v>60</v>
      </c>
      <c r="M99" s="79">
        <v>0.0</v>
      </c>
      <c r="N99" s="78">
        <v>20.0</v>
      </c>
      <c r="O99" s="78">
        <v>32.33</v>
      </c>
      <c r="P99" s="78">
        <v>113.0</v>
      </c>
      <c r="Q99" s="48">
        <v>165.3</v>
      </c>
      <c r="R99" s="78">
        <v>101.0</v>
      </c>
      <c r="S99" s="45">
        <v>116.0</v>
      </c>
      <c r="T99" s="48">
        <f t="shared" si="2"/>
        <v>217</v>
      </c>
      <c r="U99" s="141">
        <v>45462.0</v>
      </c>
      <c r="V99" s="79">
        <v>50.0</v>
      </c>
      <c r="W99" s="79">
        <f t="shared" si="18"/>
        <v>30000</v>
      </c>
      <c r="X99" s="142">
        <v>4906.0</v>
      </c>
      <c r="Y99" s="78">
        <f t="shared" si="4"/>
        <v>-625.8777778</v>
      </c>
      <c r="Z99" s="78">
        <f t="shared" si="5"/>
        <v>0</v>
      </c>
      <c r="AA99" s="80">
        <v>150.0</v>
      </c>
      <c r="AB99" s="45" t="s">
        <v>63</v>
      </c>
      <c r="AC99" s="48">
        <f t="shared" si="6"/>
        <v>150</v>
      </c>
      <c r="AD99" s="79"/>
      <c r="AE99" s="45">
        <v>0.0</v>
      </c>
      <c r="AF99" s="46">
        <f t="shared" si="7"/>
        <v>50</v>
      </c>
      <c r="AG99" s="79"/>
      <c r="AH99" s="79"/>
      <c r="AI99" s="46">
        <f t="shared" si="8"/>
        <v>0</v>
      </c>
      <c r="AJ99" s="53">
        <f t="shared" si="9"/>
        <v>642.3</v>
      </c>
      <c r="AK99" s="83">
        <f t="shared" si="10"/>
        <v>70</v>
      </c>
      <c r="AL99" s="45"/>
      <c r="AM99" s="143">
        <v>33196.0</v>
      </c>
      <c r="AN99" s="45">
        <f t="shared" si="15"/>
        <v>28290</v>
      </c>
      <c r="AO99" s="85">
        <f t="shared" si="16"/>
        <v>0.8522111098</v>
      </c>
      <c r="AP99" s="47">
        <f t="shared" si="13"/>
        <v>97</v>
      </c>
    </row>
    <row r="100" ht="14.25" customHeight="1">
      <c r="A100" s="44"/>
      <c r="B100" s="45"/>
      <c r="C100" s="45"/>
      <c r="D100" s="45" t="s">
        <v>49</v>
      </c>
      <c r="E100" s="79">
        <v>107.0</v>
      </c>
      <c r="F100" s="45" t="s">
        <v>147</v>
      </c>
      <c r="G100" s="45" t="s">
        <v>62</v>
      </c>
      <c r="H100" s="45">
        <v>15.0</v>
      </c>
      <c r="I100" s="45">
        <v>15.0</v>
      </c>
      <c r="J100" s="45">
        <v>15.0</v>
      </c>
      <c r="K100" s="45">
        <v>15.0</v>
      </c>
      <c r="L100" s="47">
        <f t="shared" si="1"/>
        <v>60</v>
      </c>
      <c r="M100" s="79">
        <v>5.0</v>
      </c>
      <c r="N100" s="78">
        <v>20.0</v>
      </c>
      <c r="O100" s="78">
        <v>34.3</v>
      </c>
      <c r="P100" s="78">
        <v>99.67</v>
      </c>
      <c r="Q100" s="48">
        <v>154.0</v>
      </c>
      <c r="R100" s="78">
        <v>94.0</v>
      </c>
      <c r="S100" s="45">
        <v>92.0</v>
      </c>
      <c r="T100" s="48">
        <f t="shared" si="2"/>
        <v>186</v>
      </c>
      <c r="U100" s="141">
        <v>45463.0</v>
      </c>
      <c r="V100" s="79">
        <v>25.0</v>
      </c>
      <c r="W100" s="79">
        <f t="shared" si="18"/>
        <v>30000</v>
      </c>
      <c r="X100" s="145">
        <v>3609.0</v>
      </c>
      <c r="Y100" s="78">
        <f t="shared" si="4"/>
        <v>-676.3166667</v>
      </c>
      <c r="Z100" s="78">
        <f t="shared" si="5"/>
        <v>0</v>
      </c>
      <c r="AA100" s="80">
        <v>0.0</v>
      </c>
      <c r="AB100" s="45" t="s">
        <v>55</v>
      </c>
      <c r="AC100" s="48">
        <f t="shared" si="6"/>
        <v>0</v>
      </c>
      <c r="AD100" s="79"/>
      <c r="AE100" s="45">
        <v>50.0</v>
      </c>
      <c r="AF100" s="46">
        <f t="shared" si="7"/>
        <v>75</v>
      </c>
      <c r="AG100" s="79"/>
      <c r="AH100" s="79">
        <v>20.0</v>
      </c>
      <c r="AI100" s="46">
        <f t="shared" si="8"/>
        <v>25</v>
      </c>
      <c r="AJ100" s="53">
        <f t="shared" si="9"/>
        <v>450</v>
      </c>
      <c r="AK100" s="83">
        <f t="shared" si="10"/>
        <v>96</v>
      </c>
      <c r="AL100" s="45"/>
      <c r="AM100" s="147">
        <v>28770.0</v>
      </c>
      <c r="AN100" s="45">
        <f t="shared" si="15"/>
        <v>25161</v>
      </c>
      <c r="AO100" s="85">
        <f t="shared" si="16"/>
        <v>0.87455683</v>
      </c>
      <c r="AP100" s="47">
        <f t="shared" si="13"/>
        <v>98</v>
      </c>
    </row>
    <row r="101" ht="14.25" customHeight="1">
      <c r="A101" s="44"/>
      <c r="B101" s="45"/>
      <c r="C101" s="45"/>
      <c r="D101" s="45" t="s">
        <v>49</v>
      </c>
      <c r="E101" s="79">
        <v>25.0</v>
      </c>
      <c r="F101" s="45" t="s">
        <v>74</v>
      </c>
      <c r="G101" s="45" t="s">
        <v>67</v>
      </c>
      <c r="H101" s="45">
        <v>15.0</v>
      </c>
      <c r="I101" s="45">
        <v>15.0</v>
      </c>
      <c r="J101" s="45">
        <v>15.0</v>
      </c>
      <c r="K101" s="45">
        <v>15.0</v>
      </c>
      <c r="L101" s="47">
        <f t="shared" si="1"/>
        <v>60</v>
      </c>
      <c r="M101" s="79">
        <v>0.0</v>
      </c>
      <c r="N101" s="78">
        <v>20.0</v>
      </c>
      <c r="O101" s="78">
        <v>39.0</v>
      </c>
      <c r="P101" s="78">
        <v>136.67</v>
      </c>
      <c r="Q101" s="48">
        <v>195.7</v>
      </c>
      <c r="R101" s="78">
        <v>120.0</v>
      </c>
      <c r="S101" s="45">
        <v>120.0</v>
      </c>
      <c r="T101" s="48">
        <f t="shared" si="2"/>
        <v>240</v>
      </c>
      <c r="U101" s="141">
        <v>45464.0</v>
      </c>
      <c r="V101" s="79">
        <v>0.0</v>
      </c>
      <c r="W101" s="79">
        <f t="shared" si="18"/>
        <v>10000</v>
      </c>
      <c r="X101" s="145">
        <v>1010.0</v>
      </c>
      <c r="Y101" s="78">
        <f t="shared" si="4"/>
        <v>-698.8333333</v>
      </c>
      <c r="Z101" s="78">
        <f t="shared" si="5"/>
        <v>0</v>
      </c>
      <c r="AA101" s="80">
        <v>0.0</v>
      </c>
      <c r="AB101" s="45" t="s">
        <v>75</v>
      </c>
      <c r="AC101" s="48">
        <f t="shared" si="6"/>
        <v>0</v>
      </c>
      <c r="AD101" s="79"/>
      <c r="AE101" s="45">
        <v>50.0</v>
      </c>
      <c r="AF101" s="46">
        <f t="shared" si="7"/>
        <v>50</v>
      </c>
      <c r="AG101" s="79"/>
      <c r="AH101" s="79"/>
      <c r="AI101" s="46">
        <f t="shared" si="8"/>
        <v>0</v>
      </c>
      <c r="AJ101" s="53">
        <f t="shared" si="9"/>
        <v>545.7</v>
      </c>
      <c r="AK101" s="83">
        <f t="shared" si="10"/>
        <v>81</v>
      </c>
      <c r="AL101" s="45"/>
      <c r="AM101" s="147">
        <v>9999.85</v>
      </c>
      <c r="AN101" s="45">
        <f t="shared" si="15"/>
        <v>8989.85</v>
      </c>
      <c r="AO101" s="85">
        <f t="shared" si="16"/>
        <v>0.898998485</v>
      </c>
      <c r="AP101" s="47">
        <f t="shared" si="13"/>
        <v>99</v>
      </c>
    </row>
    <row r="102" ht="14.25" customHeight="1">
      <c r="A102" s="44"/>
      <c r="B102" s="45"/>
      <c r="C102" s="45"/>
      <c r="D102" s="45"/>
      <c r="E102" s="79">
        <v>32.0</v>
      </c>
      <c r="F102" s="45" t="s">
        <v>84</v>
      </c>
      <c r="G102" s="45" t="s">
        <v>67</v>
      </c>
      <c r="H102" s="45">
        <v>15.0</v>
      </c>
      <c r="I102" s="45">
        <v>15.0</v>
      </c>
      <c r="J102" s="45">
        <v>0.0</v>
      </c>
      <c r="K102" s="45">
        <v>15.0</v>
      </c>
      <c r="L102" s="47">
        <f t="shared" si="1"/>
        <v>45</v>
      </c>
      <c r="M102" s="79">
        <v>0.0</v>
      </c>
      <c r="N102" s="78">
        <v>16.67</v>
      </c>
      <c r="O102" s="78">
        <v>28.67</v>
      </c>
      <c r="P102" s="78">
        <v>88.33</v>
      </c>
      <c r="Q102" s="48">
        <v>133.7</v>
      </c>
      <c r="R102" s="78">
        <v>83.0</v>
      </c>
      <c r="S102" s="45">
        <v>96.0</v>
      </c>
      <c r="T102" s="48">
        <f t="shared" si="2"/>
        <v>179</v>
      </c>
      <c r="U102" s="141">
        <v>45464.0</v>
      </c>
      <c r="V102" s="79">
        <v>0.0</v>
      </c>
      <c r="W102" s="79">
        <f t="shared" si="18"/>
        <v>10000</v>
      </c>
      <c r="X102" s="145">
        <v>9623.0</v>
      </c>
      <c r="Y102" s="78">
        <f t="shared" si="4"/>
        <v>306.0166667</v>
      </c>
      <c r="Z102" s="78">
        <f t="shared" si="5"/>
        <v>306.0166667</v>
      </c>
      <c r="AA102" s="80">
        <v>150.0</v>
      </c>
      <c r="AB102" s="45" t="s">
        <v>63</v>
      </c>
      <c r="AC102" s="48">
        <f t="shared" si="6"/>
        <v>456.0166667</v>
      </c>
      <c r="AD102" s="79"/>
      <c r="AE102" s="45">
        <v>50.0</v>
      </c>
      <c r="AF102" s="46">
        <f t="shared" si="7"/>
        <v>50</v>
      </c>
      <c r="AG102" s="79">
        <v>100.0</v>
      </c>
      <c r="AH102" s="79"/>
      <c r="AI102" s="46">
        <f t="shared" si="8"/>
        <v>100</v>
      </c>
      <c r="AJ102" s="53">
        <f t="shared" si="9"/>
        <v>763.7166667</v>
      </c>
      <c r="AK102" s="83">
        <f t="shared" si="10"/>
        <v>48</v>
      </c>
      <c r="AL102" s="45"/>
      <c r="AM102" s="147">
        <v>10511.0</v>
      </c>
      <c r="AN102" s="45">
        <v>9623.0</v>
      </c>
      <c r="AO102" s="85">
        <f t="shared" si="16"/>
        <v>0.9155170773</v>
      </c>
      <c r="AP102" s="47">
        <f t="shared" si="13"/>
        <v>100</v>
      </c>
    </row>
    <row r="103" ht="14.25" customHeight="1">
      <c r="A103" s="44"/>
      <c r="B103" s="45"/>
      <c r="C103" s="45"/>
      <c r="D103" s="45"/>
      <c r="E103" s="79">
        <v>47.0</v>
      </c>
      <c r="F103" s="45" t="s">
        <v>95</v>
      </c>
      <c r="G103" s="45" t="s">
        <v>96</v>
      </c>
      <c r="H103" s="45">
        <v>15.0</v>
      </c>
      <c r="I103" s="45">
        <v>15.0</v>
      </c>
      <c r="J103" s="45">
        <v>15.0</v>
      </c>
      <c r="K103" s="45">
        <v>15.0</v>
      </c>
      <c r="L103" s="47">
        <f t="shared" si="1"/>
        <v>60</v>
      </c>
      <c r="M103" s="79">
        <v>20.0</v>
      </c>
      <c r="N103" s="78">
        <v>19.67</v>
      </c>
      <c r="O103" s="78">
        <v>33.3</v>
      </c>
      <c r="P103" s="78">
        <v>131.33</v>
      </c>
      <c r="Q103" s="48">
        <v>184.3</v>
      </c>
      <c r="R103" s="78">
        <v>111.0</v>
      </c>
      <c r="S103" s="45">
        <v>117.0</v>
      </c>
      <c r="T103" s="48">
        <f t="shared" si="2"/>
        <v>228</v>
      </c>
      <c r="U103" s="141">
        <v>45465.0</v>
      </c>
      <c r="V103" s="79">
        <v>0.0</v>
      </c>
      <c r="W103" s="79">
        <f t="shared" si="18"/>
        <v>10000</v>
      </c>
      <c r="X103" s="145">
        <v>2201.0</v>
      </c>
      <c r="Y103" s="78">
        <f t="shared" si="4"/>
        <v>-559.8833333</v>
      </c>
      <c r="Z103" s="78">
        <f t="shared" si="5"/>
        <v>0</v>
      </c>
      <c r="AA103" s="80"/>
      <c r="AB103" s="45" t="s">
        <v>63</v>
      </c>
      <c r="AC103" s="48">
        <f t="shared" si="6"/>
        <v>0</v>
      </c>
      <c r="AD103" s="79">
        <v>15.0</v>
      </c>
      <c r="AE103" s="45">
        <v>0.0</v>
      </c>
      <c r="AF103" s="46">
        <v>0.0</v>
      </c>
      <c r="AG103" s="79"/>
      <c r="AH103" s="79"/>
      <c r="AI103" s="46">
        <f t="shared" si="8"/>
        <v>20</v>
      </c>
      <c r="AJ103" s="53">
        <f t="shared" si="9"/>
        <v>452.3</v>
      </c>
      <c r="AK103" s="83">
        <f t="shared" si="10"/>
        <v>95</v>
      </c>
      <c r="AL103" s="45"/>
      <c r="AM103" s="144">
        <v>99999.0</v>
      </c>
      <c r="AN103" s="45">
        <f t="shared" ref="AN103:AN124" si="19">ABS(X103-AM103)</f>
        <v>97798</v>
      </c>
      <c r="AO103" s="85">
        <f t="shared" si="16"/>
        <v>0.9779897799</v>
      </c>
      <c r="AP103" s="47">
        <f t="shared" si="13"/>
        <v>101</v>
      </c>
    </row>
    <row r="104" ht="14.25" customHeight="1">
      <c r="A104" s="44"/>
      <c r="B104" s="45"/>
      <c r="C104" s="45"/>
      <c r="D104" s="45"/>
      <c r="E104" s="79">
        <v>4.0</v>
      </c>
      <c r="F104" s="45" t="s">
        <v>53</v>
      </c>
      <c r="G104" s="45" t="s">
        <v>51</v>
      </c>
      <c r="H104" s="45">
        <v>15.0</v>
      </c>
      <c r="I104" s="45">
        <v>15.0</v>
      </c>
      <c r="J104" s="45">
        <v>15.0</v>
      </c>
      <c r="K104" s="45">
        <v>15.0</v>
      </c>
      <c r="L104" s="47">
        <f t="shared" si="1"/>
        <v>60</v>
      </c>
      <c r="M104" s="79">
        <v>65.0</v>
      </c>
      <c r="N104" s="78">
        <v>20.0</v>
      </c>
      <c r="O104" s="78">
        <v>28.67</v>
      </c>
      <c r="P104" s="78">
        <v>73.67</v>
      </c>
      <c r="Q104" s="48">
        <v>122.3</v>
      </c>
      <c r="R104" s="78">
        <v>95.0</v>
      </c>
      <c r="S104" s="45">
        <v>117.0</v>
      </c>
      <c r="T104" s="48">
        <f t="shared" si="2"/>
        <v>212</v>
      </c>
      <c r="U104" s="141">
        <v>45465.0</v>
      </c>
      <c r="V104" s="79"/>
      <c r="W104" s="79">
        <f t="shared" si="18"/>
        <v>10000</v>
      </c>
      <c r="X104" s="145"/>
      <c r="Y104" s="78">
        <f t="shared" si="4"/>
        <v>0</v>
      </c>
      <c r="Z104" s="78">
        <f t="shared" si="5"/>
        <v>0</v>
      </c>
      <c r="AA104" s="80"/>
      <c r="AB104" s="45"/>
      <c r="AC104" s="48">
        <f t="shared" si="6"/>
        <v>0</v>
      </c>
      <c r="AD104" s="79">
        <v>120.0</v>
      </c>
      <c r="AE104" s="45">
        <v>0.0</v>
      </c>
      <c r="AF104" s="46">
        <f t="shared" ref="AF104:AF110" si="20">SUM(V104,AD104,AE104)</f>
        <v>120</v>
      </c>
      <c r="AG104" s="79">
        <v>100.0</v>
      </c>
      <c r="AH104" s="79"/>
      <c r="AI104" s="46">
        <f t="shared" si="8"/>
        <v>165</v>
      </c>
      <c r="AJ104" s="53">
        <f t="shared" si="9"/>
        <v>349.3</v>
      </c>
      <c r="AK104" s="83">
        <f t="shared" si="10"/>
        <v>108</v>
      </c>
      <c r="AL104" s="45"/>
      <c r="AM104" s="147">
        <v>9816.0</v>
      </c>
      <c r="AN104" s="45">
        <f t="shared" si="19"/>
        <v>9816</v>
      </c>
      <c r="AO104" s="85">
        <f t="shared" si="16"/>
        <v>1</v>
      </c>
      <c r="AP104" s="47">
        <f t="shared" si="13"/>
        <v>111.5</v>
      </c>
    </row>
    <row r="105" ht="14.25" customHeight="1">
      <c r="A105" s="44"/>
      <c r="B105" s="45"/>
      <c r="C105" s="45"/>
      <c r="D105" s="45"/>
      <c r="E105" s="79">
        <v>8.0</v>
      </c>
      <c r="F105" s="45" t="s">
        <v>56</v>
      </c>
      <c r="G105" s="45" t="s">
        <v>51</v>
      </c>
      <c r="H105" s="45">
        <v>15.0</v>
      </c>
      <c r="I105" s="45">
        <v>15.0</v>
      </c>
      <c r="J105" s="45">
        <v>15.0</v>
      </c>
      <c r="K105" s="45">
        <v>15.0</v>
      </c>
      <c r="L105" s="47">
        <f t="shared" si="1"/>
        <v>60</v>
      </c>
      <c r="M105" s="79">
        <v>80.0</v>
      </c>
      <c r="N105" s="78">
        <v>6.67</v>
      </c>
      <c r="O105" s="78">
        <v>33.3</v>
      </c>
      <c r="P105" s="78">
        <v>90.33</v>
      </c>
      <c r="Q105" s="48">
        <v>130.3</v>
      </c>
      <c r="R105" s="78">
        <v>83.0</v>
      </c>
      <c r="S105" s="45">
        <v>101.0</v>
      </c>
      <c r="T105" s="48">
        <f t="shared" si="2"/>
        <v>184</v>
      </c>
      <c r="U105" s="141">
        <v>45463.0</v>
      </c>
      <c r="V105" s="79">
        <v>25.0</v>
      </c>
      <c r="W105" s="79">
        <f t="shared" si="18"/>
        <v>10000</v>
      </c>
      <c r="X105" s="145">
        <v>0.0</v>
      </c>
      <c r="Y105" s="78">
        <f t="shared" si="4"/>
        <v>0</v>
      </c>
      <c r="Z105" s="78">
        <f t="shared" si="5"/>
        <v>0</v>
      </c>
      <c r="AA105" s="80">
        <v>0.0</v>
      </c>
      <c r="AB105" s="172" t="s">
        <v>55</v>
      </c>
      <c r="AC105" s="48">
        <f t="shared" si="6"/>
        <v>0</v>
      </c>
      <c r="AD105" s="79">
        <v>30.0</v>
      </c>
      <c r="AE105" s="45">
        <v>50.0</v>
      </c>
      <c r="AF105" s="46">
        <f t="shared" si="20"/>
        <v>105</v>
      </c>
      <c r="AG105" s="79"/>
      <c r="AH105" s="79"/>
      <c r="AI105" s="46">
        <f t="shared" si="8"/>
        <v>80</v>
      </c>
      <c r="AJ105" s="53">
        <f t="shared" si="9"/>
        <v>399.3</v>
      </c>
      <c r="AK105" s="83">
        <f t="shared" si="10"/>
        <v>105</v>
      </c>
      <c r="AL105" s="45"/>
      <c r="AM105" s="143">
        <v>10500.0</v>
      </c>
      <c r="AN105" s="45">
        <f t="shared" si="19"/>
        <v>10500</v>
      </c>
      <c r="AO105" s="85">
        <f t="shared" si="16"/>
        <v>1</v>
      </c>
      <c r="AP105" s="47">
        <f t="shared" si="13"/>
        <v>111.5</v>
      </c>
    </row>
    <row r="106" ht="14.25" customHeight="1">
      <c r="A106" s="44"/>
      <c r="B106" s="45"/>
      <c r="C106" s="45"/>
      <c r="D106" s="45"/>
      <c r="E106" s="79">
        <v>10.0</v>
      </c>
      <c r="F106" s="45" t="s">
        <v>57</v>
      </c>
      <c r="G106" s="45" t="s">
        <v>51</v>
      </c>
      <c r="H106" s="45">
        <v>15.0</v>
      </c>
      <c r="I106" s="45">
        <v>15.0</v>
      </c>
      <c r="J106" s="45">
        <v>15.0</v>
      </c>
      <c r="K106" s="45">
        <v>15.0</v>
      </c>
      <c r="L106" s="47">
        <f t="shared" si="1"/>
        <v>60</v>
      </c>
      <c r="M106" s="79">
        <v>40.0</v>
      </c>
      <c r="N106" s="78">
        <v>0.0</v>
      </c>
      <c r="O106" s="78">
        <v>30.67</v>
      </c>
      <c r="P106" s="78">
        <v>37.33</v>
      </c>
      <c r="Q106" s="48">
        <v>68.0</v>
      </c>
      <c r="R106" s="78">
        <v>74.0</v>
      </c>
      <c r="S106" s="45">
        <v>98.0</v>
      </c>
      <c r="T106" s="48">
        <f t="shared" si="2"/>
        <v>172</v>
      </c>
      <c r="U106" s="141">
        <v>45465.0</v>
      </c>
      <c r="V106" s="79"/>
      <c r="W106" s="79">
        <f t="shared" si="18"/>
        <v>10000</v>
      </c>
      <c r="X106" s="145"/>
      <c r="Y106" s="78">
        <f t="shared" si="4"/>
        <v>0</v>
      </c>
      <c r="Z106" s="78">
        <f t="shared" si="5"/>
        <v>0</v>
      </c>
      <c r="AA106" s="80"/>
      <c r="AB106" s="45"/>
      <c r="AC106" s="48">
        <f t="shared" si="6"/>
        <v>0</v>
      </c>
      <c r="AD106" s="79">
        <v>30.0</v>
      </c>
      <c r="AE106" s="45">
        <v>0.0</v>
      </c>
      <c r="AF106" s="46">
        <f t="shared" si="20"/>
        <v>30</v>
      </c>
      <c r="AG106" s="79">
        <v>100.0</v>
      </c>
      <c r="AH106" s="79"/>
      <c r="AI106" s="46">
        <f t="shared" si="8"/>
        <v>140</v>
      </c>
      <c r="AJ106" s="53">
        <f t="shared" si="9"/>
        <v>190</v>
      </c>
      <c r="AK106" s="83">
        <f t="shared" si="10"/>
        <v>120</v>
      </c>
      <c r="AL106" s="45"/>
      <c r="AM106" s="143">
        <v>9500.0</v>
      </c>
      <c r="AN106" s="45">
        <f t="shared" si="19"/>
        <v>9500</v>
      </c>
      <c r="AO106" s="85">
        <f t="shared" si="16"/>
        <v>1</v>
      </c>
      <c r="AP106" s="47">
        <f t="shared" si="13"/>
        <v>111.5</v>
      </c>
    </row>
    <row r="107" ht="14.25" customHeight="1">
      <c r="A107" s="44"/>
      <c r="B107" s="45"/>
      <c r="C107" s="45"/>
      <c r="D107" s="45"/>
      <c r="E107" s="79">
        <v>15.0</v>
      </c>
      <c r="F107" s="45" t="s">
        <v>61</v>
      </c>
      <c r="G107" s="45" t="s">
        <v>62</v>
      </c>
      <c r="H107" s="45">
        <v>15.0</v>
      </c>
      <c r="I107" s="45">
        <v>15.0</v>
      </c>
      <c r="J107" s="45">
        <v>15.0</v>
      </c>
      <c r="K107" s="45">
        <v>15.0</v>
      </c>
      <c r="L107" s="47">
        <f t="shared" si="1"/>
        <v>60</v>
      </c>
      <c r="M107" s="79">
        <v>205.0</v>
      </c>
      <c r="N107" s="78">
        <v>20.0</v>
      </c>
      <c r="O107" s="78">
        <v>35.0</v>
      </c>
      <c r="P107" s="78">
        <v>127.0</v>
      </c>
      <c r="Q107" s="48">
        <v>182.0</v>
      </c>
      <c r="R107" s="78">
        <v>117.0</v>
      </c>
      <c r="S107" s="45">
        <v>120.0</v>
      </c>
      <c r="T107" s="48">
        <f t="shared" si="2"/>
        <v>237</v>
      </c>
      <c r="U107" s="141">
        <v>45465.0</v>
      </c>
      <c r="V107" s="79">
        <v>0.0</v>
      </c>
      <c r="W107" s="79">
        <f t="shared" si="18"/>
        <v>30000</v>
      </c>
      <c r="X107" s="145">
        <v>0.0</v>
      </c>
      <c r="Y107" s="78">
        <f t="shared" si="4"/>
        <v>0</v>
      </c>
      <c r="Z107" s="78">
        <f t="shared" si="5"/>
        <v>0</v>
      </c>
      <c r="AA107" s="80">
        <v>150.0</v>
      </c>
      <c r="AB107" s="45" t="s">
        <v>63</v>
      </c>
      <c r="AC107" s="48">
        <f t="shared" si="6"/>
        <v>150</v>
      </c>
      <c r="AD107" s="79">
        <v>15.0</v>
      </c>
      <c r="AE107" s="45">
        <v>50.0</v>
      </c>
      <c r="AF107" s="46">
        <f t="shared" si="20"/>
        <v>65</v>
      </c>
      <c r="AG107" s="79"/>
      <c r="AH107" s="79"/>
      <c r="AI107" s="46">
        <f t="shared" si="8"/>
        <v>205</v>
      </c>
      <c r="AJ107" s="53">
        <f t="shared" si="9"/>
        <v>489</v>
      </c>
      <c r="AK107" s="83">
        <f t="shared" si="10"/>
        <v>91</v>
      </c>
      <c r="AL107" s="78"/>
      <c r="AM107" s="144">
        <v>29300.0</v>
      </c>
      <c r="AN107" s="45">
        <f t="shared" si="19"/>
        <v>29300</v>
      </c>
      <c r="AO107" s="85">
        <f t="shared" si="16"/>
        <v>1</v>
      </c>
      <c r="AP107" s="47">
        <f t="shared" si="13"/>
        <v>111.5</v>
      </c>
    </row>
    <row r="108" ht="14.25" customHeight="1">
      <c r="A108" s="44"/>
      <c r="B108" s="45"/>
      <c r="C108" s="45"/>
      <c r="D108" s="45"/>
      <c r="E108" s="79">
        <v>16.0</v>
      </c>
      <c r="F108" s="45" t="s">
        <v>64</v>
      </c>
      <c r="G108" s="45" t="s">
        <v>62</v>
      </c>
      <c r="H108" s="45">
        <v>15.0</v>
      </c>
      <c r="I108" s="45">
        <v>15.0</v>
      </c>
      <c r="J108" s="45">
        <v>15.0</v>
      </c>
      <c r="K108" s="45">
        <v>15.0</v>
      </c>
      <c r="L108" s="47">
        <f t="shared" si="1"/>
        <v>60</v>
      </c>
      <c r="M108" s="79">
        <v>20.0</v>
      </c>
      <c r="N108" s="78">
        <v>13.3</v>
      </c>
      <c r="O108" s="78">
        <v>35.33</v>
      </c>
      <c r="P108" s="78">
        <v>123.67</v>
      </c>
      <c r="Q108" s="48">
        <v>172.3</v>
      </c>
      <c r="R108" s="78">
        <v>115.0</v>
      </c>
      <c r="S108" s="45">
        <v>120.0</v>
      </c>
      <c r="T108" s="48">
        <f t="shared" si="2"/>
        <v>235</v>
      </c>
      <c r="U108" s="141">
        <v>45465.0</v>
      </c>
      <c r="V108" s="79"/>
      <c r="W108" s="79">
        <f t="shared" si="18"/>
        <v>30000</v>
      </c>
      <c r="X108" s="145"/>
      <c r="Y108" s="78">
        <f t="shared" si="4"/>
        <v>0</v>
      </c>
      <c r="Z108" s="78">
        <f t="shared" si="5"/>
        <v>0</v>
      </c>
      <c r="AA108" s="80"/>
      <c r="AB108" s="45"/>
      <c r="AC108" s="48">
        <f t="shared" si="6"/>
        <v>0</v>
      </c>
      <c r="AD108" s="79">
        <v>30.0</v>
      </c>
      <c r="AE108" s="45">
        <v>50.0</v>
      </c>
      <c r="AF108" s="46">
        <f t="shared" si="20"/>
        <v>80</v>
      </c>
      <c r="AG108" s="79"/>
      <c r="AH108" s="79"/>
      <c r="AI108" s="46">
        <f t="shared" si="8"/>
        <v>20</v>
      </c>
      <c r="AJ108" s="53">
        <f t="shared" si="9"/>
        <v>527.3</v>
      </c>
      <c r="AK108" s="83">
        <f t="shared" si="10"/>
        <v>83</v>
      </c>
      <c r="AL108" s="45"/>
      <c r="AM108" s="144">
        <v>30886.0</v>
      </c>
      <c r="AN108" s="45">
        <f t="shared" si="19"/>
        <v>30886</v>
      </c>
      <c r="AO108" s="85">
        <f t="shared" si="16"/>
        <v>1</v>
      </c>
      <c r="AP108" s="47">
        <f t="shared" si="13"/>
        <v>111.5</v>
      </c>
    </row>
    <row r="109" ht="14.25" customHeight="1">
      <c r="A109" s="44"/>
      <c r="B109" s="45"/>
      <c r="C109" s="45"/>
      <c r="D109" s="45"/>
      <c r="E109" s="79">
        <v>18.0</v>
      </c>
      <c r="F109" s="45" t="s">
        <v>65</v>
      </c>
      <c r="G109" s="45" t="s">
        <v>62</v>
      </c>
      <c r="H109" s="45">
        <v>15.0</v>
      </c>
      <c r="I109" s="45">
        <v>15.0</v>
      </c>
      <c r="J109" s="45">
        <v>15.0</v>
      </c>
      <c r="K109" s="45">
        <v>15.0</v>
      </c>
      <c r="L109" s="47">
        <f t="shared" si="1"/>
        <v>60</v>
      </c>
      <c r="M109" s="79">
        <v>5.0</v>
      </c>
      <c r="N109" s="78">
        <v>13.33</v>
      </c>
      <c r="O109" s="78">
        <v>33.0</v>
      </c>
      <c r="P109" s="57">
        <v>123.67</v>
      </c>
      <c r="Q109" s="48">
        <v>170.0</v>
      </c>
      <c r="R109" s="78">
        <v>106.0</v>
      </c>
      <c r="S109" s="45">
        <v>110.0</v>
      </c>
      <c r="T109" s="48">
        <f t="shared" si="2"/>
        <v>216</v>
      </c>
      <c r="U109" s="141">
        <v>45465.0</v>
      </c>
      <c r="V109" s="79"/>
      <c r="W109" s="79">
        <f t="shared" si="18"/>
        <v>30000</v>
      </c>
      <c r="X109" s="145"/>
      <c r="Y109" s="78">
        <f t="shared" si="4"/>
        <v>0</v>
      </c>
      <c r="Z109" s="78">
        <f t="shared" si="5"/>
        <v>0</v>
      </c>
      <c r="AA109" s="80"/>
      <c r="AB109" s="45"/>
      <c r="AC109" s="48">
        <f t="shared" si="6"/>
        <v>0</v>
      </c>
      <c r="AD109" s="79"/>
      <c r="AE109" s="45">
        <v>0.0</v>
      </c>
      <c r="AF109" s="46">
        <f t="shared" si="20"/>
        <v>0</v>
      </c>
      <c r="AG109" s="79"/>
      <c r="AH109" s="79">
        <v>20.0</v>
      </c>
      <c r="AI109" s="46">
        <f t="shared" si="8"/>
        <v>25</v>
      </c>
      <c r="AJ109" s="53">
        <f t="shared" si="9"/>
        <v>421</v>
      </c>
      <c r="AK109" s="83">
        <f t="shared" si="10"/>
        <v>102</v>
      </c>
      <c r="AL109" s="45"/>
      <c r="AM109" s="144">
        <v>99999.0</v>
      </c>
      <c r="AN109" s="45">
        <f t="shared" si="19"/>
        <v>99999</v>
      </c>
      <c r="AO109" s="85">
        <f t="shared" si="16"/>
        <v>1</v>
      </c>
      <c r="AP109" s="47">
        <f t="shared" si="13"/>
        <v>111.5</v>
      </c>
    </row>
    <row r="110" ht="14.25" customHeight="1">
      <c r="A110" s="44"/>
      <c r="B110" s="45"/>
      <c r="C110" s="45"/>
      <c r="D110" s="45"/>
      <c r="E110" s="79">
        <v>31.0</v>
      </c>
      <c r="F110" s="45" t="s">
        <v>83</v>
      </c>
      <c r="G110" s="45" t="s">
        <v>62</v>
      </c>
      <c r="H110" s="45">
        <v>15.0</v>
      </c>
      <c r="I110" s="45">
        <v>15.0</v>
      </c>
      <c r="J110" s="45">
        <v>15.0</v>
      </c>
      <c r="K110" s="45">
        <v>15.0</v>
      </c>
      <c r="L110" s="47">
        <f t="shared" si="1"/>
        <v>60</v>
      </c>
      <c r="M110" s="79">
        <v>20.0</v>
      </c>
      <c r="N110" s="78">
        <v>11.33</v>
      </c>
      <c r="O110" s="78">
        <v>29.67</v>
      </c>
      <c r="P110" s="78">
        <v>92.0</v>
      </c>
      <c r="Q110" s="48">
        <v>133.0</v>
      </c>
      <c r="R110" s="78">
        <v>77.0</v>
      </c>
      <c r="S110" s="45">
        <v>60.0</v>
      </c>
      <c r="T110" s="48">
        <f t="shared" si="2"/>
        <v>137</v>
      </c>
      <c r="U110" s="141">
        <v>45465.0</v>
      </c>
      <c r="V110" s="79"/>
      <c r="W110" s="79">
        <f t="shared" si="18"/>
        <v>30000</v>
      </c>
      <c r="X110" s="145"/>
      <c r="Y110" s="78">
        <f t="shared" si="4"/>
        <v>0</v>
      </c>
      <c r="Z110" s="78">
        <f t="shared" si="5"/>
        <v>0</v>
      </c>
      <c r="AA110" s="80"/>
      <c r="AB110" s="45"/>
      <c r="AC110" s="48">
        <f t="shared" si="6"/>
        <v>0</v>
      </c>
      <c r="AD110" s="79"/>
      <c r="AE110" s="45">
        <v>0.0</v>
      </c>
      <c r="AF110" s="46">
        <f t="shared" si="20"/>
        <v>0</v>
      </c>
      <c r="AG110" s="79"/>
      <c r="AH110" s="79"/>
      <c r="AI110" s="46">
        <v>0.0</v>
      </c>
      <c r="AJ110" s="53">
        <f t="shared" si="9"/>
        <v>330</v>
      </c>
      <c r="AK110" s="83">
        <f t="shared" si="10"/>
        <v>112</v>
      </c>
      <c r="AL110" s="45"/>
      <c r="AM110" s="144">
        <v>30019.0</v>
      </c>
      <c r="AN110" s="45">
        <f t="shared" si="19"/>
        <v>30019</v>
      </c>
      <c r="AO110" s="85">
        <f t="shared" si="16"/>
        <v>1</v>
      </c>
      <c r="AP110" s="47">
        <f t="shared" si="13"/>
        <v>111.5</v>
      </c>
    </row>
    <row r="111" ht="14.25" customHeight="1">
      <c r="A111" s="44"/>
      <c r="B111" s="45"/>
      <c r="C111" s="45"/>
      <c r="D111" s="45"/>
      <c r="E111" s="79">
        <v>48.0</v>
      </c>
      <c r="F111" s="45" t="s">
        <v>97</v>
      </c>
      <c r="G111" s="45" t="s">
        <v>62</v>
      </c>
      <c r="H111" s="45">
        <v>15.0</v>
      </c>
      <c r="I111" s="45">
        <v>15.0</v>
      </c>
      <c r="J111" s="45">
        <v>15.0</v>
      </c>
      <c r="K111" s="45">
        <v>15.0</v>
      </c>
      <c r="L111" s="47">
        <f t="shared" si="1"/>
        <v>60</v>
      </c>
      <c r="M111" s="79">
        <v>5.0</v>
      </c>
      <c r="N111" s="78">
        <v>13.3</v>
      </c>
      <c r="O111" s="78">
        <v>32.6</v>
      </c>
      <c r="P111" s="78">
        <v>119.3</v>
      </c>
      <c r="Q111" s="48">
        <v>165.3</v>
      </c>
      <c r="R111" s="78">
        <v>94.0</v>
      </c>
      <c r="S111" s="45">
        <v>93.0</v>
      </c>
      <c r="T111" s="48">
        <f t="shared" si="2"/>
        <v>187</v>
      </c>
      <c r="U111" s="141">
        <v>45465.0</v>
      </c>
      <c r="V111" s="79"/>
      <c r="W111" s="79">
        <f t="shared" si="18"/>
        <v>30000</v>
      </c>
      <c r="X111" s="145"/>
      <c r="Y111" s="78">
        <f t="shared" si="4"/>
        <v>0</v>
      </c>
      <c r="Z111" s="78">
        <f t="shared" si="5"/>
        <v>0</v>
      </c>
      <c r="AA111" s="80"/>
      <c r="AB111" s="45"/>
      <c r="AC111" s="48">
        <f t="shared" si="6"/>
        <v>0</v>
      </c>
      <c r="AD111" s="79">
        <v>15.0</v>
      </c>
      <c r="AE111" s="45">
        <v>50.0</v>
      </c>
      <c r="AF111" s="46">
        <v>80.0</v>
      </c>
      <c r="AG111" s="79">
        <v>100.0</v>
      </c>
      <c r="AH111" s="79"/>
      <c r="AI111" s="46">
        <f t="shared" ref="AI111:AI124" si="21">SUM(M111,AG111,AH111)</f>
        <v>105</v>
      </c>
      <c r="AJ111" s="53">
        <f t="shared" si="9"/>
        <v>387.3</v>
      </c>
      <c r="AK111" s="83">
        <f t="shared" si="10"/>
        <v>106</v>
      </c>
      <c r="AL111" s="45"/>
      <c r="AM111" s="144">
        <v>30900.0</v>
      </c>
      <c r="AN111" s="45">
        <f t="shared" si="19"/>
        <v>30900</v>
      </c>
      <c r="AO111" s="85">
        <f t="shared" si="16"/>
        <v>1</v>
      </c>
      <c r="AP111" s="47">
        <f t="shared" si="13"/>
        <v>111.5</v>
      </c>
    </row>
    <row r="112" ht="14.25" customHeight="1">
      <c r="A112" s="44"/>
      <c r="B112" s="45"/>
      <c r="C112" s="45"/>
      <c r="D112" s="45"/>
      <c r="E112" s="79">
        <v>62.0</v>
      </c>
      <c r="F112" s="45" t="s">
        <v>105</v>
      </c>
      <c r="G112" s="45" t="s">
        <v>106</v>
      </c>
      <c r="H112" s="45">
        <v>15.0</v>
      </c>
      <c r="I112" s="45">
        <v>15.0</v>
      </c>
      <c r="J112" s="45">
        <v>15.0</v>
      </c>
      <c r="K112" s="45">
        <v>15.0</v>
      </c>
      <c r="L112" s="47">
        <f t="shared" si="1"/>
        <v>60</v>
      </c>
      <c r="M112" s="79">
        <v>20.0</v>
      </c>
      <c r="N112" s="78">
        <v>19.67</v>
      </c>
      <c r="O112" s="78">
        <v>34.0</v>
      </c>
      <c r="P112" s="78">
        <v>136.67</v>
      </c>
      <c r="Q112" s="48">
        <f>SUM(N112:P112)</f>
        <v>190.34</v>
      </c>
      <c r="R112" s="78">
        <v>109.0</v>
      </c>
      <c r="S112" s="45">
        <v>114.0</v>
      </c>
      <c r="T112" s="48">
        <f t="shared" si="2"/>
        <v>223</v>
      </c>
      <c r="U112" s="141">
        <v>45465.0</v>
      </c>
      <c r="V112" s="79"/>
      <c r="W112" s="79">
        <f t="shared" si="18"/>
        <v>30000</v>
      </c>
      <c r="X112" s="145"/>
      <c r="Y112" s="78">
        <f t="shared" si="4"/>
        <v>0</v>
      </c>
      <c r="Z112" s="78">
        <f t="shared" si="5"/>
        <v>0</v>
      </c>
      <c r="AA112" s="80"/>
      <c r="AB112" s="45"/>
      <c r="AC112" s="48">
        <f t="shared" si="6"/>
        <v>0</v>
      </c>
      <c r="AD112" s="79">
        <v>30.0</v>
      </c>
      <c r="AE112" s="45">
        <v>50.0</v>
      </c>
      <c r="AF112" s="46">
        <f t="shared" ref="AF112:AF124" si="22">SUM(V112,AD112,AE112)</f>
        <v>80</v>
      </c>
      <c r="AG112" s="79">
        <v>100.0</v>
      </c>
      <c r="AH112" s="79"/>
      <c r="AI112" s="46">
        <f t="shared" si="21"/>
        <v>120</v>
      </c>
      <c r="AJ112" s="53">
        <f t="shared" si="9"/>
        <v>433.34</v>
      </c>
      <c r="AK112" s="83">
        <f t="shared" si="10"/>
        <v>101</v>
      </c>
      <c r="AL112" s="45"/>
      <c r="AM112" s="144">
        <v>99999.0</v>
      </c>
      <c r="AN112" s="45">
        <f t="shared" si="19"/>
        <v>99999</v>
      </c>
      <c r="AO112" s="85">
        <f t="shared" si="16"/>
        <v>1</v>
      </c>
      <c r="AP112" s="47">
        <f t="shared" si="13"/>
        <v>111.5</v>
      </c>
    </row>
    <row r="113" ht="14.25" customHeight="1">
      <c r="A113" s="44"/>
      <c r="B113" s="45"/>
      <c r="C113" s="45"/>
      <c r="D113" s="45"/>
      <c r="E113" s="79">
        <v>63.0</v>
      </c>
      <c r="F113" s="45" t="s">
        <v>107</v>
      </c>
      <c r="G113" s="45" t="s">
        <v>62</v>
      </c>
      <c r="H113" s="45">
        <v>15.0</v>
      </c>
      <c r="I113" s="45">
        <v>15.0</v>
      </c>
      <c r="J113" s="45">
        <v>15.0</v>
      </c>
      <c r="K113" s="45">
        <v>15.0</v>
      </c>
      <c r="L113" s="47">
        <f t="shared" si="1"/>
        <v>60</v>
      </c>
      <c r="M113" s="79">
        <v>5.0</v>
      </c>
      <c r="N113" s="78">
        <v>20.0</v>
      </c>
      <c r="O113" s="78">
        <v>24.67</v>
      </c>
      <c r="P113" s="78">
        <v>102.33</v>
      </c>
      <c r="Q113" s="48">
        <v>147.0</v>
      </c>
      <c r="R113" s="78">
        <v>114.0</v>
      </c>
      <c r="S113" s="45">
        <v>117.0</v>
      </c>
      <c r="T113" s="48">
        <f t="shared" si="2"/>
        <v>231</v>
      </c>
      <c r="U113" s="141">
        <v>45465.0</v>
      </c>
      <c r="V113" s="79"/>
      <c r="W113" s="79">
        <f t="shared" si="18"/>
        <v>30000</v>
      </c>
      <c r="X113" s="145"/>
      <c r="Y113" s="78">
        <f t="shared" si="4"/>
        <v>0</v>
      </c>
      <c r="Z113" s="78">
        <f t="shared" si="5"/>
        <v>0</v>
      </c>
      <c r="AA113" s="80"/>
      <c r="AB113" s="45"/>
      <c r="AC113" s="48">
        <f t="shared" si="6"/>
        <v>0</v>
      </c>
      <c r="AD113" s="79"/>
      <c r="AE113" s="45"/>
      <c r="AF113" s="46">
        <f t="shared" si="22"/>
        <v>0</v>
      </c>
      <c r="AG113" s="79">
        <v>100.0</v>
      </c>
      <c r="AH113" s="79"/>
      <c r="AI113" s="46">
        <f t="shared" si="21"/>
        <v>105</v>
      </c>
      <c r="AJ113" s="53">
        <f t="shared" si="9"/>
        <v>333</v>
      </c>
      <c r="AK113" s="83">
        <f t="shared" si="10"/>
        <v>111</v>
      </c>
      <c r="AL113" s="45"/>
      <c r="AM113" s="144">
        <v>32863.0</v>
      </c>
      <c r="AN113" s="45">
        <f t="shared" si="19"/>
        <v>32863</v>
      </c>
      <c r="AO113" s="85">
        <f t="shared" si="16"/>
        <v>1</v>
      </c>
      <c r="AP113" s="47">
        <f t="shared" si="13"/>
        <v>111.5</v>
      </c>
    </row>
    <row r="114" ht="14.25" customHeight="1">
      <c r="A114" s="44"/>
      <c r="B114" s="45"/>
      <c r="C114" s="45"/>
      <c r="D114" s="45"/>
      <c r="E114" s="79">
        <v>65.0</v>
      </c>
      <c r="F114" s="45" t="s">
        <v>109</v>
      </c>
      <c r="G114" s="45" t="s">
        <v>67</v>
      </c>
      <c r="H114" s="45">
        <v>15.0</v>
      </c>
      <c r="I114" s="45">
        <v>15.0</v>
      </c>
      <c r="J114" s="45">
        <v>15.0</v>
      </c>
      <c r="K114" s="45">
        <v>15.0</v>
      </c>
      <c r="L114" s="47">
        <f t="shared" si="1"/>
        <v>60</v>
      </c>
      <c r="M114" s="79">
        <v>240.0</v>
      </c>
      <c r="N114" s="78">
        <v>17.67</v>
      </c>
      <c r="O114" s="78">
        <v>29.33</v>
      </c>
      <c r="P114" s="78">
        <v>93.33</v>
      </c>
      <c r="Q114" s="48">
        <v>140.3</v>
      </c>
      <c r="R114" s="78">
        <v>81.0</v>
      </c>
      <c r="S114" s="45">
        <v>102.0</v>
      </c>
      <c r="T114" s="48">
        <f t="shared" si="2"/>
        <v>183</v>
      </c>
      <c r="U114" s="141">
        <v>45463.0</v>
      </c>
      <c r="V114" s="79">
        <v>25.0</v>
      </c>
      <c r="W114" s="79">
        <f t="shared" si="18"/>
        <v>10000</v>
      </c>
      <c r="X114" s="145">
        <v>0.0</v>
      </c>
      <c r="Y114" s="78">
        <f t="shared" si="4"/>
        <v>0</v>
      </c>
      <c r="Z114" s="78">
        <f t="shared" si="5"/>
        <v>0</v>
      </c>
      <c r="AA114" s="80">
        <v>0.0</v>
      </c>
      <c r="AB114" s="45" t="s">
        <v>110</v>
      </c>
      <c r="AC114" s="48">
        <f t="shared" si="6"/>
        <v>0</v>
      </c>
      <c r="AD114" s="79"/>
      <c r="AE114" s="45">
        <v>50.0</v>
      </c>
      <c r="AF114" s="46">
        <f t="shared" si="22"/>
        <v>75</v>
      </c>
      <c r="AG114" s="79"/>
      <c r="AH114" s="79"/>
      <c r="AI114" s="46">
        <f t="shared" si="21"/>
        <v>240</v>
      </c>
      <c r="AJ114" s="53">
        <f t="shared" si="9"/>
        <v>218.3</v>
      </c>
      <c r="AK114" s="83">
        <f t="shared" si="10"/>
        <v>118</v>
      </c>
      <c r="AL114" s="45"/>
      <c r="AM114" s="143">
        <v>11656.0</v>
      </c>
      <c r="AN114" s="45">
        <f t="shared" si="19"/>
        <v>11656</v>
      </c>
      <c r="AO114" s="85">
        <f t="shared" si="16"/>
        <v>1</v>
      </c>
      <c r="AP114" s="47">
        <f t="shared" si="13"/>
        <v>111.5</v>
      </c>
    </row>
    <row r="115" ht="14.25" customHeight="1">
      <c r="A115" s="44"/>
      <c r="B115" s="45"/>
      <c r="C115" s="45"/>
      <c r="D115" s="45"/>
      <c r="E115" s="79">
        <v>67.0</v>
      </c>
      <c r="F115" s="45" t="s">
        <v>112</v>
      </c>
      <c r="G115" s="45" t="s">
        <v>62</v>
      </c>
      <c r="H115" s="45">
        <v>15.0</v>
      </c>
      <c r="I115" s="45">
        <v>15.0</v>
      </c>
      <c r="J115" s="45">
        <v>15.0</v>
      </c>
      <c r="K115" s="45">
        <v>15.0</v>
      </c>
      <c r="L115" s="47">
        <f t="shared" si="1"/>
        <v>60</v>
      </c>
      <c r="M115" s="79">
        <v>5.0</v>
      </c>
      <c r="N115" s="78">
        <v>6.67</v>
      </c>
      <c r="O115" s="78">
        <v>33.33</v>
      </c>
      <c r="P115" s="78">
        <v>92.67</v>
      </c>
      <c r="Q115" s="48">
        <v>132.7</v>
      </c>
      <c r="R115" s="78">
        <v>103.0</v>
      </c>
      <c r="S115" s="45">
        <v>116.0</v>
      </c>
      <c r="T115" s="48">
        <f t="shared" si="2"/>
        <v>219</v>
      </c>
      <c r="U115" s="141">
        <v>45463.0</v>
      </c>
      <c r="V115" s="79">
        <v>25.0</v>
      </c>
      <c r="W115" s="79">
        <f t="shared" si="18"/>
        <v>30000</v>
      </c>
      <c r="X115" s="145"/>
      <c r="Y115" s="78">
        <f t="shared" si="4"/>
        <v>0</v>
      </c>
      <c r="Z115" s="78">
        <f t="shared" si="5"/>
        <v>0</v>
      </c>
      <c r="AA115" s="80"/>
      <c r="AB115" s="45"/>
      <c r="AC115" s="48">
        <f t="shared" si="6"/>
        <v>0</v>
      </c>
      <c r="AD115" s="79">
        <v>15.0</v>
      </c>
      <c r="AE115" s="45">
        <v>0.0</v>
      </c>
      <c r="AF115" s="46">
        <f t="shared" si="22"/>
        <v>40</v>
      </c>
      <c r="AG115" s="79">
        <v>100.0</v>
      </c>
      <c r="AH115" s="79"/>
      <c r="AI115" s="46">
        <f t="shared" si="21"/>
        <v>105</v>
      </c>
      <c r="AJ115" s="53">
        <f t="shared" si="9"/>
        <v>346.7</v>
      </c>
      <c r="AK115" s="83">
        <f t="shared" si="10"/>
        <v>109</v>
      </c>
      <c r="AL115" s="45"/>
      <c r="AM115" s="144">
        <v>31500.0</v>
      </c>
      <c r="AN115" s="45">
        <f t="shared" si="19"/>
        <v>31500</v>
      </c>
      <c r="AO115" s="85">
        <f t="shared" si="16"/>
        <v>1</v>
      </c>
      <c r="AP115" s="47">
        <f t="shared" si="13"/>
        <v>111.5</v>
      </c>
    </row>
    <row r="116" ht="14.25" customHeight="1">
      <c r="A116" s="44"/>
      <c r="B116" s="45"/>
      <c r="C116" s="45"/>
      <c r="D116" s="45"/>
      <c r="E116" s="79">
        <v>94.0</v>
      </c>
      <c r="F116" s="45" t="s">
        <v>136</v>
      </c>
      <c r="G116" s="45" t="s">
        <v>121</v>
      </c>
      <c r="H116" s="45">
        <v>15.0</v>
      </c>
      <c r="I116" s="45">
        <v>15.0</v>
      </c>
      <c r="J116" s="45">
        <v>15.0</v>
      </c>
      <c r="K116" s="45">
        <v>15.0</v>
      </c>
      <c r="L116" s="47">
        <f t="shared" si="1"/>
        <v>60</v>
      </c>
      <c r="M116" s="79">
        <v>0.0</v>
      </c>
      <c r="N116" s="78">
        <v>20.0</v>
      </c>
      <c r="O116" s="78">
        <v>34.5</v>
      </c>
      <c r="P116" s="78">
        <v>124.5</v>
      </c>
      <c r="Q116" s="48">
        <v>179.0</v>
      </c>
      <c r="R116" s="78">
        <v>112.0</v>
      </c>
      <c r="S116" s="45">
        <v>112.0</v>
      </c>
      <c r="T116" s="48">
        <f t="shared" si="2"/>
        <v>224</v>
      </c>
      <c r="U116" s="141">
        <v>45465.0</v>
      </c>
      <c r="V116" s="79"/>
      <c r="W116" s="79">
        <f t="shared" si="18"/>
        <v>30000</v>
      </c>
      <c r="X116" s="145"/>
      <c r="Y116" s="78">
        <f t="shared" si="4"/>
        <v>0</v>
      </c>
      <c r="Z116" s="78">
        <f t="shared" si="5"/>
        <v>0</v>
      </c>
      <c r="AA116" s="80"/>
      <c r="AB116" s="45"/>
      <c r="AC116" s="48">
        <f t="shared" si="6"/>
        <v>0</v>
      </c>
      <c r="AD116" s="79"/>
      <c r="AE116" s="45">
        <v>50.0</v>
      </c>
      <c r="AF116" s="46">
        <f t="shared" si="22"/>
        <v>50</v>
      </c>
      <c r="AG116" s="79"/>
      <c r="AH116" s="79"/>
      <c r="AI116" s="46">
        <f t="shared" si="21"/>
        <v>0</v>
      </c>
      <c r="AJ116" s="53">
        <f t="shared" si="9"/>
        <v>513</v>
      </c>
      <c r="AK116" s="83">
        <f t="shared" si="10"/>
        <v>87</v>
      </c>
      <c r="AL116" s="45"/>
      <c r="AM116" s="144">
        <v>28080.0</v>
      </c>
      <c r="AN116" s="45">
        <f t="shared" si="19"/>
        <v>28080</v>
      </c>
      <c r="AO116" s="85">
        <f t="shared" si="16"/>
        <v>1</v>
      </c>
      <c r="AP116" s="47">
        <f t="shared" si="13"/>
        <v>111.5</v>
      </c>
    </row>
    <row r="117" ht="14.25" customHeight="1">
      <c r="A117" s="44"/>
      <c r="B117" s="45"/>
      <c r="C117" s="45"/>
      <c r="D117" s="45"/>
      <c r="E117" s="79">
        <v>102.0</v>
      </c>
      <c r="F117" s="45" t="s">
        <v>143</v>
      </c>
      <c r="G117" s="45" t="s">
        <v>62</v>
      </c>
      <c r="H117" s="45">
        <v>15.0</v>
      </c>
      <c r="I117" s="45">
        <v>15.0</v>
      </c>
      <c r="J117" s="45">
        <v>0.0</v>
      </c>
      <c r="K117" s="45">
        <v>15.0</v>
      </c>
      <c r="L117" s="47">
        <f t="shared" si="1"/>
        <v>45</v>
      </c>
      <c r="M117" s="79">
        <v>40.0</v>
      </c>
      <c r="N117" s="78">
        <v>0.0</v>
      </c>
      <c r="O117" s="78">
        <v>29.5</v>
      </c>
      <c r="P117" s="78">
        <v>115.0</v>
      </c>
      <c r="Q117" s="48">
        <v>144.5</v>
      </c>
      <c r="R117" s="78">
        <v>62.0</v>
      </c>
      <c r="S117" s="45">
        <v>74.0</v>
      </c>
      <c r="T117" s="48">
        <f t="shared" si="2"/>
        <v>136</v>
      </c>
      <c r="U117" s="141">
        <v>45465.0</v>
      </c>
      <c r="V117" s="79">
        <v>0.0</v>
      </c>
      <c r="W117" s="79">
        <f t="shared" si="18"/>
        <v>30000</v>
      </c>
      <c r="X117" s="145">
        <v>0.0</v>
      </c>
      <c r="Y117" s="78">
        <f t="shared" si="4"/>
        <v>0</v>
      </c>
      <c r="Z117" s="78">
        <f t="shared" si="5"/>
        <v>0</v>
      </c>
      <c r="AA117" s="80">
        <v>0.0</v>
      </c>
      <c r="AB117" s="45" t="s">
        <v>55</v>
      </c>
      <c r="AC117" s="48">
        <f t="shared" si="6"/>
        <v>0</v>
      </c>
      <c r="AD117" s="79"/>
      <c r="AE117" s="45">
        <v>0.0</v>
      </c>
      <c r="AF117" s="46">
        <f t="shared" si="22"/>
        <v>0</v>
      </c>
      <c r="AG117" s="79"/>
      <c r="AH117" s="79"/>
      <c r="AI117" s="46">
        <f t="shared" si="21"/>
        <v>40</v>
      </c>
      <c r="AJ117" s="53">
        <f t="shared" si="9"/>
        <v>285.5</v>
      </c>
      <c r="AK117" s="83">
        <f t="shared" si="10"/>
        <v>114</v>
      </c>
      <c r="AL117" s="45"/>
      <c r="AM117" s="144">
        <v>30015.0</v>
      </c>
      <c r="AN117" s="45">
        <f t="shared" si="19"/>
        <v>30015</v>
      </c>
      <c r="AO117" s="85">
        <f t="shared" si="16"/>
        <v>1</v>
      </c>
      <c r="AP117" s="47">
        <f t="shared" si="13"/>
        <v>111.5</v>
      </c>
    </row>
    <row r="118" ht="14.25" customHeight="1">
      <c r="A118" s="44"/>
      <c r="B118" s="45"/>
      <c r="C118" s="45"/>
      <c r="D118" s="45"/>
      <c r="E118" s="79">
        <v>115.0</v>
      </c>
      <c r="F118" s="45" t="s">
        <v>155</v>
      </c>
      <c r="G118" s="45" t="s">
        <v>106</v>
      </c>
      <c r="H118" s="45">
        <v>15.0</v>
      </c>
      <c r="I118" s="45">
        <v>15.0</v>
      </c>
      <c r="J118" s="45">
        <v>15.0</v>
      </c>
      <c r="K118" s="45">
        <v>15.0</v>
      </c>
      <c r="L118" s="47">
        <f t="shared" si="1"/>
        <v>60</v>
      </c>
      <c r="M118" s="79">
        <v>5.0</v>
      </c>
      <c r="N118" s="57">
        <v>19.67</v>
      </c>
      <c r="O118" s="78">
        <v>36.67</v>
      </c>
      <c r="P118" s="78">
        <v>128.67</v>
      </c>
      <c r="Q118" s="48">
        <v>185.0</v>
      </c>
      <c r="R118" s="78">
        <v>0.0</v>
      </c>
      <c r="S118" s="45">
        <v>0.0</v>
      </c>
      <c r="T118" s="48">
        <v>0.0</v>
      </c>
      <c r="U118" s="141"/>
      <c r="V118" s="79"/>
      <c r="W118" s="79">
        <f t="shared" si="18"/>
        <v>30000</v>
      </c>
      <c r="X118" s="145"/>
      <c r="Y118" s="78">
        <f t="shared" si="4"/>
        <v>0</v>
      </c>
      <c r="Z118" s="78">
        <f t="shared" si="5"/>
        <v>0</v>
      </c>
      <c r="AA118" s="80"/>
      <c r="AB118" s="45"/>
      <c r="AC118" s="48">
        <f t="shared" si="6"/>
        <v>0</v>
      </c>
      <c r="AD118" s="79"/>
      <c r="AE118" s="45"/>
      <c r="AF118" s="46">
        <f t="shared" si="22"/>
        <v>0</v>
      </c>
      <c r="AG118" s="79">
        <v>100.0</v>
      </c>
      <c r="AH118" s="79"/>
      <c r="AI118" s="46">
        <f t="shared" si="21"/>
        <v>105</v>
      </c>
      <c r="AJ118" s="53">
        <f t="shared" si="9"/>
        <v>140</v>
      </c>
      <c r="AK118" s="83">
        <f t="shared" si="10"/>
        <v>121</v>
      </c>
      <c r="AL118" s="45"/>
      <c r="AM118" s="144">
        <v>99999.0</v>
      </c>
      <c r="AN118" s="45">
        <f t="shared" si="19"/>
        <v>99999</v>
      </c>
      <c r="AO118" s="85">
        <f t="shared" si="16"/>
        <v>1</v>
      </c>
      <c r="AP118" s="47">
        <f t="shared" si="13"/>
        <v>111.5</v>
      </c>
    </row>
    <row r="119" ht="14.25" customHeight="1">
      <c r="A119" s="44"/>
      <c r="B119" s="45"/>
      <c r="C119" s="45"/>
      <c r="D119" s="45"/>
      <c r="E119" s="79">
        <v>118.0</v>
      </c>
      <c r="F119" s="45" t="s">
        <v>158</v>
      </c>
      <c r="G119" s="45" t="s">
        <v>51</v>
      </c>
      <c r="H119" s="45">
        <v>15.0</v>
      </c>
      <c r="I119" s="45">
        <v>15.0</v>
      </c>
      <c r="J119" s="45">
        <v>15.0</v>
      </c>
      <c r="K119" s="45">
        <v>15.0</v>
      </c>
      <c r="L119" s="47">
        <f t="shared" si="1"/>
        <v>60</v>
      </c>
      <c r="M119" s="79">
        <v>10.0</v>
      </c>
      <c r="N119" s="78">
        <v>6.67</v>
      </c>
      <c r="O119" s="78">
        <v>36.67</v>
      </c>
      <c r="P119" s="78">
        <v>113.67</v>
      </c>
      <c r="Q119" s="48">
        <v>157.0</v>
      </c>
      <c r="R119" s="78">
        <v>69.0</v>
      </c>
      <c r="S119" s="45">
        <v>71.0</v>
      </c>
      <c r="T119" s="48">
        <f t="shared" ref="T119:T124" si="23">SUM(R119:S119)</f>
        <v>140</v>
      </c>
      <c r="U119" s="141"/>
      <c r="V119" s="79"/>
      <c r="W119" s="79">
        <f t="shared" si="18"/>
        <v>10000</v>
      </c>
      <c r="X119" s="145"/>
      <c r="Y119" s="78">
        <f t="shared" si="4"/>
        <v>0</v>
      </c>
      <c r="Z119" s="78">
        <f t="shared" si="5"/>
        <v>0</v>
      </c>
      <c r="AA119" s="80"/>
      <c r="AB119" s="45"/>
      <c r="AC119" s="48">
        <f t="shared" si="6"/>
        <v>0</v>
      </c>
      <c r="AD119" s="79"/>
      <c r="AE119" s="45"/>
      <c r="AF119" s="46">
        <f t="shared" si="22"/>
        <v>0</v>
      </c>
      <c r="AG119" s="79">
        <v>100.0</v>
      </c>
      <c r="AH119" s="79"/>
      <c r="AI119" s="46">
        <f t="shared" si="21"/>
        <v>110</v>
      </c>
      <c r="AJ119" s="53">
        <f t="shared" si="9"/>
        <v>247</v>
      </c>
      <c r="AK119" s="83">
        <f t="shared" si="10"/>
        <v>116</v>
      </c>
      <c r="AL119" s="45"/>
      <c r="AM119" s="147">
        <v>9350.0</v>
      </c>
      <c r="AN119" s="45">
        <f t="shared" si="19"/>
        <v>9350</v>
      </c>
      <c r="AO119" s="85">
        <f t="shared" si="16"/>
        <v>1</v>
      </c>
      <c r="AP119" s="47">
        <f t="shared" si="13"/>
        <v>111.5</v>
      </c>
    </row>
    <row r="120" ht="14.25" customHeight="1">
      <c r="A120" s="44"/>
      <c r="B120" s="45"/>
      <c r="C120" s="45"/>
      <c r="D120" s="45"/>
      <c r="E120" s="79">
        <v>120.0</v>
      </c>
      <c r="F120" s="45" t="s">
        <v>160</v>
      </c>
      <c r="G120" s="45" t="s">
        <v>51</v>
      </c>
      <c r="H120" s="45">
        <v>15.0</v>
      </c>
      <c r="I120" s="45">
        <v>15.0</v>
      </c>
      <c r="J120" s="45">
        <v>15.0</v>
      </c>
      <c r="K120" s="45">
        <v>15.0</v>
      </c>
      <c r="L120" s="47">
        <f t="shared" si="1"/>
        <v>60</v>
      </c>
      <c r="M120" s="79">
        <v>40.0</v>
      </c>
      <c r="N120" s="78">
        <v>13.3</v>
      </c>
      <c r="O120" s="78">
        <v>56.33</v>
      </c>
      <c r="P120" s="78">
        <v>44.33</v>
      </c>
      <c r="Q120" s="48">
        <v>114.0</v>
      </c>
      <c r="R120" s="78">
        <v>77.0</v>
      </c>
      <c r="S120" s="45">
        <v>77.0</v>
      </c>
      <c r="T120" s="48">
        <f t="shared" si="23"/>
        <v>154</v>
      </c>
      <c r="U120" s="141">
        <v>45463.0</v>
      </c>
      <c r="V120" s="79">
        <v>25.0</v>
      </c>
      <c r="W120" s="79">
        <f t="shared" si="18"/>
        <v>10000</v>
      </c>
      <c r="X120" s="145"/>
      <c r="Y120" s="78">
        <f t="shared" si="4"/>
        <v>0</v>
      </c>
      <c r="Z120" s="78">
        <f t="shared" si="5"/>
        <v>0</v>
      </c>
      <c r="AA120" s="80"/>
      <c r="AB120" s="45"/>
      <c r="AC120" s="48">
        <f t="shared" si="6"/>
        <v>0</v>
      </c>
      <c r="AD120" s="79"/>
      <c r="AE120" s="45">
        <v>50.0</v>
      </c>
      <c r="AF120" s="46">
        <f t="shared" si="22"/>
        <v>75</v>
      </c>
      <c r="AG120" s="79"/>
      <c r="AH120" s="79"/>
      <c r="AI120" s="46">
        <f t="shared" si="21"/>
        <v>40</v>
      </c>
      <c r="AJ120" s="53">
        <f t="shared" si="9"/>
        <v>363</v>
      </c>
      <c r="AK120" s="83">
        <f t="shared" si="10"/>
        <v>107</v>
      </c>
      <c r="AL120" s="45"/>
      <c r="AM120" s="143">
        <v>10880.0</v>
      </c>
      <c r="AN120" s="45">
        <f t="shared" si="19"/>
        <v>10880</v>
      </c>
      <c r="AO120" s="85">
        <f t="shared" si="16"/>
        <v>1</v>
      </c>
      <c r="AP120" s="47">
        <f t="shared" si="13"/>
        <v>111.5</v>
      </c>
    </row>
    <row r="121" ht="14.25" customHeight="1">
      <c r="A121" s="44"/>
      <c r="B121" s="45"/>
      <c r="C121" s="45"/>
      <c r="D121" s="45"/>
      <c r="E121" s="79">
        <v>122.0</v>
      </c>
      <c r="F121" s="45" t="s">
        <v>162</v>
      </c>
      <c r="G121" s="45" t="s">
        <v>62</v>
      </c>
      <c r="H121" s="45">
        <v>15.0</v>
      </c>
      <c r="I121" s="45">
        <v>15.0</v>
      </c>
      <c r="J121" s="45">
        <v>15.0</v>
      </c>
      <c r="K121" s="45">
        <v>15.0</v>
      </c>
      <c r="L121" s="47">
        <f t="shared" si="1"/>
        <v>60</v>
      </c>
      <c r="M121" s="79">
        <v>5.0</v>
      </c>
      <c r="N121" s="78">
        <v>20.0</v>
      </c>
      <c r="O121" s="78">
        <v>36.0</v>
      </c>
      <c r="P121" s="78">
        <v>133.67</v>
      </c>
      <c r="Q121" s="48">
        <v>189.7</v>
      </c>
      <c r="R121" s="78">
        <v>120.0</v>
      </c>
      <c r="S121" s="45">
        <v>118.0</v>
      </c>
      <c r="T121" s="48">
        <f t="shared" si="23"/>
        <v>238</v>
      </c>
      <c r="U121" s="141">
        <v>45462.0</v>
      </c>
      <c r="V121" s="79">
        <v>50.0</v>
      </c>
      <c r="W121" s="79">
        <f t="shared" si="18"/>
        <v>30000</v>
      </c>
      <c r="X121" s="145">
        <v>0.0</v>
      </c>
      <c r="Y121" s="78">
        <f t="shared" si="4"/>
        <v>0</v>
      </c>
      <c r="Z121" s="78">
        <f t="shared" si="5"/>
        <v>0</v>
      </c>
      <c r="AA121" s="171">
        <v>0.0</v>
      </c>
      <c r="AB121" s="57" t="s">
        <v>163</v>
      </c>
      <c r="AC121" s="48">
        <f t="shared" si="6"/>
        <v>0</v>
      </c>
      <c r="AD121" s="79"/>
      <c r="AE121" s="45">
        <v>50.0</v>
      </c>
      <c r="AF121" s="46">
        <f t="shared" si="22"/>
        <v>100</v>
      </c>
      <c r="AG121" s="79"/>
      <c r="AH121" s="79"/>
      <c r="AI121" s="46">
        <f t="shared" si="21"/>
        <v>5</v>
      </c>
      <c r="AJ121" s="53">
        <f t="shared" si="9"/>
        <v>582.7</v>
      </c>
      <c r="AK121" s="83">
        <f t="shared" si="10"/>
        <v>78</v>
      </c>
      <c r="AL121" s="45"/>
      <c r="AM121" s="143">
        <v>35150.0</v>
      </c>
      <c r="AN121" s="45">
        <f t="shared" si="19"/>
        <v>35150</v>
      </c>
      <c r="AO121" s="85">
        <f t="shared" si="16"/>
        <v>1</v>
      </c>
      <c r="AP121" s="47">
        <f t="shared" si="13"/>
        <v>111.5</v>
      </c>
    </row>
    <row r="122" ht="14.25" customHeight="1">
      <c r="A122" s="44"/>
      <c r="B122" s="45"/>
      <c r="C122" s="45"/>
      <c r="D122" s="45"/>
      <c r="E122" s="79">
        <v>126.0</v>
      </c>
      <c r="F122" s="45" t="s">
        <v>167</v>
      </c>
      <c r="G122" s="45" t="s">
        <v>51</v>
      </c>
      <c r="H122" s="45">
        <v>15.0</v>
      </c>
      <c r="I122" s="45">
        <v>15.0</v>
      </c>
      <c r="J122" s="45">
        <v>15.0</v>
      </c>
      <c r="K122" s="45">
        <v>15.0</v>
      </c>
      <c r="L122" s="47">
        <f t="shared" si="1"/>
        <v>60</v>
      </c>
      <c r="M122" s="45">
        <v>5.0</v>
      </c>
      <c r="N122" s="45">
        <v>0.0</v>
      </c>
      <c r="O122" s="45">
        <v>16.0</v>
      </c>
      <c r="P122" s="45">
        <v>44.3</v>
      </c>
      <c r="Q122" s="48">
        <v>60.3</v>
      </c>
      <c r="R122" s="78">
        <v>67.0</v>
      </c>
      <c r="S122" s="45">
        <v>54.0</v>
      </c>
      <c r="T122" s="48">
        <f t="shared" si="23"/>
        <v>121</v>
      </c>
      <c r="U122" s="141">
        <v>45465.0</v>
      </c>
      <c r="V122" s="79"/>
      <c r="W122" s="79">
        <f t="shared" si="18"/>
        <v>10000</v>
      </c>
      <c r="X122" s="145"/>
      <c r="Y122" s="78">
        <f t="shared" si="4"/>
        <v>0</v>
      </c>
      <c r="Z122" s="78">
        <f t="shared" si="5"/>
        <v>0</v>
      </c>
      <c r="AA122" s="80"/>
      <c r="AB122" s="45"/>
      <c r="AC122" s="48">
        <f t="shared" si="6"/>
        <v>0</v>
      </c>
      <c r="AD122" s="79"/>
      <c r="AE122" s="45">
        <v>0.0</v>
      </c>
      <c r="AF122" s="46">
        <f t="shared" si="22"/>
        <v>0</v>
      </c>
      <c r="AG122" s="45"/>
      <c r="AH122" s="45"/>
      <c r="AI122" s="46">
        <f t="shared" si="21"/>
        <v>5</v>
      </c>
      <c r="AJ122" s="53">
        <f t="shared" si="9"/>
        <v>236.3</v>
      </c>
      <c r="AK122" s="83">
        <f t="shared" si="10"/>
        <v>117</v>
      </c>
      <c r="AL122" s="45"/>
      <c r="AM122" s="143">
        <v>10000.0</v>
      </c>
      <c r="AN122" s="45">
        <f t="shared" si="19"/>
        <v>10000</v>
      </c>
      <c r="AO122" s="85">
        <f t="shared" si="16"/>
        <v>1</v>
      </c>
      <c r="AP122" s="47">
        <f t="shared" si="13"/>
        <v>111.5</v>
      </c>
    </row>
    <row r="123" ht="14.25" customHeight="1">
      <c r="A123" s="45"/>
      <c r="B123" s="45"/>
      <c r="C123" s="45"/>
      <c r="D123" s="45"/>
      <c r="E123" s="79">
        <v>152.0</v>
      </c>
      <c r="F123" s="45" t="s">
        <v>191</v>
      </c>
      <c r="G123" s="45" t="s">
        <v>96</v>
      </c>
      <c r="H123" s="45">
        <v>15.0</v>
      </c>
      <c r="I123" s="45">
        <v>15.0</v>
      </c>
      <c r="J123" s="45">
        <v>15.0</v>
      </c>
      <c r="K123" s="45">
        <v>15.0</v>
      </c>
      <c r="L123" s="47">
        <f t="shared" si="1"/>
        <v>60</v>
      </c>
      <c r="M123" s="45">
        <v>0.0</v>
      </c>
      <c r="N123" s="78">
        <v>19.67</v>
      </c>
      <c r="O123" s="57">
        <v>33.3</v>
      </c>
      <c r="P123" s="78">
        <v>115.67</v>
      </c>
      <c r="Q123" s="78">
        <v>168.7</v>
      </c>
      <c r="R123" s="78">
        <v>118.0</v>
      </c>
      <c r="S123" s="45">
        <v>111.0</v>
      </c>
      <c r="T123" s="173">
        <f t="shared" si="23"/>
        <v>229</v>
      </c>
      <c r="U123" s="78"/>
      <c r="V123" s="79"/>
      <c r="W123" s="79">
        <f t="shared" si="18"/>
        <v>10000</v>
      </c>
      <c r="X123" s="145"/>
      <c r="Y123" s="78">
        <f t="shared" si="4"/>
        <v>0</v>
      </c>
      <c r="Z123" s="78">
        <f t="shared" si="5"/>
        <v>0</v>
      </c>
      <c r="AA123" s="80"/>
      <c r="AB123" s="45"/>
      <c r="AC123" s="48">
        <f t="shared" si="6"/>
        <v>0</v>
      </c>
      <c r="AD123" s="79">
        <v>30.0</v>
      </c>
      <c r="AE123" s="78">
        <v>50.0</v>
      </c>
      <c r="AF123" s="46">
        <f t="shared" si="22"/>
        <v>80</v>
      </c>
      <c r="AG123" s="79"/>
      <c r="AH123" s="79"/>
      <c r="AI123" s="46">
        <f t="shared" si="21"/>
        <v>0</v>
      </c>
      <c r="AJ123" s="53">
        <f t="shared" si="9"/>
        <v>537.7</v>
      </c>
      <c r="AK123" s="83">
        <f t="shared" si="10"/>
        <v>82</v>
      </c>
      <c r="AL123" s="45"/>
      <c r="AM123" s="144">
        <v>99999.0</v>
      </c>
      <c r="AN123" s="45">
        <f t="shared" si="19"/>
        <v>99999</v>
      </c>
      <c r="AO123" s="85">
        <f t="shared" si="16"/>
        <v>1</v>
      </c>
      <c r="AP123" s="47">
        <f t="shared" si="13"/>
        <v>111.5</v>
      </c>
    </row>
    <row r="124" ht="14.25" customHeight="1">
      <c r="A124" s="44"/>
      <c r="B124" s="45"/>
      <c r="C124" s="45"/>
      <c r="D124" s="45" t="s">
        <v>49</v>
      </c>
      <c r="E124" s="79">
        <v>28.0</v>
      </c>
      <c r="F124" s="45" t="s">
        <v>78</v>
      </c>
      <c r="G124" s="45" t="s">
        <v>79</v>
      </c>
      <c r="H124" s="45">
        <v>0.0</v>
      </c>
      <c r="I124" s="45">
        <v>0.0</v>
      </c>
      <c r="J124" s="45">
        <v>0.0</v>
      </c>
      <c r="K124" s="45">
        <v>0.0</v>
      </c>
      <c r="L124" s="47">
        <f t="shared" si="1"/>
        <v>0</v>
      </c>
      <c r="M124" s="45">
        <v>0.0</v>
      </c>
      <c r="N124" s="78">
        <v>0.0</v>
      </c>
      <c r="O124" s="78">
        <v>0.0</v>
      </c>
      <c r="P124" s="78">
        <v>0.0</v>
      </c>
      <c r="Q124" s="48">
        <v>0.0</v>
      </c>
      <c r="R124" s="78">
        <v>0.0</v>
      </c>
      <c r="S124" s="45">
        <v>0.0</v>
      </c>
      <c r="T124" s="48">
        <f t="shared" si="23"/>
        <v>0</v>
      </c>
      <c r="U124" s="141">
        <v>45462.0</v>
      </c>
      <c r="V124" s="79">
        <v>0.0</v>
      </c>
      <c r="W124" s="79">
        <v>30000.0</v>
      </c>
      <c r="X124" s="80">
        <v>0.0</v>
      </c>
      <c r="Y124" s="78">
        <f t="shared" si="4"/>
        <v>0</v>
      </c>
      <c r="Z124" s="78">
        <f t="shared" si="5"/>
        <v>0</v>
      </c>
      <c r="AA124" s="80">
        <v>0.0</v>
      </c>
      <c r="AB124" s="45" t="s">
        <v>80</v>
      </c>
      <c r="AC124" s="48">
        <f t="shared" si="6"/>
        <v>0</v>
      </c>
      <c r="AD124" s="79"/>
      <c r="AE124" s="78"/>
      <c r="AF124" s="65">
        <f t="shared" si="22"/>
        <v>0</v>
      </c>
      <c r="AG124" s="79"/>
      <c r="AH124" s="152"/>
      <c r="AI124" s="46">
        <f t="shared" si="21"/>
        <v>0</v>
      </c>
      <c r="AJ124" s="68">
        <f t="shared" si="9"/>
        <v>0</v>
      </c>
      <c r="AK124" s="83" t="str">
        <f t="shared" si="10"/>
        <v>#N/A</v>
      </c>
      <c r="AL124" s="45"/>
      <c r="AM124" s="143">
        <v>29750.0</v>
      </c>
      <c r="AN124" s="45">
        <f t="shared" si="19"/>
        <v>29750</v>
      </c>
      <c r="AO124" s="85">
        <f t="shared" si="16"/>
        <v>1</v>
      </c>
      <c r="AP124" s="47">
        <f t="shared" si="13"/>
        <v>111.5</v>
      </c>
    </row>
    <row r="125" ht="14.25" customHeight="1">
      <c r="A125" s="45"/>
      <c r="B125" s="76"/>
      <c r="C125" s="76"/>
      <c r="D125" s="76"/>
      <c r="E125" s="45"/>
      <c r="F125" s="45"/>
      <c r="G125" s="45"/>
      <c r="H125" s="45"/>
      <c r="I125" s="45"/>
      <c r="J125" s="45"/>
      <c r="K125" s="45"/>
      <c r="L125" s="45"/>
      <c r="M125" s="84"/>
      <c r="N125" s="78"/>
      <c r="O125" s="78"/>
      <c r="P125" s="78"/>
      <c r="Q125" s="78"/>
      <c r="R125" s="78"/>
      <c r="S125" s="45"/>
      <c r="T125" s="78"/>
      <c r="U125" s="78"/>
      <c r="V125" s="79"/>
      <c r="W125" s="79"/>
      <c r="X125" s="80"/>
      <c r="Y125" s="81"/>
      <c r="Z125" s="81"/>
      <c r="AA125" s="80"/>
      <c r="AB125" s="45"/>
      <c r="AD125" s="79"/>
      <c r="AE125" s="78"/>
      <c r="AF125" s="79"/>
      <c r="AG125" s="79"/>
      <c r="AH125" s="79"/>
      <c r="AI125" s="78"/>
      <c r="AJ125" s="78"/>
      <c r="AK125" s="79"/>
      <c r="AL125" s="45"/>
      <c r="AM125" s="45"/>
      <c r="AN125" s="45"/>
      <c r="AO125" s="82"/>
      <c r="AP125" s="45"/>
    </row>
    <row r="126" ht="14.25" customHeight="1">
      <c r="A126" s="45"/>
      <c r="B126" s="45"/>
      <c r="C126" s="45"/>
      <c r="D126" s="45"/>
      <c r="E126" s="83"/>
      <c r="F126" s="76"/>
      <c r="G126" s="76"/>
      <c r="H126" s="45"/>
      <c r="I126" s="45"/>
      <c r="J126" s="45"/>
      <c r="K126" s="45"/>
      <c r="L126" s="45"/>
      <c r="M126" s="84"/>
      <c r="N126" s="45"/>
      <c r="O126" s="45"/>
      <c r="P126" s="45"/>
      <c r="Q126" s="45"/>
      <c r="R126" s="45"/>
      <c r="S126" s="45"/>
      <c r="T126" s="45"/>
      <c r="U126" s="45"/>
      <c r="V126" s="79"/>
      <c r="W126" s="79"/>
      <c r="X126" s="80"/>
      <c r="Y126" s="45"/>
      <c r="Z126" s="45"/>
      <c r="AA126" s="80"/>
      <c r="AB126" s="45"/>
      <c r="AD126" s="79"/>
      <c r="AE126" s="45"/>
      <c r="AF126" s="79"/>
      <c r="AG126" s="79"/>
      <c r="AH126" s="79"/>
      <c r="AI126" s="45"/>
      <c r="AJ126" s="45"/>
      <c r="AK126" s="45"/>
      <c r="AL126" s="45"/>
      <c r="AM126" s="76">
        <v>99999.0</v>
      </c>
      <c r="AN126" s="45"/>
      <c r="AO126" s="85"/>
      <c r="AP126" s="45"/>
    </row>
    <row r="127" ht="14.25" customHeight="1">
      <c r="A127" s="45"/>
      <c r="B127" s="45"/>
      <c r="C127" s="45"/>
      <c r="D127" s="45"/>
      <c r="E127" s="45"/>
      <c r="F127" s="45"/>
      <c r="G127" s="45"/>
      <c r="H127" s="45"/>
      <c r="I127" s="45"/>
      <c r="J127" s="45"/>
      <c r="K127" s="45"/>
      <c r="L127" s="45"/>
      <c r="M127" s="84"/>
      <c r="N127" s="78"/>
      <c r="O127" s="78"/>
      <c r="P127" s="78"/>
      <c r="Q127" s="78"/>
      <c r="R127" s="78"/>
      <c r="S127" s="45"/>
      <c r="T127" s="78"/>
      <c r="U127" s="78"/>
      <c r="V127" s="79"/>
      <c r="W127" s="79"/>
      <c r="X127" s="80"/>
      <c r="Y127" s="81"/>
      <c r="Z127" s="81"/>
      <c r="AA127" s="80"/>
      <c r="AB127" s="45"/>
      <c r="AD127" s="79"/>
      <c r="AE127" s="78"/>
      <c r="AF127" s="79"/>
      <c r="AG127" s="79"/>
      <c r="AH127" s="79"/>
      <c r="AI127" s="78"/>
      <c r="AJ127" s="78"/>
      <c r="AK127" s="79"/>
      <c r="AL127" s="45"/>
      <c r="AM127" s="45"/>
      <c r="AN127" s="45"/>
      <c r="AO127" s="82"/>
      <c r="AP127" s="45"/>
    </row>
    <row r="128" ht="14.25" customHeight="1">
      <c r="A128" s="45"/>
      <c r="B128" s="45"/>
      <c r="C128" s="45"/>
      <c r="D128" s="45"/>
      <c r="E128" s="45"/>
      <c r="F128" s="45"/>
      <c r="G128" s="45"/>
      <c r="H128" s="45"/>
      <c r="I128" s="45"/>
      <c r="J128" s="45"/>
      <c r="K128" s="45"/>
      <c r="L128" s="45"/>
      <c r="M128" s="84"/>
      <c r="N128" s="78"/>
      <c r="O128" s="78"/>
      <c r="P128" s="78"/>
      <c r="Q128" s="78"/>
      <c r="R128" s="78"/>
      <c r="S128" s="45"/>
      <c r="T128" s="78"/>
      <c r="U128" s="78"/>
      <c r="V128" s="79"/>
      <c r="W128" s="79"/>
      <c r="X128" s="80"/>
      <c r="Y128" s="81"/>
      <c r="Z128" s="81"/>
      <c r="AA128" s="80"/>
      <c r="AB128" s="45"/>
      <c r="AD128" s="79"/>
      <c r="AE128" s="78"/>
      <c r="AF128" s="79"/>
      <c r="AG128" s="79"/>
      <c r="AH128" s="79"/>
      <c r="AI128" s="78"/>
      <c r="AJ128" s="78"/>
      <c r="AK128" s="79"/>
      <c r="AL128" s="45"/>
      <c r="AM128" s="45"/>
      <c r="AN128" s="45"/>
      <c r="AO128" s="82"/>
      <c r="AP128" s="45"/>
    </row>
    <row r="129" ht="14.25" customHeight="1">
      <c r="A129" s="45"/>
      <c r="B129" s="45"/>
      <c r="C129" s="45"/>
      <c r="D129" s="45"/>
      <c r="E129" s="45"/>
      <c r="F129" s="45"/>
      <c r="G129" s="45"/>
      <c r="H129" s="45"/>
      <c r="I129" s="45"/>
      <c r="J129" s="45"/>
      <c r="K129" s="45"/>
      <c r="L129" s="45"/>
      <c r="M129" s="84"/>
      <c r="N129" s="78"/>
      <c r="O129" s="78"/>
      <c r="P129" s="78"/>
      <c r="Q129" s="78"/>
      <c r="R129" s="78"/>
      <c r="S129" s="45"/>
      <c r="T129" s="78"/>
      <c r="U129" s="78"/>
      <c r="V129" s="79"/>
      <c r="W129" s="79"/>
      <c r="X129" s="80"/>
      <c r="Y129" s="81"/>
      <c r="Z129" s="81"/>
      <c r="AA129" s="80"/>
      <c r="AB129" s="45"/>
      <c r="AD129" s="79"/>
      <c r="AE129" s="78"/>
      <c r="AF129" s="79"/>
      <c r="AG129" s="79"/>
      <c r="AH129" s="79"/>
      <c r="AI129" s="78"/>
      <c r="AJ129" s="78"/>
      <c r="AK129" s="79"/>
      <c r="AL129" s="45"/>
      <c r="AM129" s="45"/>
      <c r="AN129" s="45"/>
      <c r="AO129" s="82"/>
      <c r="AP129" s="45"/>
    </row>
    <row r="130" ht="14.25" customHeight="1">
      <c r="A130" s="45"/>
      <c r="B130" s="45"/>
      <c r="C130" s="45"/>
      <c r="D130" s="45"/>
      <c r="E130" s="45"/>
      <c r="F130" s="45"/>
      <c r="G130" s="45"/>
      <c r="H130" s="45"/>
      <c r="I130" s="45"/>
      <c r="J130" s="45"/>
      <c r="K130" s="45"/>
      <c r="L130" s="45"/>
      <c r="M130" s="84"/>
      <c r="N130" s="78"/>
      <c r="O130" s="78"/>
      <c r="P130" s="78"/>
      <c r="Q130" s="78"/>
      <c r="R130" s="78"/>
      <c r="S130" s="45"/>
      <c r="T130" s="78"/>
      <c r="U130" s="78"/>
      <c r="V130" s="79"/>
      <c r="W130" s="79"/>
      <c r="X130" s="80"/>
      <c r="Y130" s="81"/>
      <c r="Z130" s="81"/>
      <c r="AA130" s="80"/>
      <c r="AB130" s="45"/>
      <c r="AD130" s="79"/>
      <c r="AE130" s="78"/>
      <c r="AF130" s="79"/>
      <c r="AG130" s="79"/>
      <c r="AH130" s="79"/>
      <c r="AI130" s="78"/>
      <c r="AJ130" s="78"/>
      <c r="AK130" s="79"/>
      <c r="AL130" s="45"/>
      <c r="AM130" s="45"/>
      <c r="AN130" s="45"/>
      <c r="AO130" s="82"/>
      <c r="AP130" s="45"/>
    </row>
    <row r="131" ht="14.25" customHeight="1">
      <c r="A131" s="45"/>
      <c r="B131" s="45"/>
      <c r="C131" s="45"/>
      <c r="D131" s="45"/>
      <c r="E131" s="45"/>
      <c r="F131" s="45"/>
      <c r="G131" s="45"/>
      <c r="H131" s="45"/>
      <c r="I131" s="45"/>
      <c r="J131" s="45"/>
      <c r="K131" s="45"/>
      <c r="L131" s="45"/>
      <c r="M131" s="84"/>
      <c r="N131" s="78"/>
      <c r="O131" s="78"/>
      <c r="P131" s="78"/>
      <c r="Q131" s="78"/>
      <c r="R131" s="78"/>
      <c r="S131" s="45"/>
      <c r="T131" s="78"/>
      <c r="U131" s="78"/>
      <c r="V131" s="79"/>
      <c r="W131" s="79"/>
      <c r="X131" s="80"/>
      <c r="Y131" s="81"/>
      <c r="Z131" s="81"/>
      <c r="AA131" s="80"/>
      <c r="AB131" s="45"/>
      <c r="AD131" s="79"/>
      <c r="AE131" s="78"/>
      <c r="AF131" s="79"/>
      <c r="AG131" s="79"/>
      <c r="AH131" s="79"/>
      <c r="AI131" s="78"/>
      <c r="AJ131" s="78"/>
      <c r="AK131" s="79"/>
      <c r="AL131" s="45"/>
      <c r="AM131" s="45"/>
      <c r="AN131" s="45"/>
      <c r="AO131" s="82"/>
      <c r="AP131" s="45"/>
    </row>
    <row r="132" ht="14.25" customHeight="1">
      <c r="A132" s="45"/>
      <c r="B132" s="45"/>
      <c r="C132" s="45"/>
      <c r="D132" s="45"/>
      <c r="E132" s="45"/>
      <c r="F132" s="45"/>
      <c r="G132" s="45"/>
      <c r="H132" s="45"/>
      <c r="I132" s="45"/>
      <c r="J132" s="45"/>
      <c r="K132" s="45"/>
      <c r="L132" s="45"/>
      <c r="M132" s="84"/>
      <c r="N132" s="78"/>
      <c r="O132" s="78"/>
      <c r="P132" s="78"/>
      <c r="Q132" s="78"/>
      <c r="R132" s="78"/>
      <c r="S132" s="45"/>
      <c r="T132" s="78"/>
      <c r="U132" s="78"/>
      <c r="V132" s="79"/>
      <c r="W132" s="79"/>
      <c r="X132" s="80"/>
      <c r="Y132" s="81"/>
      <c r="Z132" s="81"/>
      <c r="AA132" s="80"/>
      <c r="AB132" s="45"/>
      <c r="AD132" s="79"/>
      <c r="AE132" s="78"/>
      <c r="AF132" s="79"/>
      <c r="AG132" s="79"/>
      <c r="AH132" s="79"/>
      <c r="AI132" s="78"/>
      <c r="AJ132" s="78"/>
      <c r="AK132" s="79"/>
      <c r="AL132" s="45"/>
      <c r="AM132" s="45"/>
      <c r="AN132" s="45"/>
      <c r="AO132" s="82"/>
      <c r="AP132" s="45"/>
    </row>
    <row r="133" ht="14.25" customHeight="1">
      <c r="A133" s="45"/>
      <c r="B133" s="45"/>
      <c r="C133" s="45"/>
      <c r="D133" s="45"/>
      <c r="E133" s="45"/>
      <c r="F133" s="45"/>
      <c r="G133" s="45"/>
      <c r="H133" s="45"/>
      <c r="I133" s="45"/>
      <c r="J133" s="45"/>
      <c r="K133" s="45"/>
      <c r="L133" s="45"/>
      <c r="M133" s="84"/>
      <c r="N133" s="78"/>
      <c r="O133" s="78"/>
      <c r="P133" s="78"/>
      <c r="Q133" s="78"/>
      <c r="R133" s="78"/>
      <c r="S133" s="45"/>
      <c r="T133" s="78"/>
      <c r="U133" s="78"/>
      <c r="V133" s="79"/>
      <c r="W133" s="79"/>
      <c r="X133" s="80"/>
      <c r="Y133" s="81"/>
      <c r="Z133" s="81"/>
      <c r="AA133" s="80"/>
      <c r="AB133" s="45"/>
      <c r="AD133" s="79"/>
      <c r="AE133" s="78"/>
      <c r="AF133" s="79"/>
      <c r="AG133" s="79"/>
      <c r="AH133" s="79"/>
      <c r="AI133" s="78"/>
      <c r="AJ133" s="78"/>
      <c r="AK133" s="79"/>
      <c r="AL133" s="45"/>
      <c r="AM133" s="45"/>
      <c r="AN133" s="45"/>
      <c r="AO133" s="82"/>
      <c r="AP133" s="45"/>
    </row>
    <row r="134" ht="14.25" customHeight="1">
      <c r="A134" s="45"/>
      <c r="B134" s="45"/>
      <c r="C134" s="45"/>
      <c r="D134" s="45"/>
      <c r="E134" s="45"/>
      <c r="F134" s="45"/>
      <c r="G134" s="45"/>
      <c r="H134" s="45"/>
      <c r="I134" s="45"/>
      <c r="J134" s="45"/>
      <c r="K134" s="45"/>
      <c r="L134" s="45"/>
      <c r="M134" s="84"/>
      <c r="N134" s="78"/>
      <c r="O134" s="78"/>
      <c r="P134" s="78"/>
      <c r="Q134" s="78"/>
      <c r="R134" s="78"/>
      <c r="S134" s="45"/>
      <c r="T134" s="78"/>
      <c r="U134" s="78"/>
      <c r="V134" s="79"/>
      <c r="W134" s="79"/>
      <c r="X134" s="80"/>
      <c r="Y134" s="81"/>
      <c r="Z134" s="81"/>
      <c r="AA134" s="80"/>
      <c r="AB134" s="45"/>
      <c r="AD134" s="79"/>
      <c r="AE134" s="78"/>
      <c r="AF134" s="79"/>
      <c r="AG134" s="79"/>
      <c r="AH134" s="79"/>
      <c r="AI134" s="78"/>
      <c r="AJ134" s="78"/>
      <c r="AK134" s="79"/>
      <c r="AL134" s="45"/>
      <c r="AM134" s="45"/>
      <c r="AN134" s="45"/>
      <c r="AO134" s="82"/>
      <c r="AP134" s="45"/>
    </row>
    <row r="135" ht="14.25" customHeight="1">
      <c r="A135" s="45"/>
      <c r="B135" s="45"/>
      <c r="C135" s="45"/>
      <c r="D135" s="45"/>
      <c r="E135" s="45"/>
      <c r="F135" s="45"/>
      <c r="G135" s="45"/>
      <c r="H135" s="45"/>
      <c r="I135" s="45"/>
      <c r="J135" s="45"/>
      <c r="K135" s="45"/>
      <c r="L135" s="45"/>
      <c r="M135" s="84"/>
      <c r="N135" s="78"/>
      <c r="O135" s="78"/>
      <c r="P135" s="78"/>
      <c r="Q135" s="78"/>
      <c r="R135" s="78"/>
      <c r="S135" s="45"/>
      <c r="T135" s="78"/>
      <c r="U135" s="78"/>
      <c r="V135" s="79"/>
      <c r="W135" s="79"/>
      <c r="X135" s="80"/>
      <c r="Y135" s="81"/>
      <c r="Z135" s="81"/>
      <c r="AA135" s="80"/>
      <c r="AB135" s="45"/>
      <c r="AD135" s="79"/>
      <c r="AE135" s="78"/>
      <c r="AF135" s="79"/>
      <c r="AG135" s="79"/>
      <c r="AH135" s="79"/>
      <c r="AI135" s="78"/>
      <c r="AJ135" s="78"/>
      <c r="AK135" s="79"/>
      <c r="AL135" s="45"/>
      <c r="AM135" s="45"/>
      <c r="AN135" s="45"/>
      <c r="AO135" s="82"/>
      <c r="AP135" s="45"/>
    </row>
    <row r="136" ht="14.25" customHeight="1">
      <c r="A136" s="45"/>
      <c r="B136" s="45"/>
      <c r="C136" s="45"/>
      <c r="D136" s="45"/>
      <c r="E136" s="45"/>
      <c r="F136" s="45"/>
      <c r="G136" s="45"/>
      <c r="H136" s="45"/>
      <c r="I136" s="45"/>
      <c r="J136" s="45"/>
      <c r="K136" s="45"/>
      <c r="L136" s="45"/>
      <c r="M136" s="84"/>
      <c r="N136" s="78"/>
      <c r="O136" s="78"/>
      <c r="P136" s="78"/>
      <c r="Q136" s="78"/>
      <c r="R136" s="78"/>
      <c r="S136" s="45"/>
      <c r="T136" s="78"/>
      <c r="U136" s="78"/>
      <c r="V136" s="79"/>
      <c r="W136" s="79"/>
      <c r="X136" s="80"/>
      <c r="Y136" s="81"/>
      <c r="Z136" s="81"/>
      <c r="AA136" s="80"/>
      <c r="AB136" s="45"/>
      <c r="AC136" s="78"/>
      <c r="AD136" s="79"/>
      <c r="AE136" s="78"/>
      <c r="AF136" s="79"/>
      <c r="AG136" s="79"/>
      <c r="AH136" s="79"/>
      <c r="AI136" s="78"/>
      <c r="AJ136" s="78"/>
      <c r="AK136" s="79"/>
      <c r="AL136" s="45"/>
      <c r="AM136" s="45"/>
      <c r="AN136" s="45"/>
      <c r="AO136" s="82"/>
      <c r="AP136" s="45"/>
    </row>
    <row r="137" ht="14.25" customHeight="1">
      <c r="A137" s="45"/>
      <c r="B137" s="45"/>
      <c r="C137" s="45"/>
      <c r="D137" s="45"/>
      <c r="E137" s="45"/>
      <c r="F137" s="45"/>
      <c r="G137" s="45"/>
      <c r="H137" s="45"/>
      <c r="I137" s="45"/>
      <c r="J137" s="45"/>
      <c r="K137" s="45"/>
      <c r="L137" s="45"/>
      <c r="M137" s="84"/>
      <c r="N137" s="78"/>
      <c r="O137" s="78"/>
      <c r="P137" s="78"/>
      <c r="Q137" s="78"/>
      <c r="R137" s="78"/>
      <c r="S137" s="45"/>
      <c r="T137" s="78"/>
      <c r="U137" s="78"/>
      <c r="V137" s="79"/>
      <c r="W137" s="79"/>
      <c r="X137" s="80"/>
      <c r="Y137" s="81"/>
      <c r="Z137" s="81"/>
      <c r="AA137" s="80"/>
      <c r="AB137" s="45"/>
      <c r="AC137" s="78"/>
      <c r="AD137" s="79"/>
      <c r="AE137" s="78"/>
      <c r="AF137" s="79"/>
      <c r="AG137" s="79"/>
      <c r="AH137" s="79"/>
      <c r="AI137" s="78"/>
      <c r="AJ137" s="78"/>
      <c r="AK137" s="79"/>
      <c r="AL137" s="45"/>
      <c r="AM137" s="45"/>
      <c r="AN137" s="45"/>
      <c r="AO137" s="82"/>
      <c r="AP137" s="45"/>
    </row>
    <row r="138" ht="14.25" customHeight="1">
      <c r="A138" s="45"/>
      <c r="B138" s="45"/>
      <c r="C138" s="45"/>
      <c r="D138" s="45"/>
      <c r="E138" s="45"/>
      <c r="F138" s="45"/>
      <c r="G138" s="45"/>
      <c r="H138" s="45"/>
      <c r="I138" s="45"/>
      <c r="J138" s="45"/>
      <c r="K138" s="45"/>
      <c r="L138" s="45"/>
      <c r="M138" s="84"/>
      <c r="N138" s="78"/>
      <c r="O138" s="78"/>
      <c r="P138" s="78"/>
      <c r="Q138" s="78"/>
      <c r="R138" s="78"/>
      <c r="S138" s="45"/>
      <c r="T138" s="78"/>
      <c r="U138" s="78"/>
      <c r="V138" s="79"/>
      <c r="W138" s="79"/>
      <c r="X138" s="80"/>
      <c r="Y138" s="81"/>
      <c r="Z138" s="81"/>
      <c r="AA138" s="80"/>
      <c r="AB138" s="45"/>
      <c r="AC138" s="78"/>
      <c r="AD138" s="79"/>
      <c r="AE138" s="78"/>
      <c r="AF138" s="79"/>
      <c r="AG138" s="79"/>
      <c r="AH138" s="79"/>
      <c r="AI138" s="78"/>
      <c r="AJ138" s="78"/>
      <c r="AK138" s="79"/>
      <c r="AL138" s="45"/>
      <c r="AM138" s="45"/>
      <c r="AN138" s="45"/>
      <c r="AO138" s="82"/>
      <c r="AP138" s="45"/>
    </row>
    <row r="139" ht="14.25" customHeight="1">
      <c r="A139" s="45"/>
      <c r="B139" s="45"/>
      <c r="C139" s="45"/>
      <c r="D139" s="45"/>
      <c r="E139" s="45"/>
      <c r="F139" s="45"/>
      <c r="G139" s="45"/>
      <c r="H139" s="45"/>
      <c r="I139" s="45"/>
      <c r="J139" s="45"/>
      <c r="K139" s="45"/>
      <c r="L139" s="45"/>
      <c r="M139" s="84"/>
      <c r="N139" s="78"/>
      <c r="O139" s="78"/>
      <c r="P139" s="78"/>
      <c r="Q139" s="78"/>
      <c r="R139" s="78"/>
      <c r="S139" s="45"/>
      <c r="T139" s="78"/>
      <c r="U139" s="78"/>
      <c r="V139" s="79"/>
      <c r="W139" s="79"/>
      <c r="X139" s="80"/>
      <c r="Y139" s="81"/>
      <c r="Z139" s="81"/>
      <c r="AA139" s="80"/>
      <c r="AB139" s="45"/>
      <c r="AC139" s="78"/>
      <c r="AD139" s="79"/>
      <c r="AE139" s="78"/>
      <c r="AF139" s="79"/>
      <c r="AG139" s="79"/>
      <c r="AH139" s="79"/>
      <c r="AI139" s="78"/>
      <c r="AJ139" s="78"/>
      <c r="AK139" s="79"/>
      <c r="AL139" s="45"/>
      <c r="AM139" s="45"/>
      <c r="AN139" s="45"/>
      <c r="AO139" s="82"/>
      <c r="AP139" s="45"/>
    </row>
    <row r="140" ht="14.25" customHeight="1">
      <c r="A140" s="45"/>
      <c r="B140" s="45"/>
      <c r="C140" s="45"/>
      <c r="D140" s="45"/>
      <c r="E140" s="45"/>
      <c r="F140" s="45"/>
      <c r="G140" s="45"/>
      <c r="H140" s="45"/>
      <c r="I140" s="45"/>
      <c r="J140" s="45"/>
      <c r="K140" s="45"/>
      <c r="L140" s="45"/>
      <c r="M140" s="84"/>
      <c r="N140" s="78"/>
      <c r="O140" s="78"/>
      <c r="P140" s="78"/>
      <c r="Q140" s="78"/>
      <c r="R140" s="78"/>
      <c r="S140" s="45"/>
      <c r="T140" s="78"/>
      <c r="U140" s="78"/>
      <c r="V140" s="79"/>
      <c r="W140" s="79"/>
      <c r="X140" s="80"/>
      <c r="Y140" s="81"/>
      <c r="Z140" s="81"/>
      <c r="AA140" s="80"/>
      <c r="AB140" s="45"/>
      <c r="AC140" s="78"/>
      <c r="AD140" s="79"/>
      <c r="AE140" s="78"/>
      <c r="AF140" s="79"/>
      <c r="AG140" s="79"/>
      <c r="AH140" s="79"/>
      <c r="AI140" s="78"/>
      <c r="AJ140" s="78"/>
      <c r="AK140" s="79"/>
      <c r="AL140" s="45"/>
      <c r="AM140" s="45"/>
      <c r="AN140" s="45"/>
      <c r="AO140" s="82"/>
      <c r="AP140" s="45"/>
    </row>
    <row r="141" ht="14.25" customHeight="1">
      <c r="A141" s="45"/>
      <c r="B141" s="45"/>
      <c r="C141" s="45"/>
      <c r="D141" s="45"/>
      <c r="E141" s="45"/>
      <c r="F141" s="45"/>
      <c r="G141" s="45"/>
      <c r="H141" s="45"/>
      <c r="I141" s="45"/>
      <c r="J141" s="45"/>
      <c r="K141" s="45"/>
      <c r="L141" s="45"/>
      <c r="M141" s="84"/>
      <c r="N141" s="78"/>
      <c r="O141" s="78"/>
      <c r="P141" s="78"/>
      <c r="Q141" s="78"/>
      <c r="R141" s="78"/>
      <c r="S141" s="45"/>
      <c r="T141" s="78"/>
      <c r="U141" s="78"/>
      <c r="V141" s="79"/>
      <c r="W141" s="79"/>
      <c r="X141" s="80"/>
      <c r="Y141" s="81"/>
      <c r="Z141" s="81"/>
      <c r="AA141" s="80"/>
      <c r="AB141" s="45"/>
      <c r="AC141" s="78"/>
      <c r="AD141" s="79"/>
      <c r="AE141" s="78"/>
      <c r="AF141" s="79"/>
      <c r="AG141" s="79"/>
      <c r="AH141" s="79"/>
      <c r="AI141" s="78"/>
      <c r="AJ141" s="78"/>
      <c r="AK141" s="79"/>
      <c r="AL141" s="45"/>
      <c r="AM141" s="45"/>
      <c r="AN141" s="45"/>
      <c r="AO141" s="82"/>
      <c r="AP141" s="45"/>
    </row>
    <row r="142" ht="14.25" customHeight="1">
      <c r="A142" s="45"/>
      <c r="B142" s="45"/>
      <c r="C142" s="45"/>
      <c r="D142" s="45"/>
      <c r="E142" s="45"/>
      <c r="F142" s="45"/>
      <c r="G142" s="45"/>
      <c r="H142" s="45"/>
      <c r="I142" s="45"/>
      <c r="J142" s="45"/>
      <c r="K142" s="45"/>
      <c r="L142" s="45"/>
      <c r="M142" s="84"/>
      <c r="N142" s="78"/>
      <c r="O142" s="78"/>
      <c r="P142" s="78"/>
      <c r="Q142" s="78"/>
      <c r="R142" s="78"/>
      <c r="S142" s="45"/>
      <c r="T142" s="78"/>
      <c r="U142" s="78"/>
      <c r="V142" s="79"/>
      <c r="W142" s="79"/>
      <c r="X142" s="80"/>
      <c r="Y142" s="81"/>
      <c r="Z142" s="81"/>
      <c r="AA142" s="80"/>
      <c r="AB142" s="45"/>
      <c r="AC142" s="78"/>
      <c r="AD142" s="79"/>
      <c r="AE142" s="78"/>
      <c r="AF142" s="79"/>
      <c r="AG142" s="79"/>
      <c r="AH142" s="79"/>
      <c r="AI142" s="78"/>
      <c r="AJ142" s="78"/>
      <c r="AK142" s="79"/>
      <c r="AL142" s="45"/>
      <c r="AM142" s="45"/>
      <c r="AN142" s="45"/>
      <c r="AO142" s="82"/>
      <c r="AP142" s="45"/>
    </row>
    <row r="143" ht="14.25" customHeight="1">
      <c r="A143" s="45"/>
      <c r="B143" s="45"/>
      <c r="C143" s="45"/>
      <c r="D143" s="45"/>
      <c r="E143" s="45"/>
      <c r="F143" s="45"/>
      <c r="G143" s="45"/>
      <c r="H143" s="45"/>
      <c r="I143" s="45"/>
      <c r="J143" s="45"/>
      <c r="K143" s="45"/>
      <c r="L143" s="45"/>
      <c r="M143" s="84"/>
      <c r="N143" s="78"/>
      <c r="O143" s="78"/>
      <c r="P143" s="78"/>
      <c r="Q143" s="78"/>
      <c r="R143" s="78"/>
      <c r="S143" s="45"/>
      <c r="T143" s="78"/>
      <c r="U143" s="78"/>
      <c r="V143" s="79"/>
      <c r="W143" s="79"/>
      <c r="X143" s="80"/>
      <c r="Y143" s="81"/>
      <c r="Z143" s="81"/>
      <c r="AA143" s="80"/>
      <c r="AB143" s="45"/>
      <c r="AC143" s="78"/>
      <c r="AD143" s="79"/>
      <c r="AE143" s="78"/>
      <c r="AF143" s="79"/>
      <c r="AG143" s="79"/>
      <c r="AH143" s="79"/>
      <c r="AI143" s="78"/>
      <c r="AJ143" s="78"/>
      <c r="AK143" s="79"/>
      <c r="AL143" s="45"/>
      <c r="AM143" s="45"/>
      <c r="AN143" s="45"/>
      <c r="AO143" s="82"/>
      <c r="AP143" s="45"/>
    </row>
    <row r="144" ht="14.25" customHeight="1">
      <c r="A144" s="45"/>
      <c r="B144" s="45"/>
      <c r="C144" s="45"/>
      <c r="D144" s="45"/>
      <c r="E144" s="45"/>
      <c r="F144" s="45"/>
      <c r="G144" s="45"/>
      <c r="H144" s="45"/>
      <c r="I144" s="45"/>
      <c r="J144" s="45"/>
      <c r="K144" s="45"/>
      <c r="L144" s="45"/>
      <c r="M144" s="84"/>
      <c r="N144" s="78"/>
      <c r="O144" s="78"/>
      <c r="P144" s="78"/>
      <c r="Q144" s="78"/>
      <c r="R144" s="78"/>
      <c r="S144" s="45"/>
      <c r="T144" s="78"/>
      <c r="U144" s="78"/>
      <c r="V144" s="79"/>
      <c r="W144" s="79"/>
      <c r="X144" s="80"/>
      <c r="Y144" s="81"/>
      <c r="Z144" s="81"/>
      <c r="AA144" s="80"/>
      <c r="AB144" s="45"/>
      <c r="AC144" s="78"/>
      <c r="AD144" s="79"/>
      <c r="AE144" s="78"/>
      <c r="AF144" s="79"/>
      <c r="AG144" s="79"/>
      <c r="AH144" s="79"/>
      <c r="AI144" s="78"/>
      <c r="AJ144" s="78"/>
      <c r="AK144" s="79"/>
      <c r="AL144" s="45"/>
      <c r="AM144" s="45"/>
      <c r="AN144" s="45"/>
      <c r="AO144" s="82"/>
      <c r="AP144" s="45"/>
    </row>
    <row r="145" ht="14.25" customHeight="1">
      <c r="A145" s="45"/>
      <c r="B145" s="45"/>
      <c r="C145" s="45"/>
      <c r="D145" s="45"/>
      <c r="E145" s="45"/>
      <c r="F145" s="45"/>
      <c r="G145" s="45"/>
      <c r="H145" s="45"/>
      <c r="I145" s="45"/>
      <c r="J145" s="45"/>
      <c r="K145" s="45"/>
      <c r="L145" s="45"/>
      <c r="M145" s="84"/>
      <c r="N145" s="78"/>
      <c r="O145" s="78"/>
      <c r="P145" s="78"/>
      <c r="Q145" s="78"/>
      <c r="R145" s="78"/>
      <c r="S145" s="45"/>
      <c r="T145" s="78"/>
      <c r="U145" s="78"/>
      <c r="V145" s="79"/>
      <c r="W145" s="79"/>
      <c r="X145" s="80"/>
      <c r="Y145" s="81"/>
      <c r="Z145" s="81"/>
      <c r="AA145" s="80"/>
      <c r="AB145" s="45"/>
      <c r="AC145" s="78"/>
      <c r="AD145" s="79"/>
      <c r="AE145" s="78"/>
      <c r="AF145" s="79"/>
      <c r="AG145" s="79"/>
      <c r="AH145" s="79"/>
      <c r="AI145" s="78"/>
      <c r="AJ145" s="78"/>
      <c r="AK145" s="79"/>
      <c r="AL145" s="45"/>
      <c r="AM145" s="45"/>
      <c r="AN145" s="45"/>
      <c r="AO145" s="82"/>
      <c r="AP145" s="45"/>
    </row>
    <row r="146" ht="14.25" customHeight="1">
      <c r="A146" s="45"/>
      <c r="B146" s="45"/>
      <c r="C146" s="45"/>
      <c r="D146" s="45"/>
      <c r="E146" s="45"/>
      <c r="F146" s="45"/>
      <c r="G146" s="45"/>
      <c r="H146" s="45"/>
      <c r="I146" s="45"/>
      <c r="J146" s="45"/>
      <c r="K146" s="45"/>
      <c r="L146" s="45"/>
      <c r="M146" s="84"/>
      <c r="N146" s="78"/>
      <c r="O146" s="78"/>
      <c r="P146" s="78"/>
      <c r="Q146" s="78"/>
      <c r="R146" s="78"/>
      <c r="S146" s="45"/>
      <c r="T146" s="78"/>
      <c r="U146" s="78"/>
      <c r="V146" s="79"/>
      <c r="W146" s="79"/>
      <c r="X146" s="80"/>
      <c r="Y146" s="81"/>
      <c r="Z146" s="81"/>
      <c r="AA146" s="80"/>
      <c r="AB146" s="45"/>
      <c r="AC146" s="78"/>
      <c r="AD146" s="79"/>
      <c r="AE146" s="78"/>
      <c r="AF146" s="79"/>
      <c r="AG146" s="79"/>
      <c r="AH146" s="79"/>
      <c r="AI146" s="78"/>
      <c r="AJ146" s="78"/>
      <c r="AK146" s="79"/>
      <c r="AL146" s="45"/>
      <c r="AM146" s="45"/>
      <c r="AN146" s="45"/>
      <c r="AO146" s="82"/>
      <c r="AP146" s="45"/>
    </row>
    <row r="147" ht="14.25" customHeight="1">
      <c r="A147" s="45"/>
      <c r="B147" s="45"/>
      <c r="C147" s="45"/>
      <c r="D147" s="45"/>
      <c r="E147" s="45"/>
      <c r="F147" s="45"/>
      <c r="G147" s="45"/>
      <c r="H147" s="45"/>
      <c r="I147" s="45"/>
      <c r="J147" s="45"/>
      <c r="K147" s="45"/>
      <c r="L147" s="45"/>
      <c r="M147" s="84"/>
      <c r="N147" s="78"/>
      <c r="O147" s="78"/>
      <c r="P147" s="78"/>
      <c r="Q147" s="78"/>
      <c r="R147" s="78"/>
      <c r="S147" s="45"/>
      <c r="T147" s="78"/>
      <c r="U147" s="78"/>
      <c r="V147" s="79"/>
      <c r="W147" s="79"/>
      <c r="X147" s="80"/>
      <c r="Y147" s="81"/>
      <c r="Z147" s="81"/>
      <c r="AA147" s="80"/>
      <c r="AB147" s="45"/>
      <c r="AC147" s="78"/>
      <c r="AD147" s="79"/>
      <c r="AE147" s="78"/>
      <c r="AF147" s="79"/>
      <c r="AG147" s="79"/>
      <c r="AH147" s="79"/>
      <c r="AI147" s="78"/>
      <c r="AJ147" s="78"/>
      <c r="AK147" s="79"/>
      <c r="AL147" s="45"/>
      <c r="AM147" s="45"/>
      <c r="AN147" s="45"/>
      <c r="AO147" s="82"/>
      <c r="AP147" s="45"/>
    </row>
    <row r="148" ht="14.25" customHeight="1">
      <c r="A148" s="45"/>
      <c r="B148" s="45"/>
      <c r="C148" s="45"/>
      <c r="D148" s="45"/>
      <c r="E148" s="45"/>
      <c r="F148" s="45"/>
      <c r="G148" s="45"/>
      <c r="H148" s="45"/>
      <c r="I148" s="45"/>
      <c r="J148" s="45"/>
      <c r="K148" s="45"/>
      <c r="L148" s="45"/>
      <c r="M148" s="84"/>
      <c r="N148" s="78"/>
      <c r="O148" s="78"/>
      <c r="P148" s="78"/>
      <c r="Q148" s="78"/>
      <c r="R148" s="78"/>
      <c r="S148" s="45"/>
      <c r="T148" s="78"/>
      <c r="U148" s="78"/>
      <c r="V148" s="79"/>
      <c r="W148" s="79"/>
      <c r="X148" s="80"/>
      <c r="Y148" s="81"/>
      <c r="Z148" s="81"/>
      <c r="AA148" s="80"/>
      <c r="AB148" s="45"/>
      <c r="AC148" s="78"/>
      <c r="AD148" s="79"/>
      <c r="AE148" s="78"/>
      <c r="AF148" s="79"/>
      <c r="AG148" s="79"/>
      <c r="AH148" s="79"/>
      <c r="AI148" s="78"/>
      <c r="AJ148" s="78"/>
      <c r="AK148" s="79"/>
      <c r="AL148" s="45"/>
      <c r="AM148" s="45"/>
      <c r="AN148" s="45"/>
      <c r="AO148" s="82"/>
      <c r="AP148" s="45"/>
    </row>
    <row r="149" ht="14.25" customHeight="1">
      <c r="A149" s="45"/>
      <c r="B149" s="45"/>
      <c r="C149" s="45"/>
      <c r="D149" s="45"/>
      <c r="E149" s="45"/>
      <c r="F149" s="45"/>
      <c r="G149" s="45"/>
      <c r="H149" s="45"/>
      <c r="I149" s="45"/>
      <c r="J149" s="45"/>
      <c r="K149" s="45"/>
      <c r="L149" s="45"/>
      <c r="M149" s="84"/>
      <c r="N149" s="78"/>
      <c r="O149" s="78"/>
      <c r="P149" s="78"/>
      <c r="Q149" s="78"/>
      <c r="R149" s="78"/>
      <c r="S149" s="45"/>
      <c r="T149" s="78"/>
      <c r="U149" s="78"/>
      <c r="V149" s="79"/>
      <c r="W149" s="79"/>
      <c r="X149" s="80"/>
      <c r="Y149" s="81"/>
      <c r="Z149" s="81"/>
      <c r="AA149" s="80"/>
      <c r="AB149" s="45"/>
      <c r="AC149" s="78"/>
      <c r="AD149" s="79"/>
      <c r="AE149" s="78"/>
      <c r="AF149" s="79"/>
      <c r="AG149" s="79"/>
      <c r="AH149" s="79"/>
      <c r="AI149" s="78"/>
      <c r="AJ149" s="78"/>
      <c r="AK149" s="79"/>
      <c r="AL149" s="45"/>
      <c r="AM149" s="45"/>
      <c r="AN149" s="45"/>
      <c r="AO149" s="82"/>
      <c r="AP149" s="45"/>
    </row>
    <row r="150" ht="14.25" customHeight="1">
      <c r="A150" s="45"/>
      <c r="B150" s="45"/>
      <c r="C150" s="45"/>
      <c r="D150" s="45"/>
      <c r="E150" s="45"/>
      <c r="F150" s="45"/>
      <c r="G150" s="45"/>
      <c r="H150" s="45"/>
      <c r="I150" s="45"/>
      <c r="J150" s="45"/>
      <c r="K150" s="45"/>
      <c r="L150" s="45"/>
      <c r="M150" s="84"/>
      <c r="N150" s="78"/>
      <c r="O150" s="78"/>
      <c r="P150" s="78"/>
      <c r="Q150" s="78"/>
      <c r="R150" s="78"/>
      <c r="S150" s="45"/>
      <c r="T150" s="78"/>
      <c r="U150" s="78"/>
      <c r="V150" s="79"/>
      <c r="W150" s="79"/>
      <c r="X150" s="80"/>
      <c r="Y150" s="81"/>
      <c r="Z150" s="81"/>
      <c r="AA150" s="80"/>
      <c r="AB150" s="45"/>
      <c r="AC150" s="78"/>
      <c r="AD150" s="79"/>
      <c r="AE150" s="78"/>
      <c r="AF150" s="79"/>
      <c r="AG150" s="79"/>
      <c r="AH150" s="79"/>
      <c r="AI150" s="78"/>
      <c r="AJ150" s="78"/>
      <c r="AK150" s="79"/>
      <c r="AL150" s="45"/>
      <c r="AM150" s="45"/>
      <c r="AN150" s="45"/>
      <c r="AO150" s="82"/>
      <c r="AP150" s="45"/>
    </row>
    <row r="151" ht="14.25" customHeight="1">
      <c r="A151" s="45"/>
      <c r="B151" s="45"/>
      <c r="C151" s="45"/>
      <c r="D151" s="45"/>
      <c r="E151" s="45"/>
      <c r="F151" s="45"/>
      <c r="G151" s="45"/>
      <c r="H151" s="45"/>
      <c r="I151" s="45"/>
      <c r="J151" s="45"/>
      <c r="K151" s="45"/>
      <c r="L151" s="45"/>
      <c r="M151" s="84"/>
      <c r="N151" s="78"/>
      <c r="O151" s="78"/>
      <c r="P151" s="78"/>
      <c r="Q151" s="78"/>
      <c r="R151" s="78"/>
      <c r="S151" s="45"/>
      <c r="T151" s="78"/>
      <c r="U151" s="78"/>
      <c r="V151" s="79"/>
      <c r="W151" s="79"/>
      <c r="X151" s="80"/>
      <c r="Y151" s="81"/>
      <c r="Z151" s="81"/>
      <c r="AA151" s="80"/>
      <c r="AB151" s="45"/>
      <c r="AC151" s="78"/>
      <c r="AD151" s="79"/>
      <c r="AE151" s="78"/>
      <c r="AF151" s="79"/>
      <c r="AG151" s="79"/>
      <c r="AH151" s="79"/>
      <c r="AI151" s="78"/>
      <c r="AJ151" s="78"/>
      <c r="AK151" s="79"/>
      <c r="AL151" s="45"/>
      <c r="AM151" s="45"/>
      <c r="AN151" s="45"/>
      <c r="AO151" s="82"/>
      <c r="AP151" s="45"/>
    </row>
    <row r="152" ht="14.25" customHeight="1">
      <c r="A152" s="45"/>
      <c r="B152" s="45"/>
      <c r="C152" s="45"/>
      <c r="D152" s="45"/>
      <c r="E152" s="45"/>
      <c r="F152" s="45"/>
      <c r="G152" s="45"/>
      <c r="H152" s="45"/>
      <c r="I152" s="45"/>
      <c r="J152" s="45"/>
      <c r="K152" s="45"/>
      <c r="L152" s="45"/>
      <c r="M152" s="84"/>
      <c r="N152" s="78"/>
      <c r="O152" s="78"/>
      <c r="P152" s="78"/>
      <c r="Q152" s="78"/>
      <c r="R152" s="78"/>
      <c r="S152" s="45"/>
      <c r="T152" s="78"/>
      <c r="U152" s="78"/>
      <c r="V152" s="79"/>
      <c r="W152" s="79"/>
      <c r="X152" s="80"/>
      <c r="Y152" s="81"/>
      <c r="Z152" s="81"/>
      <c r="AA152" s="80"/>
      <c r="AB152" s="45"/>
      <c r="AC152" s="78"/>
      <c r="AD152" s="79"/>
      <c r="AE152" s="78"/>
      <c r="AF152" s="79"/>
      <c r="AG152" s="79"/>
      <c r="AH152" s="79"/>
      <c r="AI152" s="78"/>
      <c r="AJ152" s="78"/>
      <c r="AK152" s="79"/>
      <c r="AL152" s="45"/>
      <c r="AM152" s="45"/>
      <c r="AN152" s="45"/>
      <c r="AO152" s="82"/>
      <c r="AP152" s="45"/>
    </row>
    <row r="153" ht="14.25" customHeight="1">
      <c r="A153" s="45"/>
      <c r="B153" s="45"/>
      <c r="C153" s="45"/>
      <c r="D153" s="45"/>
      <c r="E153" s="45"/>
      <c r="F153" s="45"/>
      <c r="G153" s="45"/>
      <c r="H153" s="45"/>
      <c r="I153" s="45"/>
      <c r="J153" s="45"/>
      <c r="K153" s="45"/>
      <c r="L153" s="45"/>
      <c r="M153" s="84"/>
      <c r="N153" s="78"/>
      <c r="O153" s="78"/>
      <c r="P153" s="78"/>
      <c r="Q153" s="78"/>
      <c r="R153" s="78"/>
      <c r="S153" s="45"/>
      <c r="T153" s="78"/>
      <c r="U153" s="78"/>
      <c r="V153" s="79"/>
      <c r="W153" s="79"/>
      <c r="X153" s="80"/>
      <c r="Y153" s="81"/>
      <c r="Z153" s="81"/>
      <c r="AA153" s="80"/>
      <c r="AB153" s="45"/>
      <c r="AC153" s="78"/>
      <c r="AD153" s="79"/>
      <c r="AE153" s="78"/>
      <c r="AF153" s="79"/>
      <c r="AG153" s="79"/>
      <c r="AH153" s="79"/>
      <c r="AI153" s="78"/>
      <c r="AJ153" s="78"/>
      <c r="AK153" s="79"/>
      <c r="AL153" s="45"/>
      <c r="AM153" s="45"/>
      <c r="AN153" s="45"/>
      <c r="AO153" s="82"/>
      <c r="AP153" s="45"/>
    </row>
    <row r="154" ht="14.25" customHeight="1">
      <c r="A154" s="45"/>
      <c r="B154" s="45"/>
      <c r="C154" s="45"/>
      <c r="D154" s="45"/>
      <c r="E154" s="45"/>
      <c r="F154" s="45"/>
      <c r="G154" s="45"/>
      <c r="H154" s="45"/>
      <c r="I154" s="45"/>
      <c r="J154" s="45"/>
      <c r="K154" s="45"/>
      <c r="L154" s="45"/>
      <c r="M154" s="84"/>
      <c r="N154" s="78"/>
      <c r="O154" s="78"/>
      <c r="P154" s="78"/>
      <c r="Q154" s="78"/>
      <c r="R154" s="78"/>
      <c r="S154" s="45"/>
      <c r="T154" s="78"/>
      <c r="U154" s="78"/>
      <c r="V154" s="79"/>
      <c r="W154" s="79"/>
      <c r="X154" s="80"/>
      <c r="Y154" s="81"/>
      <c r="Z154" s="81"/>
      <c r="AA154" s="80"/>
      <c r="AB154" s="45"/>
      <c r="AC154" s="78"/>
      <c r="AD154" s="79"/>
      <c r="AE154" s="78"/>
      <c r="AF154" s="79"/>
      <c r="AG154" s="79"/>
      <c r="AH154" s="79"/>
      <c r="AI154" s="78"/>
      <c r="AJ154" s="78"/>
      <c r="AK154" s="79"/>
      <c r="AL154" s="45"/>
      <c r="AM154" s="45"/>
      <c r="AN154" s="45"/>
      <c r="AO154" s="82"/>
      <c r="AP154" s="45"/>
    </row>
    <row r="155" ht="14.25" customHeight="1">
      <c r="A155" s="45"/>
      <c r="B155" s="45"/>
      <c r="C155" s="45"/>
      <c r="D155" s="45"/>
      <c r="E155" s="45"/>
      <c r="F155" s="45"/>
      <c r="G155" s="45"/>
      <c r="H155" s="45"/>
      <c r="I155" s="45"/>
      <c r="J155" s="45"/>
      <c r="K155" s="45"/>
      <c r="L155" s="45"/>
      <c r="M155" s="84"/>
      <c r="N155" s="78"/>
      <c r="O155" s="78"/>
      <c r="P155" s="78"/>
      <c r="Q155" s="78"/>
      <c r="R155" s="78"/>
      <c r="S155" s="45"/>
      <c r="T155" s="78"/>
      <c r="U155" s="78"/>
      <c r="V155" s="79"/>
      <c r="W155" s="79"/>
      <c r="X155" s="80"/>
      <c r="Y155" s="81"/>
      <c r="Z155" s="81"/>
      <c r="AA155" s="80"/>
      <c r="AB155" s="45"/>
      <c r="AC155" s="78"/>
      <c r="AD155" s="79"/>
      <c r="AE155" s="78"/>
      <c r="AF155" s="79"/>
      <c r="AG155" s="79"/>
      <c r="AH155" s="79"/>
      <c r="AI155" s="78"/>
      <c r="AJ155" s="78"/>
      <c r="AK155" s="79"/>
      <c r="AL155" s="45"/>
      <c r="AM155" s="45"/>
      <c r="AN155" s="45"/>
      <c r="AO155" s="82"/>
      <c r="AP155" s="45"/>
    </row>
    <row r="156" ht="14.25" customHeight="1">
      <c r="A156" s="45"/>
      <c r="B156" s="45"/>
      <c r="C156" s="45"/>
      <c r="D156" s="45"/>
      <c r="E156" s="45"/>
      <c r="F156" s="45"/>
      <c r="G156" s="45"/>
      <c r="H156" s="45"/>
      <c r="I156" s="45"/>
      <c r="J156" s="45"/>
      <c r="K156" s="45"/>
      <c r="L156" s="45"/>
      <c r="M156" s="84"/>
      <c r="N156" s="78"/>
      <c r="O156" s="78"/>
      <c r="P156" s="78"/>
      <c r="Q156" s="78"/>
      <c r="R156" s="78"/>
      <c r="S156" s="45"/>
      <c r="T156" s="78"/>
      <c r="U156" s="78"/>
      <c r="V156" s="79"/>
      <c r="W156" s="79"/>
      <c r="X156" s="80"/>
      <c r="Y156" s="81"/>
      <c r="Z156" s="81"/>
      <c r="AA156" s="80"/>
      <c r="AB156" s="45"/>
      <c r="AC156" s="78"/>
      <c r="AD156" s="79"/>
      <c r="AE156" s="78"/>
      <c r="AF156" s="79"/>
      <c r="AG156" s="79"/>
      <c r="AH156" s="79"/>
      <c r="AI156" s="78"/>
      <c r="AJ156" s="78"/>
      <c r="AK156" s="79"/>
      <c r="AL156" s="45"/>
      <c r="AM156" s="45"/>
      <c r="AN156" s="45"/>
      <c r="AO156" s="82"/>
      <c r="AP156" s="45"/>
    </row>
    <row r="157" ht="14.25" customHeight="1">
      <c r="A157" s="45"/>
      <c r="B157" s="45"/>
      <c r="C157" s="45"/>
      <c r="D157" s="45"/>
      <c r="E157" s="45"/>
      <c r="F157" s="45"/>
      <c r="G157" s="45"/>
      <c r="H157" s="45"/>
      <c r="I157" s="45"/>
      <c r="J157" s="45"/>
      <c r="K157" s="45"/>
      <c r="L157" s="45"/>
      <c r="M157" s="84"/>
      <c r="N157" s="78"/>
      <c r="O157" s="78"/>
      <c r="P157" s="78"/>
      <c r="Q157" s="78"/>
      <c r="R157" s="78"/>
      <c r="S157" s="45"/>
      <c r="T157" s="78"/>
      <c r="U157" s="78"/>
      <c r="V157" s="79"/>
      <c r="W157" s="79"/>
      <c r="X157" s="80"/>
      <c r="Y157" s="81"/>
      <c r="Z157" s="81"/>
      <c r="AA157" s="80"/>
      <c r="AB157" s="45"/>
      <c r="AC157" s="78"/>
      <c r="AD157" s="79"/>
      <c r="AE157" s="78"/>
      <c r="AF157" s="79"/>
      <c r="AG157" s="79"/>
      <c r="AH157" s="79"/>
      <c r="AI157" s="78"/>
      <c r="AJ157" s="78"/>
      <c r="AK157" s="79"/>
      <c r="AL157" s="45"/>
      <c r="AM157" s="45"/>
      <c r="AN157" s="45"/>
      <c r="AO157" s="82"/>
      <c r="AP157" s="45"/>
    </row>
    <row r="158" ht="14.25" customHeight="1">
      <c r="A158" s="45"/>
      <c r="B158" s="45"/>
      <c r="C158" s="45"/>
      <c r="D158" s="45"/>
      <c r="E158" s="45"/>
      <c r="F158" s="45"/>
      <c r="G158" s="45"/>
      <c r="H158" s="45"/>
      <c r="I158" s="45"/>
      <c r="J158" s="45"/>
      <c r="K158" s="45"/>
      <c r="L158" s="45"/>
      <c r="M158" s="84"/>
      <c r="N158" s="78"/>
      <c r="O158" s="78"/>
      <c r="P158" s="78"/>
      <c r="Q158" s="78"/>
      <c r="R158" s="78"/>
      <c r="S158" s="45"/>
      <c r="T158" s="78"/>
      <c r="U158" s="78"/>
      <c r="V158" s="79"/>
      <c r="W158" s="79"/>
      <c r="X158" s="80"/>
      <c r="Y158" s="81"/>
      <c r="Z158" s="81"/>
      <c r="AA158" s="80"/>
      <c r="AB158" s="45"/>
      <c r="AC158" s="78"/>
      <c r="AD158" s="79"/>
      <c r="AE158" s="78"/>
      <c r="AF158" s="79"/>
      <c r="AG158" s="79"/>
      <c r="AH158" s="79"/>
      <c r="AI158" s="78"/>
      <c r="AJ158" s="78"/>
      <c r="AK158" s="79"/>
      <c r="AL158" s="45"/>
      <c r="AM158" s="45"/>
      <c r="AN158" s="45"/>
      <c r="AO158" s="82"/>
      <c r="AP158" s="45"/>
    </row>
    <row r="159" ht="14.25" customHeight="1">
      <c r="A159" s="45"/>
      <c r="B159" s="45"/>
      <c r="C159" s="45"/>
      <c r="D159" s="45"/>
      <c r="E159" s="45"/>
      <c r="F159" s="45"/>
      <c r="G159" s="45"/>
      <c r="H159" s="45"/>
      <c r="I159" s="45"/>
      <c r="J159" s="45"/>
      <c r="K159" s="45"/>
      <c r="L159" s="45"/>
      <c r="M159" s="84"/>
      <c r="N159" s="78"/>
      <c r="O159" s="78"/>
      <c r="P159" s="78"/>
      <c r="Q159" s="78"/>
      <c r="R159" s="78"/>
      <c r="S159" s="45"/>
      <c r="T159" s="78"/>
      <c r="U159" s="78"/>
      <c r="V159" s="79"/>
      <c r="W159" s="79"/>
      <c r="X159" s="80"/>
      <c r="Y159" s="81"/>
      <c r="Z159" s="81"/>
      <c r="AA159" s="80"/>
      <c r="AB159" s="45"/>
      <c r="AC159" s="78"/>
      <c r="AD159" s="79"/>
      <c r="AE159" s="78"/>
      <c r="AF159" s="79"/>
      <c r="AG159" s="79"/>
      <c r="AH159" s="79"/>
      <c r="AI159" s="78"/>
      <c r="AJ159" s="78"/>
      <c r="AK159" s="79"/>
      <c r="AL159" s="45"/>
      <c r="AM159" s="45"/>
      <c r="AN159" s="45"/>
      <c r="AO159" s="82"/>
      <c r="AP159" s="45"/>
    </row>
    <row r="160" ht="14.25" customHeight="1">
      <c r="A160" s="45"/>
      <c r="B160" s="45"/>
      <c r="C160" s="45"/>
      <c r="D160" s="45"/>
      <c r="E160" s="45"/>
      <c r="F160" s="45"/>
      <c r="G160" s="45"/>
      <c r="H160" s="45"/>
      <c r="I160" s="45"/>
      <c r="J160" s="45"/>
      <c r="K160" s="45"/>
      <c r="L160" s="45"/>
      <c r="M160" s="84"/>
      <c r="N160" s="78"/>
      <c r="O160" s="78"/>
      <c r="P160" s="78"/>
      <c r="Q160" s="78"/>
      <c r="R160" s="78"/>
      <c r="S160" s="45"/>
      <c r="T160" s="78"/>
      <c r="U160" s="78"/>
      <c r="V160" s="79"/>
      <c r="W160" s="79"/>
      <c r="X160" s="80"/>
      <c r="Y160" s="81"/>
      <c r="Z160" s="81"/>
      <c r="AA160" s="80"/>
      <c r="AB160" s="45"/>
      <c r="AC160" s="78"/>
      <c r="AD160" s="79"/>
      <c r="AE160" s="78"/>
      <c r="AF160" s="79"/>
      <c r="AG160" s="79"/>
      <c r="AH160" s="79"/>
      <c r="AI160" s="78"/>
      <c r="AJ160" s="78"/>
      <c r="AK160" s="79"/>
      <c r="AL160" s="45"/>
      <c r="AM160" s="45"/>
      <c r="AN160" s="45"/>
      <c r="AO160" s="82"/>
      <c r="AP160" s="45"/>
    </row>
    <row r="161" ht="14.25" customHeight="1">
      <c r="A161" s="45"/>
      <c r="B161" s="45"/>
      <c r="C161" s="45"/>
      <c r="D161" s="45"/>
      <c r="E161" s="45"/>
      <c r="F161" s="45"/>
      <c r="G161" s="45"/>
      <c r="H161" s="45"/>
      <c r="I161" s="45"/>
      <c r="J161" s="45"/>
      <c r="K161" s="45"/>
      <c r="L161" s="45"/>
      <c r="M161" s="84"/>
      <c r="N161" s="78"/>
      <c r="O161" s="78"/>
      <c r="P161" s="78"/>
      <c r="Q161" s="78"/>
      <c r="R161" s="78"/>
      <c r="S161" s="45"/>
      <c r="T161" s="78"/>
      <c r="U161" s="78"/>
      <c r="V161" s="79"/>
      <c r="W161" s="79"/>
      <c r="X161" s="80"/>
      <c r="Y161" s="81"/>
      <c r="Z161" s="81"/>
      <c r="AA161" s="80"/>
      <c r="AB161" s="45"/>
      <c r="AC161" s="78"/>
      <c r="AD161" s="79"/>
      <c r="AE161" s="78"/>
      <c r="AF161" s="79"/>
      <c r="AG161" s="79"/>
      <c r="AH161" s="79"/>
      <c r="AI161" s="78"/>
      <c r="AJ161" s="78"/>
      <c r="AK161" s="79"/>
      <c r="AL161" s="45"/>
      <c r="AM161" s="45"/>
      <c r="AN161" s="45"/>
      <c r="AO161" s="82"/>
      <c r="AP161" s="45"/>
    </row>
    <row r="162" ht="14.25" customHeight="1">
      <c r="A162" s="45"/>
      <c r="B162" s="45"/>
      <c r="C162" s="45"/>
      <c r="D162" s="45"/>
      <c r="E162" s="45"/>
      <c r="F162" s="45"/>
      <c r="G162" s="45"/>
      <c r="H162" s="45"/>
      <c r="I162" s="45"/>
      <c r="J162" s="45"/>
      <c r="K162" s="45"/>
      <c r="L162" s="45"/>
      <c r="M162" s="84"/>
      <c r="N162" s="78"/>
      <c r="O162" s="78"/>
      <c r="P162" s="78"/>
      <c r="Q162" s="78"/>
      <c r="R162" s="78"/>
      <c r="S162" s="45"/>
      <c r="T162" s="78"/>
      <c r="U162" s="78"/>
      <c r="V162" s="79"/>
      <c r="W162" s="79"/>
      <c r="X162" s="80"/>
      <c r="Y162" s="81"/>
      <c r="Z162" s="81"/>
      <c r="AA162" s="80"/>
      <c r="AB162" s="45"/>
      <c r="AC162" s="78"/>
      <c r="AD162" s="79"/>
      <c r="AE162" s="78"/>
      <c r="AF162" s="79"/>
      <c r="AG162" s="79"/>
      <c r="AH162" s="79"/>
      <c r="AI162" s="78"/>
      <c r="AJ162" s="78"/>
      <c r="AK162" s="79"/>
      <c r="AL162" s="45"/>
      <c r="AM162" s="45"/>
      <c r="AN162" s="45"/>
      <c r="AO162" s="82"/>
      <c r="AP162" s="45"/>
    </row>
    <row r="163" ht="14.25" customHeight="1">
      <c r="A163" s="45"/>
      <c r="B163" s="45"/>
      <c r="C163" s="45"/>
      <c r="D163" s="45"/>
      <c r="E163" s="45"/>
      <c r="F163" s="45"/>
      <c r="G163" s="45"/>
      <c r="H163" s="45"/>
      <c r="I163" s="45"/>
      <c r="J163" s="45"/>
      <c r="K163" s="45"/>
      <c r="L163" s="45"/>
      <c r="M163" s="84"/>
      <c r="N163" s="78"/>
      <c r="O163" s="78"/>
      <c r="P163" s="78"/>
      <c r="Q163" s="78"/>
      <c r="R163" s="78"/>
      <c r="S163" s="45"/>
      <c r="T163" s="78"/>
      <c r="U163" s="78"/>
      <c r="V163" s="79"/>
      <c r="W163" s="79"/>
      <c r="X163" s="80"/>
      <c r="Y163" s="81"/>
      <c r="Z163" s="81"/>
      <c r="AA163" s="80"/>
      <c r="AB163" s="45"/>
      <c r="AC163" s="78"/>
      <c r="AD163" s="79"/>
      <c r="AE163" s="78"/>
      <c r="AF163" s="79"/>
      <c r="AG163" s="79"/>
      <c r="AH163" s="79"/>
      <c r="AI163" s="78"/>
      <c r="AJ163" s="78"/>
      <c r="AK163" s="79"/>
      <c r="AL163" s="45"/>
      <c r="AM163" s="45"/>
      <c r="AN163" s="45"/>
      <c r="AO163" s="82"/>
      <c r="AP163" s="45"/>
    </row>
    <row r="164" ht="14.25" customHeight="1">
      <c r="A164" s="45"/>
      <c r="B164" s="45"/>
      <c r="C164" s="45"/>
      <c r="D164" s="45"/>
      <c r="E164" s="45"/>
      <c r="F164" s="45"/>
      <c r="G164" s="45"/>
      <c r="H164" s="45"/>
      <c r="I164" s="45"/>
      <c r="J164" s="45"/>
      <c r="K164" s="45"/>
      <c r="L164" s="45"/>
      <c r="M164" s="84"/>
      <c r="N164" s="78"/>
      <c r="O164" s="78"/>
      <c r="P164" s="78"/>
      <c r="Q164" s="78"/>
      <c r="R164" s="78"/>
      <c r="S164" s="45"/>
      <c r="T164" s="78"/>
      <c r="U164" s="78"/>
      <c r="V164" s="79"/>
      <c r="W164" s="79"/>
      <c r="X164" s="80"/>
      <c r="Y164" s="81"/>
      <c r="Z164" s="81"/>
      <c r="AA164" s="80"/>
      <c r="AB164" s="45"/>
      <c r="AC164" s="78"/>
      <c r="AD164" s="79"/>
      <c r="AE164" s="78"/>
      <c r="AF164" s="79"/>
      <c r="AG164" s="79"/>
      <c r="AH164" s="79"/>
      <c r="AI164" s="78"/>
      <c r="AJ164" s="78"/>
      <c r="AK164" s="79"/>
      <c r="AL164" s="45"/>
      <c r="AM164" s="45"/>
      <c r="AN164" s="45"/>
      <c r="AO164" s="82"/>
      <c r="AP164" s="45"/>
    </row>
    <row r="165" ht="14.25" customHeight="1">
      <c r="A165" s="45"/>
      <c r="B165" s="45"/>
      <c r="C165" s="45"/>
      <c r="D165" s="45"/>
      <c r="E165" s="45"/>
      <c r="F165" s="45"/>
      <c r="G165" s="45"/>
      <c r="H165" s="45"/>
      <c r="I165" s="45"/>
      <c r="J165" s="45"/>
      <c r="K165" s="45"/>
      <c r="L165" s="45"/>
      <c r="M165" s="84"/>
      <c r="N165" s="78"/>
      <c r="O165" s="78"/>
      <c r="P165" s="78"/>
      <c r="Q165" s="78"/>
      <c r="R165" s="78"/>
      <c r="S165" s="45"/>
      <c r="T165" s="78"/>
      <c r="U165" s="78"/>
      <c r="V165" s="79"/>
      <c r="W165" s="79"/>
      <c r="X165" s="80"/>
      <c r="Y165" s="81"/>
      <c r="Z165" s="81"/>
      <c r="AA165" s="80"/>
      <c r="AB165" s="45"/>
      <c r="AC165" s="78"/>
      <c r="AD165" s="79"/>
      <c r="AE165" s="78"/>
      <c r="AF165" s="79"/>
      <c r="AG165" s="79"/>
      <c r="AH165" s="79"/>
      <c r="AI165" s="78"/>
      <c r="AJ165" s="78"/>
      <c r="AK165" s="79"/>
      <c r="AL165" s="45"/>
      <c r="AM165" s="45"/>
      <c r="AN165" s="45"/>
      <c r="AO165" s="82"/>
      <c r="AP165" s="45"/>
    </row>
    <row r="166" ht="14.25" customHeight="1">
      <c r="A166" s="45"/>
      <c r="B166" s="45"/>
      <c r="C166" s="45"/>
      <c r="D166" s="45"/>
      <c r="E166" s="45"/>
      <c r="F166" s="45"/>
      <c r="G166" s="45"/>
      <c r="H166" s="45"/>
      <c r="I166" s="45"/>
      <c r="J166" s="45"/>
      <c r="K166" s="45"/>
      <c r="L166" s="45"/>
      <c r="M166" s="84"/>
      <c r="N166" s="78"/>
      <c r="O166" s="78"/>
      <c r="P166" s="78"/>
      <c r="Q166" s="78"/>
      <c r="R166" s="78"/>
      <c r="S166" s="45"/>
      <c r="T166" s="78"/>
      <c r="U166" s="78"/>
      <c r="V166" s="79"/>
      <c r="W166" s="79"/>
      <c r="X166" s="80"/>
      <c r="Y166" s="81"/>
      <c r="Z166" s="81"/>
      <c r="AA166" s="80"/>
      <c r="AB166" s="78"/>
      <c r="AC166" s="78"/>
      <c r="AD166" s="79"/>
      <c r="AE166" s="78"/>
      <c r="AF166" s="79"/>
      <c r="AG166" s="79"/>
      <c r="AH166" s="79"/>
      <c r="AI166" s="78"/>
      <c r="AJ166" s="78"/>
      <c r="AK166" s="79"/>
      <c r="AL166" s="45"/>
      <c r="AM166" s="45"/>
      <c r="AN166" s="45"/>
      <c r="AO166" s="82"/>
      <c r="AP166" s="45"/>
    </row>
    <row r="167" ht="14.25" customHeight="1">
      <c r="A167" s="45"/>
      <c r="B167" s="45"/>
      <c r="C167" s="45"/>
      <c r="D167" s="45"/>
      <c r="E167" s="45"/>
      <c r="F167" s="45"/>
      <c r="G167" s="45"/>
      <c r="H167" s="45"/>
      <c r="I167" s="45"/>
      <c r="J167" s="45"/>
      <c r="K167" s="45"/>
      <c r="L167" s="45"/>
      <c r="M167" s="84"/>
      <c r="N167" s="78"/>
      <c r="O167" s="78"/>
      <c r="P167" s="78"/>
      <c r="Q167" s="78"/>
      <c r="R167" s="78"/>
      <c r="S167" s="45"/>
      <c r="T167" s="78"/>
      <c r="U167" s="78"/>
      <c r="V167" s="79"/>
      <c r="W167" s="79"/>
      <c r="X167" s="80"/>
      <c r="Y167" s="81"/>
      <c r="Z167" s="81"/>
      <c r="AA167" s="80"/>
      <c r="AB167" s="78"/>
      <c r="AC167" s="78"/>
      <c r="AD167" s="79"/>
      <c r="AE167" s="78"/>
      <c r="AF167" s="79"/>
      <c r="AG167" s="79"/>
      <c r="AH167" s="79"/>
      <c r="AI167" s="78"/>
      <c r="AJ167" s="78"/>
      <c r="AK167" s="79"/>
      <c r="AL167" s="45"/>
      <c r="AM167" s="45"/>
      <c r="AN167" s="45"/>
      <c r="AO167" s="82"/>
      <c r="AP167" s="45"/>
    </row>
    <row r="168" ht="14.25" customHeight="1">
      <c r="A168" s="45"/>
      <c r="B168" s="45"/>
      <c r="C168" s="45"/>
      <c r="D168" s="45"/>
      <c r="E168" s="45"/>
      <c r="F168" s="45"/>
      <c r="G168" s="45"/>
      <c r="H168" s="45"/>
      <c r="I168" s="45"/>
      <c r="J168" s="45"/>
      <c r="K168" s="45"/>
      <c r="L168" s="45"/>
      <c r="M168" s="84"/>
      <c r="N168" s="78"/>
      <c r="O168" s="78"/>
      <c r="P168" s="78"/>
      <c r="Q168" s="78"/>
      <c r="R168" s="78"/>
      <c r="S168" s="45"/>
      <c r="T168" s="78"/>
      <c r="U168" s="78"/>
      <c r="V168" s="79"/>
      <c r="W168" s="79"/>
      <c r="X168" s="80"/>
      <c r="Y168" s="81"/>
      <c r="Z168" s="81"/>
      <c r="AA168" s="80"/>
      <c r="AB168" s="78"/>
      <c r="AC168" s="78"/>
      <c r="AD168" s="79"/>
      <c r="AE168" s="78"/>
      <c r="AF168" s="79"/>
      <c r="AG168" s="79"/>
      <c r="AH168" s="79"/>
      <c r="AI168" s="78"/>
      <c r="AJ168" s="78"/>
      <c r="AK168" s="79"/>
      <c r="AL168" s="45"/>
      <c r="AM168" s="45"/>
      <c r="AN168" s="45"/>
      <c r="AO168" s="82"/>
      <c r="AP168" s="45"/>
    </row>
    <row r="169" ht="14.25" customHeight="1">
      <c r="A169" s="45"/>
      <c r="B169" s="45"/>
      <c r="C169" s="45"/>
      <c r="D169" s="45"/>
      <c r="E169" s="45"/>
      <c r="F169" s="45"/>
      <c r="G169" s="45"/>
      <c r="H169" s="45"/>
      <c r="I169" s="45"/>
      <c r="J169" s="45"/>
      <c r="K169" s="45"/>
      <c r="L169" s="45"/>
      <c r="M169" s="84"/>
      <c r="N169" s="78"/>
      <c r="O169" s="78"/>
      <c r="P169" s="78"/>
      <c r="Q169" s="78"/>
      <c r="R169" s="78"/>
      <c r="S169" s="45"/>
      <c r="T169" s="78"/>
      <c r="U169" s="78"/>
      <c r="V169" s="79"/>
      <c r="W169" s="79"/>
      <c r="X169" s="80"/>
      <c r="Y169" s="81"/>
      <c r="Z169" s="81"/>
      <c r="AA169" s="80"/>
      <c r="AB169" s="78"/>
      <c r="AC169" s="78"/>
      <c r="AD169" s="79"/>
      <c r="AE169" s="78"/>
      <c r="AF169" s="79"/>
      <c r="AG169" s="79"/>
      <c r="AH169" s="79"/>
      <c r="AI169" s="78"/>
      <c r="AJ169" s="78"/>
      <c r="AK169" s="79"/>
      <c r="AL169" s="45"/>
      <c r="AM169" s="45"/>
      <c r="AN169" s="45"/>
      <c r="AO169" s="82"/>
      <c r="AP169" s="45"/>
    </row>
    <row r="170" ht="14.25" customHeight="1">
      <c r="A170" s="45"/>
      <c r="B170" s="45"/>
      <c r="C170" s="45"/>
      <c r="D170" s="45"/>
      <c r="E170" s="45"/>
      <c r="F170" s="45"/>
      <c r="G170" s="45"/>
      <c r="H170" s="45"/>
      <c r="I170" s="45"/>
      <c r="J170" s="45"/>
      <c r="K170" s="45"/>
      <c r="L170" s="45"/>
      <c r="M170" s="84"/>
      <c r="N170" s="78"/>
      <c r="O170" s="78"/>
      <c r="P170" s="78"/>
      <c r="Q170" s="78"/>
      <c r="R170" s="78"/>
      <c r="S170" s="45"/>
      <c r="T170" s="78"/>
      <c r="U170" s="78"/>
      <c r="V170" s="79"/>
      <c r="W170" s="79"/>
      <c r="X170" s="80"/>
      <c r="Y170" s="81"/>
      <c r="Z170" s="81"/>
      <c r="AA170" s="80"/>
      <c r="AB170" s="78"/>
      <c r="AC170" s="78"/>
      <c r="AD170" s="79"/>
      <c r="AE170" s="78"/>
      <c r="AF170" s="79"/>
      <c r="AG170" s="79"/>
      <c r="AH170" s="79"/>
      <c r="AI170" s="78"/>
      <c r="AJ170" s="78"/>
      <c r="AK170" s="79"/>
      <c r="AL170" s="45"/>
      <c r="AM170" s="45"/>
      <c r="AN170" s="45"/>
      <c r="AO170" s="82"/>
      <c r="AP170" s="45"/>
    </row>
    <row r="171" ht="14.25" customHeight="1">
      <c r="A171" s="45"/>
      <c r="B171" s="45"/>
      <c r="C171" s="45"/>
      <c r="D171" s="45"/>
      <c r="E171" s="45"/>
      <c r="F171" s="45"/>
      <c r="G171" s="45"/>
      <c r="H171" s="45"/>
      <c r="I171" s="45"/>
      <c r="J171" s="45"/>
      <c r="K171" s="45"/>
      <c r="L171" s="45"/>
      <c r="M171" s="84"/>
      <c r="N171" s="78"/>
      <c r="O171" s="78"/>
      <c r="P171" s="78"/>
      <c r="Q171" s="78"/>
      <c r="R171" s="78"/>
      <c r="S171" s="45"/>
      <c r="T171" s="78"/>
      <c r="U171" s="78"/>
      <c r="V171" s="79"/>
      <c r="W171" s="79"/>
      <c r="X171" s="80"/>
      <c r="Y171" s="81"/>
      <c r="Z171" s="81"/>
      <c r="AA171" s="80"/>
      <c r="AB171" s="78"/>
      <c r="AC171" s="78"/>
      <c r="AD171" s="79"/>
      <c r="AE171" s="78"/>
      <c r="AF171" s="79"/>
      <c r="AG171" s="79"/>
      <c r="AH171" s="79"/>
      <c r="AI171" s="78"/>
      <c r="AJ171" s="78"/>
      <c r="AK171" s="79"/>
      <c r="AL171" s="45"/>
      <c r="AM171" s="45"/>
      <c r="AN171" s="45"/>
      <c r="AO171" s="82"/>
      <c r="AP171" s="45"/>
    </row>
    <row r="172" ht="14.25" customHeight="1">
      <c r="A172" s="45"/>
      <c r="B172" s="45"/>
      <c r="C172" s="45"/>
      <c r="D172" s="45"/>
      <c r="E172" s="45"/>
      <c r="F172" s="45"/>
      <c r="G172" s="45"/>
      <c r="H172" s="45"/>
      <c r="I172" s="45"/>
      <c r="J172" s="45"/>
      <c r="K172" s="45"/>
      <c r="L172" s="45"/>
      <c r="M172" s="84"/>
      <c r="N172" s="78"/>
      <c r="O172" s="78"/>
      <c r="P172" s="78"/>
      <c r="Q172" s="78"/>
      <c r="R172" s="78"/>
      <c r="S172" s="45"/>
      <c r="T172" s="78"/>
      <c r="U172" s="78"/>
      <c r="V172" s="79"/>
      <c r="W172" s="79"/>
      <c r="X172" s="80"/>
      <c r="Y172" s="81"/>
      <c r="Z172" s="81"/>
      <c r="AA172" s="80"/>
      <c r="AB172" s="78"/>
      <c r="AC172" s="78"/>
      <c r="AD172" s="79"/>
      <c r="AE172" s="78"/>
      <c r="AF172" s="79"/>
      <c r="AG172" s="79"/>
      <c r="AH172" s="79"/>
      <c r="AI172" s="78"/>
      <c r="AJ172" s="78"/>
      <c r="AK172" s="79"/>
      <c r="AL172" s="45"/>
      <c r="AM172" s="45"/>
      <c r="AN172" s="45"/>
      <c r="AO172" s="82"/>
      <c r="AP172" s="45"/>
    </row>
    <row r="173" ht="14.25" customHeight="1">
      <c r="A173" s="45"/>
      <c r="B173" s="45"/>
      <c r="C173" s="45"/>
      <c r="D173" s="45"/>
      <c r="E173" s="45"/>
      <c r="F173" s="45"/>
      <c r="G173" s="45"/>
      <c r="H173" s="45"/>
      <c r="I173" s="45"/>
      <c r="J173" s="45"/>
      <c r="K173" s="45"/>
      <c r="L173" s="45"/>
      <c r="M173" s="84"/>
      <c r="N173" s="78"/>
      <c r="O173" s="78"/>
      <c r="P173" s="78"/>
      <c r="Q173" s="78"/>
      <c r="R173" s="78"/>
      <c r="S173" s="45"/>
      <c r="T173" s="78"/>
      <c r="U173" s="78"/>
      <c r="V173" s="79"/>
      <c r="W173" s="79"/>
      <c r="X173" s="80"/>
      <c r="Y173" s="81"/>
      <c r="Z173" s="81"/>
      <c r="AA173" s="80"/>
      <c r="AB173" s="78"/>
      <c r="AC173" s="78"/>
      <c r="AD173" s="79"/>
      <c r="AE173" s="78"/>
      <c r="AF173" s="79"/>
      <c r="AG173" s="79"/>
      <c r="AH173" s="79"/>
      <c r="AI173" s="78"/>
      <c r="AJ173" s="78"/>
      <c r="AK173" s="79"/>
      <c r="AL173" s="45"/>
      <c r="AM173" s="45"/>
      <c r="AN173" s="45"/>
      <c r="AO173" s="82"/>
      <c r="AP173" s="45"/>
    </row>
    <row r="174" ht="14.25" customHeight="1">
      <c r="A174" s="45"/>
      <c r="B174" s="45"/>
      <c r="C174" s="45"/>
      <c r="D174" s="45"/>
      <c r="E174" s="45"/>
      <c r="F174" s="45"/>
      <c r="G174" s="45"/>
      <c r="H174" s="45"/>
      <c r="I174" s="45"/>
      <c r="J174" s="45"/>
      <c r="K174" s="45"/>
      <c r="L174" s="45"/>
      <c r="M174" s="84"/>
      <c r="N174" s="78"/>
      <c r="O174" s="78"/>
      <c r="P174" s="78"/>
      <c r="Q174" s="78"/>
      <c r="R174" s="78"/>
      <c r="S174" s="45"/>
      <c r="T174" s="78"/>
      <c r="U174" s="78"/>
      <c r="V174" s="79"/>
      <c r="W174" s="79"/>
      <c r="X174" s="80"/>
      <c r="Y174" s="81"/>
      <c r="Z174" s="81"/>
      <c r="AA174" s="80"/>
      <c r="AB174" s="78"/>
      <c r="AC174" s="78"/>
      <c r="AD174" s="79"/>
      <c r="AE174" s="78"/>
      <c r="AF174" s="79"/>
      <c r="AG174" s="79"/>
      <c r="AH174" s="79"/>
      <c r="AI174" s="78"/>
      <c r="AJ174" s="78"/>
      <c r="AK174" s="79"/>
      <c r="AL174" s="45"/>
      <c r="AM174" s="45"/>
      <c r="AN174" s="45"/>
      <c r="AO174" s="82"/>
      <c r="AP174" s="45"/>
    </row>
    <row r="175" ht="14.25" customHeight="1">
      <c r="A175" s="45"/>
      <c r="B175" s="45"/>
      <c r="C175" s="45"/>
      <c r="D175" s="45"/>
      <c r="E175" s="45"/>
      <c r="F175" s="45"/>
      <c r="G175" s="45"/>
      <c r="H175" s="45"/>
      <c r="I175" s="45"/>
      <c r="J175" s="45"/>
      <c r="K175" s="45"/>
      <c r="L175" s="45"/>
      <c r="M175" s="84"/>
      <c r="N175" s="78"/>
      <c r="O175" s="78"/>
      <c r="P175" s="78"/>
      <c r="Q175" s="78"/>
      <c r="R175" s="78"/>
      <c r="S175" s="45"/>
      <c r="T175" s="78"/>
      <c r="U175" s="78"/>
      <c r="V175" s="79"/>
      <c r="W175" s="79"/>
      <c r="X175" s="80"/>
      <c r="Y175" s="81"/>
      <c r="Z175" s="81"/>
      <c r="AA175" s="80"/>
      <c r="AB175" s="78"/>
      <c r="AC175" s="78"/>
      <c r="AD175" s="79"/>
      <c r="AE175" s="78"/>
      <c r="AF175" s="79"/>
      <c r="AG175" s="79"/>
      <c r="AH175" s="79"/>
      <c r="AI175" s="78"/>
      <c r="AJ175" s="78"/>
      <c r="AK175" s="79"/>
      <c r="AL175" s="45"/>
      <c r="AM175" s="45"/>
      <c r="AN175" s="45"/>
      <c r="AO175" s="82"/>
      <c r="AP175" s="45"/>
    </row>
    <row r="176" ht="14.25" customHeight="1">
      <c r="A176" s="45"/>
      <c r="B176" s="45"/>
      <c r="C176" s="45"/>
      <c r="D176" s="45"/>
      <c r="E176" s="45"/>
      <c r="F176" s="45"/>
      <c r="G176" s="45"/>
      <c r="H176" s="45"/>
      <c r="I176" s="45"/>
      <c r="J176" s="45"/>
      <c r="K176" s="45"/>
      <c r="L176" s="45"/>
      <c r="M176" s="84"/>
      <c r="N176" s="78"/>
      <c r="O176" s="78"/>
      <c r="P176" s="78"/>
      <c r="Q176" s="78"/>
      <c r="R176" s="78"/>
      <c r="S176" s="45"/>
      <c r="T176" s="78"/>
      <c r="U176" s="78"/>
      <c r="V176" s="79"/>
      <c r="W176" s="79"/>
      <c r="X176" s="80"/>
      <c r="Y176" s="81"/>
      <c r="Z176" s="81"/>
      <c r="AA176" s="80"/>
      <c r="AB176" s="78"/>
      <c r="AC176" s="78"/>
      <c r="AD176" s="79"/>
      <c r="AE176" s="78"/>
      <c r="AF176" s="79"/>
      <c r="AG176" s="79"/>
      <c r="AH176" s="79"/>
      <c r="AI176" s="78"/>
      <c r="AJ176" s="78"/>
      <c r="AK176" s="79"/>
      <c r="AL176" s="45"/>
      <c r="AM176" s="45"/>
      <c r="AN176" s="45"/>
      <c r="AO176" s="82"/>
      <c r="AP176" s="45"/>
    </row>
    <row r="177" ht="14.25" customHeight="1">
      <c r="A177" s="45"/>
      <c r="B177" s="45"/>
      <c r="C177" s="45"/>
      <c r="D177" s="45"/>
      <c r="E177" s="45"/>
      <c r="F177" s="45"/>
      <c r="G177" s="45"/>
      <c r="H177" s="45"/>
      <c r="I177" s="45"/>
      <c r="J177" s="45"/>
      <c r="K177" s="45"/>
      <c r="L177" s="45"/>
      <c r="M177" s="84"/>
      <c r="N177" s="78"/>
      <c r="O177" s="78"/>
      <c r="P177" s="78"/>
      <c r="Q177" s="78"/>
      <c r="R177" s="78"/>
      <c r="S177" s="45"/>
      <c r="T177" s="78"/>
      <c r="U177" s="78"/>
      <c r="V177" s="79"/>
      <c r="W177" s="79"/>
      <c r="X177" s="80"/>
      <c r="Y177" s="81"/>
      <c r="Z177" s="81"/>
      <c r="AA177" s="80"/>
      <c r="AB177" s="78"/>
      <c r="AC177" s="78"/>
      <c r="AD177" s="79"/>
      <c r="AE177" s="78"/>
      <c r="AF177" s="79"/>
      <c r="AG177" s="79"/>
      <c r="AH177" s="79"/>
      <c r="AI177" s="78"/>
      <c r="AJ177" s="78"/>
      <c r="AK177" s="79"/>
      <c r="AL177" s="45"/>
      <c r="AM177" s="45"/>
      <c r="AN177" s="45"/>
      <c r="AO177" s="82"/>
      <c r="AP177" s="45"/>
    </row>
    <row r="178" ht="14.25" customHeight="1">
      <c r="A178" s="45"/>
      <c r="B178" s="45"/>
      <c r="C178" s="45"/>
      <c r="D178" s="45"/>
      <c r="E178" s="45"/>
      <c r="F178" s="45"/>
      <c r="G178" s="45"/>
      <c r="H178" s="45"/>
      <c r="I178" s="45"/>
      <c r="J178" s="45"/>
      <c r="K178" s="45"/>
      <c r="L178" s="45"/>
      <c r="M178" s="84"/>
      <c r="N178" s="78"/>
      <c r="O178" s="78"/>
      <c r="P178" s="78"/>
      <c r="Q178" s="78"/>
      <c r="R178" s="78"/>
      <c r="S178" s="45"/>
      <c r="T178" s="78"/>
      <c r="U178" s="78"/>
      <c r="V178" s="79"/>
      <c r="W178" s="79"/>
      <c r="X178" s="80"/>
      <c r="Y178" s="81"/>
      <c r="Z178" s="81"/>
      <c r="AA178" s="80"/>
      <c r="AB178" s="78"/>
      <c r="AC178" s="78"/>
      <c r="AD178" s="79"/>
      <c r="AE178" s="78"/>
      <c r="AF178" s="79"/>
      <c r="AG178" s="79"/>
      <c r="AH178" s="79"/>
      <c r="AI178" s="78"/>
      <c r="AJ178" s="78"/>
      <c r="AK178" s="79"/>
      <c r="AL178" s="45"/>
      <c r="AM178" s="45"/>
      <c r="AN178" s="45"/>
      <c r="AO178" s="82"/>
      <c r="AP178" s="45"/>
    </row>
    <row r="179" ht="14.25" customHeight="1">
      <c r="A179" s="45"/>
      <c r="B179" s="45"/>
      <c r="C179" s="45"/>
      <c r="D179" s="45"/>
      <c r="E179" s="45"/>
      <c r="F179" s="45"/>
      <c r="G179" s="45"/>
      <c r="H179" s="45"/>
      <c r="I179" s="45"/>
      <c r="J179" s="45"/>
      <c r="K179" s="45"/>
      <c r="L179" s="45"/>
      <c r="M179" s="84"/>
      <c r="N179" s="78"/>
      <c r="O179" s="78"/>
      <c r="P179" s="78"/>
      <c r="Q179" s="78"/>
      <c r="R179" s="78"/>
      <c r="S179" s="45"/>
      <c r="T179" s="78"/>
      <c r="U179" s="78"/>
      <c r="V179" s="79"/>
      <c r="W179" s="79"/>
      <c r="X179" s="80"/>
      <c r="Y179" s="81"/>
      <c r="Z179" s="81"/>
      <c r="AA179" s="80"/>
      <c r="AB179" s="78"/>
      <c r="AC179" s="78"/>
      <c r="AD179" s="79"/>
      <c r="AE179" s="78"/>
      <c r="AF179" s="79"/>
      <c r="AG179" s="79"/>
      <c r="AH179" s="79"/>
      <c r="AI179" s="78"/>
      <c r="AJ179" s="78"/>
      <c r="AK179" s="79"/>
      <c r="AL179" s="45"/>
      <c r="AM179" s="45"/>
      <c r="AN179" s="45"/>
      <c r="AO179" s="82"/>
      <c r="AP179" s="45"/>
    </row>
    <row r="180" ht="14.25" customHeight="1">
      <c r="A180" s="45"/>
      <c r="B180" s="45"/>
      <c r="C180" s="45"/>
      <c r="D180" s="45"/>
      <c r="E180" s="45"/>
      <c r="F180" s="45"/>
      <c r="G180" s="45"/>
      <c r="H180" s="45"/>
      <c r="I180" s="45"/>
      <c r="J180" s="45"/>
      <c r="K180" s="45"/>
      <c r="L180" s="45"/>
      <c r="M180" s="84"/>
      <c r="N180" s="78"/>
      <c r="O180" s="78"/>
      <c r="P180" s="78"/>
      <c r="Q180" s="78"/>
      <c r="R180" s="78"/>
      <c r="S180" s="45"/>
      <c r="T180" s="78"/>
      <c r="U180" s="78"/>
      <c r="V180" s="79"/>
      <c r="W180" s="79"/>
      <c r="X180" s="80"/>
      <c r="Y180" s="81"/>
      <c r="Z180" s="81"/>
      <c r="AA180" s="80"/>
      <c r="AB180" s="78"/>
      <c r="AC180" s="78"/>
      <c r="AD180" s="79"/>
      <c r="AE180" s="78"/>
      <c r="AF180" s="79"/>
      <c r="AG180" s="79"/>
      <c r="AH180" s="79"/>
      <c r="AI180" s="78"/>
      <c r="AJ180" s="78"/>
      <c r="AK180" s="79"/>
      <c r="AL180" s="45"/>
      <c r="AM180" s="45"/>
      <c r="AN180" s="45"/>
      <c r="AO180" s="82"/>
      <c r="AP180" s="45"/>
    </row>
    <row r="181" ht="14.25" customHeight="1">
      <c r="A181" s="45"/>
      <c r="B181" s="45"/>
      <c r="C181" s="45"/>
      <c r="D181" s="45"/>
      <c r="E181" s="45"/>
      <c r="F181" s="45"/>
      <c r="G181" s="45"/>
      <c r="H181" s="45"/>
      <c r="I181" s="45"/>
      <c r="J181" s="45"/>
      <c r="K181" s="45"/>
      <c r="L181" s="45"/>
      <c r="M181" s="84"/>
      <c r="N181" s="78"/>
      <c r="O181" s="78"/>
      <c r="P181" s="78"/>
      <c r="Q181" s="78"/>
      <c r="R181" s="78"/>
      <c r="S181" s="45"/>
      <c r="T181" s="78"/>
      <c r="U181" s="78"/>
      <c r="V181" s="79"/>
      <c r="W181" s="79"/>
      <c r="X181" s="80"/>
      <c r="Y181" s="81"/>
      <c r="Z181" s="81"/>
      <c r="AA181" s="80"/>
      <c r="AB181" s="78"/>
      <c r="AC181" s="78"/>
      <c r="AD181" s="79"/>
      <c r="AE181" s="78"/>
      <c r="AF181" s="79"/>
      <c r="AG181" s="79"/>
      <c r="AH181" s="79"/>
      <c r="AI181" s="78"/>
      <c r="AJ181" s="78"/>
      <c r="AK181" s="79"/>
      <c r="AL181" s="45"/>
      <c r="AM181" s="45"/>
      <c r="AN181" s="45"/>
      <c r="AO181" s="82"/>
      <c r="AP181" s="45"/>
    </row>
    <row r="182" ht="14.25" customHeight="1">
      <c r="A182" s="45"/>
      <c r="B182" s="45"/>
      <c r="C182" s="45"/>
      <c r="D182" s="45"/>
      <c r="E182" s="45"/>
      <c r="F182" s="45"/>
      <c r="G182" s="45"/>
      <c r="H182" s="45"/>
      <c r="I182" s="45"/>
      <c r="J182" s="45"/>
      <c r="K182" s="45"/>
      <c r="L182" s="45"/>
      <c r="M182" s="84"/>
      <c r="N182" s="78"/>
      <c r="O182" s="78"/>
      <c r="P182" s="78"/>
      <c r="Q182" s="78"/>
      <c r="R182" s="78"/>
      <c r="S182" s="45"/>
      <c r="T182" s="78"/>
      <c r="U182" s="78"/>
      <c r="V182" s="79"/>
      <c r="W182" s="79"/>
      <c r="X182" s="80"/>
      <c r="Y182" s="81"/>
      <c r="Z182" s="81"/>
      <c r="AA182" s="80"/>
      <c r="AB182" s="78"/>
      <c r="AC182" s="78"/>
      <c r="AD182" s="79"/>
      <c r="AE182" s="78"/>
      <c r="AF182" s="79"/>
      <c r="AG182" s="79"/>
      <c r="AH182" s="79"/>
      <c r="AI182" s="78"/>
      <c r="AJ182" s="78"/>
      <c r="AK182" s="79"/>
      <c r="AL182" s="45"/>
      <c r="AM182" s="45"/>
      <c r="AN182" s="45"/>
      <c r="AO182" s="82"/>
      <c r="AP182" s="45"/>
    </row>
    <row r="183" ht="14.25" customHeight="1">
      <c r="A183" s="45"/>
      <c r="B183" s="45"/>
      <c r="C183" s="45"/>
      <c r="D183" s="45"/>
      <c r="E183" s="45"/>
      <c r="F183" s="45"/>
      <c r="G183" s="45"/>
      <c r="H183" s="45"/>
      <c r="I183" s="45"/>
      <c r="J183" s="45"/>
      <c r="K183" s="45"/>
      <c r="L183" s="45"/>
      <c r="M183" s="84"/>
      <c r="N183" s="78"/>
      <c r="O183" s="78"/>
      <c r="P183" s="78"/>
      <c r="Q183" s="78"/>
      <c r="R183" s="78"/>
      <c r="S183" s="45"/>
      <c r="T183" s="78"/>
      <c r="U183" s="78"/>
      <c r="V183" s="79"/>
      <c r="W183" s="79"/>
      <c r="X183" s="80"/>
      <c r="Y183" s="81"/>
      <c r="Z183" s="81"/>
      <c r="AA183" s="80"/>
      <c r="AB183" s="78"/>
      <c r="AC183" s="78"/>
      <c r="AD183" s="79"/>
      <c r="AE183" s="78"/>
      <c r="AF183" s="79"/>
      <c r="AG183" s="79"/>
      <c r="AH183" s="79"/>
      <c r="AI183" s="78"/>
      <c r="AJ183" s="78"/>
      <c r="AK183" s="79"/>
      <c r="AL183" s="45"/>
      <c r="AM183" s="45"/>
      <c r="AN183" s="45"/>
      <c r="AO183" s="82"/>
      <c r="AP183" s="45"/>
    </row>
    <row r="184" ht="14.25" customHeight="1">
      <c r="A184" s="45"/>
      <c r="B184" s="45"/>
      <c r="C184" s="45"/>
      <c r="D184" s="45"/>
      <c r="E184" s="45"/>
      <c r="F184" s="45"/>
      <c r="G184" s="45"/>
      <c r="H184" s="45"/>
      <c r="I184" s="45"/>
      <c r="J184" s="45"/>
      <c r="K184" s="45"/>
      <c r="L184" s="45"/>
      <c r="M184" s="84"/>
      <c r="N184" s="78"/>
      <c r="O184" s="78"/>
      <c r="P184" s="78"/>
      <c r="Q184" s="78"/>
      <c r="R184" s="78"/>
      <c r="S184" s="45"/>
      <c r="T184" s="78"/>
      <c r="U184" s="78"/>
      <c r="V184" s="79"/>
      <c r="W184" s="79"/>
      <c r="X184" s="80"/>
      <c r="Y184" s="81"/>
      <c r="Z184" s="81"/>
      <c r="AA184" s="80"/>
      <c r="AB184" s="78"/>
      <c r="AC184" s="78"/>
      <c r="AD184" s="79"/>
      <c r="AE184" s="78"/>
      <c r="AF184" s="79"/>
      <c r="AG184" s="79"/>
      <c r="AH184" s="79"/>
      <c r="AI184" s="78"/>
      <c r="AJ184" s="78"/>
      <c r="AK184" s="79"/>
      <c r="AL184" s="45"/>
      <c r="AM184" s="45"/>
      <c r="AN184" s="45"/>
      <c r="AO184" s="82"/>
      <c r="AP184" s="45"/>
    </row>
    <row r="185" ht="14.25" customHeight="1">
      <c r="A185" s="45"/>
      <c r="B185" s="45"/>
      <c r="C185" s="45"/>
      <c r="D185" s="45"/>
      <c r="E185" s="45"/>
      <c r="F185" s="45"/>
      <c r="G185" s="45"/>
      <c r="H185" s="45"/>
      <c r="I185" s="45"/>
      <c r="J185" s="45"/>
      <c r="K185" s="45"/>
      <c r="L185" s="45"/>
      <c r="M185" s="84"/>
      <c r="N185" s="78"/>
      <c r="O185" s="78"/>
      <c r="P185" s="78"/>
      <c r="Q185" s="78"/>
      <c r="R185" s="78"/>
      <c r="S185" s="45"/>
      <c r="T185" s="78"/>
      <c r="U185" s="78"/>
      <c r="V185" s="79"/>
      <c r="W185" s="79"/>
      <c r="X185" s="80"/>
      <c r="Y185" s="81"/>
      <c r="Z185" s="81"/>
      <c r="AA185" s="80"/>
      <c r="AB185" s="78"/>
      <c r="AC185" s="78"/>
      <c r="AD185" s="79"/>
      <c r="AE185" s="78"/>
      <c r="AF185" s="79"/>
      <c r="AG185" s="79"/>
      <c r="AH185" s="79"/>
      <c r="AI185" s="78"/>
      <c r="AJ185" s="78"/>
      <c r="AK185" s="79"/>
      <c r="AL185" s="45"/>
      <c r="AM185" s="45"/>
      <c r="AN185" s="45"/>
      <c r="AO185" s="82"/>
      <c r="AP185" s="45"/>
    </row>
    <row r="186" ht="14.25" customHeight="1">
      <c r="A186" s="45"/>
      <c r="B186" s="45"/>
      <c r="C186" s="45"/>
      <c r="D186" s="45"/>
      <c r="E186" s="45"/>
      <c r="F186" s="45"/>
      <c r="G186" s="45"/>
      <c r="H186" s="45"/>
      <c r="I186" s="45"/>
      <c r="J186" s="45"/>
      <c r="K186" s="45"/>
      <c r="L186" s="45"/>
      <c r="M186" s="84"/>
      <c r="N186" s="78"/>
      <c r="O186" s="78"/>
      <c r="P186" s="78"/>
      <c r="Q186" s="78"/>
      <c r="R186" s="78"/>
      <c r="S186" s="45"/>
      <c r="T186" s="78"/>
      <c r="U186" s="78"/>
      <c r="V186" s="79"/>
      <c r="W186" s="79"/>
      <c r="X186" s="80"/>
      <c r="Y186" s="81"/>
      <c r="Z186" s="81"/>
      <c r="AA186" s="80"/>
      <c r="AB186" s="78"/>
      <c r="AC186" s="78"/>
      <c r="AD186" s="79"/>
      <c r="AE186" s="78"/>
      <c r="AF186" s="79"/>
      <c r="AG186" s="79"/>
      <c r="AH186" s="79"/>
      <c r="AI186" s="78"/>
      <c r="AJ186" s="78"/>
      <c r="AK186" s="79"/>
      <c r="AL186" s="45"/>
      <c r="AM186" s="45"/>
      <c r="AN186" s="45"/>
      <c r="AO186" s="82"/>
      <c r="AP186" s="45"/>
    </row>
    <row r="187" ht="14.25" customHeight="1">
      <c r="A187" s="45"/>
      <c r="B187" s="45"/>
      <c r="C187" s="45"/>
      <c r="D187" s="45"/>
      <c r="E187" s="45"/>
      <c r="F187" s="45"/>
      <c r="G187" s="45"/>
      <c r="H187" s="45"/>
      <c r="I187" s="45"/>
      <c r="J187" s="45"/>
      <c r="K187" s="45"/>
      <c r="L187" s="45"/>
      <c r="M187" s="84"/>
      <c r="N187" s="78"/>
      <c r="O187" s="78"/>
      <c r="P187" s="78"/>
      <c r="Q187" s="78"/>
      <c r="R187" s="78"/>
      <c r="S187" s="45"/>
      <c r="T187" s="78"/>
      <c r="U187" s="78"/>
      <c r="V187" s="79"/>
      <c r="W187" s="79"/>
      <c r="X187" s="80"/>
      <c r="Y187" s="81"/>
      <c r="Z187" s="81"/>
      <c r="AA187" s="80"/>
      <c r="AB187" s="78"/>
      <c r="AC187" s="78"/>
      <c r="AD187" s="79"/>
      <c r="AE187" s="78"/>
      <c r="AF187" s="79"/>
      <c r="AG187" s="79"/>
      <c r="AH187" s="79"/>
      <c r="AI187" s="78"/>
      <c r="AJ187" s="78"/>
      <c r="AK187" s="79"/>
      <c r="AL187" s="45"/>
      <c r="AM187" s="45"/>
      <c r="AN187" s="45"/>
      <c r="AO187" s="82"/>
      <c r="AP187" s="45"/>
    </row>
    <row r="188" ht="14.25" customHeight="1">
      <c r="A188" s="45"/>
      <c r="B188" s="45"/>
      <c r="C188" s="45"/>
      <c r="D188" s="45"/>
      <c r="E188" s="45"/>
      <c r="F188" s="45"/>
      <c r="G188" s="45"/>
      <c r="H188" s="45"/>
      <c r="I188" s="45"/>
      <c r="J188" s="45"/>
      <c r="K188" s="45"/>
      <c r="L188" s="45"/>
      <c r="M188" s="84"/>
      <c r="N188" s="78"/>
      <c r="O188" s="78"/>
      <c r="P188" s="78"/>
      <c r="Q188" s="78"/>
      <c r="R188" s="78"/>
      <c r="S188" s="45"/>
      <c r="T188" s="78"/>
      <c r="U188" s="78"/>
      <c r="V188" s="79"/>
      <c r="W188" s="79"/>
      <c r="X188" s="80"/>
      <c r="Y188" s="81"/>
      <c r="Z188" s="81"/>
      <c r="AA188" s="80"/>
      <c r="AB188" s="78"/>
      <c r="AC188" s="78"/>
      <c r="AD188" s="79"/>
      <c r="AE188" s="78"/>
      <c r="AF188" s="79"/>
      <c r="AG188" s="79"/>
      <c r="AH188" s="79"/>
      <c r="AI188" s="78"/>
      <c r="AJ188" s="78"/>
      <c r="AK188" s="79"/>
      <c r="AL188" s="45"/>
      <c r="AM188" s="45"/>
      <c r="AN188" s="45"/>
      <c r="AO188" s="82"/>
      <c r="AP188" s="45"/>
    </row>
    <row r="189" ht="14.25" customHeight="1">
      <c r="A189" s="45"/>
      <c r="B189" s="45"/>
      <c r="C189" s="45"/>
      <c r="D189" s="45"/>
      <c r="E189" s="45"/>
      <c r="F189" s="45"/>
      <c r="G189" s="45"/>
      <c r="H189" s="45"/>
      <c r="I189" s="45"/>
      <c r="J189" s="45"/>
      <c r="K189" s="45"/>
      <c r="L189" s="45"/>
      <c r="M189" s="84"/>
      <c r="N189" s="78"/>
      <c r="O189" s="78"/>
      <c r="P189" s="78"/>
      <c r="Q189" s="78"/>
      <c r="R189" s="78"/>
      <c r="S189" s="45"/>
      <c r="T189" s="78"/>
      <c r="U189" s="78"/>
      <c r="V189" s="79"/>
      <c r="W189" s="79"/>
      <c r="X189" s="80"/>
      <c r="Y189" s="81"/>
      <c r="Z189" s="81"/>
      <c r="AA189" s="80"/>
      <c r="AB189" s="78"/>
      <c r="AC189" s="78"/>
      <c r="AD189" s="79"/>
      <c r="AE189" s="78"/>
      <c r="AF189" s="79"/>
      <c r="AG189" s="79"/>
      <c r="AH189" s="79"/>
      <c r="AI189" s="78"/>
      <c r="AJ189" s="78"/>
      <c r="AK189" s="79"/>
      <c r="AL189" s="45"/>
      <c r="AM189" s="45"/>
      <c r="AN189" s="45"/>
      <c r="AO189" s="82"/>
      <c r="AP189" s="45"/>
    </row>
    <row r="190" ht="14.25" customHeight="1">
      <c r="A190" s="45"/>
      <c r="B190" s="45"/>
      <c r="C190" s="45"/>
      <c r="D190" s="45"/>
      <c r="E190" s="45"/>
      <c r="F190" s="45"/>
      <c r="G190" s="45"/>
      <c r="H190" s="45"/>
      <c r="I190" s="45"/>
      <c r="J190" s="45"/>
      <c r="K190" s="45"/>
      <c r="L190" s="45"/>
      <c r="M190" s="84"/>
      <c r="N190" s="78"/>
      <c r="O190" s="78"/>
      <c r="P190" s="78"/>
      <c r="Q190" s="78"/>
      <c r="R190" s="78"/>
      <c r="S190" s="45"/>
      <c r="T190" s="78"/>
      <c r="U190" s="78"/>
      <c r="V190" s="79"/>
      <c r="W190" s="79"/>
      <c r="X190" s="80"/>
      <c r="Y190" s="81"/>
      <c r="Z190" s="81"/>
      <c r="AA190" s="80"/>
      <c r="AB190" s="78"/>
      <c r="AC190" s="78"/>
      <c r="AD190" s="79"/>
      <c r="AE190" s="78"/>
      <c r="AF190" s="79"/>
      <c r="AG190" s="79"/>
      <c r="AH190" s="79"/>
      <c r="AI190" s="78"/>
      <c r="AJ190" s="78"/>
      <c r="AK190" s="79"/>
      <c r="AL190" s="45"/>
      <c r="AM190" s="45"/>
      <c r="AN190" s="45"/>
      <c r="AO190" s="82"/>
      <c r="AP190" s="45"/>
    </row>
    <row r="191" ht="14.25" customHeight="1">
      <c r="A191" s="45"/>
      <c r="B191" s="45"/>
      <c r="C191" s="45"/>
      <c r="D191" s="45"/>
      <c r="E191" s="45"/>
      <c r="F191" s="45"/>
      <c r="G191" s="45"/>
      <c r="H191" s="45"/>
      <c r="I191" s="45"/>
      <c r="J191" s="45"/>
      <c r="K191" s="45"/>
      <c r="L191" s="45"/>
      <c r="M191" s="84"/>
      <c r="N191" s="78"/>
      <c r="O191" s="78"/>
      <c r="P191" s="78"/>
      <c r="Q191" s="78"/>
      <c r="R191" s="78"/>
      <c r="S191" s="45"/>
      <c r="T191" s="78"/>
      <c r="U191" s="78"/>
      <c r="V191" s="79"/>
      <c r="W191" s="79"/>
      <c r="X191" s="80"/>
      <c r="Y191" s="81"/>
      <c r="Z191" s="81"/>
      <c r="AA191" s="80"/>
      <c r="AB191" s="78"/>
      <c r="AC191" s="78"/>
      <c r="AD191" s="79"/>
      <c r="AE191" s="78"/>
      <c r="AF191" s="79"/>
      <c r="AG191" s="79"/>
      <c r="AH191" s="79"/>
      <c r="AI191" s="78"/>
      <c r="AJ191" s="78"/>
      <c r="AK191" s="79"/>
      <c r="AL191" s="45"/>
      <c r="AM191" s="45"/>
      <c r="AN191" s="45"/>
      <c r="AO191" s="82"/>
      <c r="AP191" s="45"/>
    </row>
    <row r="192" ht="14.25" customHeight="1">
      <c r="A192" s="45"/>
      <c r="B192" s="45"/>
      <c r="C192" s="45"/>
      <c r="D192" s="45"/>
      <c r="E192" s="45"/>
      <c r="F192" s="45"/>
      <c r="G192" s="45"/>
      <c r="H192" s="45"/>
      <c r="I192" s="45"/>
      <c r="J192" s="45"/>
      <c r="K192" s="45"/>
      <c r="L192" s="45"/>
      <c r="M192" s="84"/>
      <c r="N192" s="78"/>
      <c r="O192" s="78"/>
      <c r="P192" s="78"/>
      <c r="Q192" s="78"/>
      <c r="R192" s="78"/>
      <c r="S192" s="45"/>
      <c r="T192" s="78"/>
      <c r="U192" s="78"/>
      <c r="V192" s="79"/>
      <c r="W192" s="79"/>
      <c r="X192" s="80"/>
      <c r="Y192" s="81"/>
      <c r="Z192" s="81"/>
      <c r="AA192" s="80"/>
      <c r="AB192" s="78"/>
      <c r="AC192" s="78"/>
      <c r="AD192" s="79"/>
      <c r="AE192" s="78"/>
      <c r="AF192" s="79"/>
      <c r="AG192" s="79"/>
      <c r="AH192" s="79"/>
      <c r="AI192" s="78"/>
      <c r="AJ192" s="78"/>
      <c r="AK192" s="79"/>
      <c r="AL192" s="45"/>
      <c r="AM192" s="45"/>
      <c r="AN192" s="45"/>
      <c r="AO192" s="82"/>
      <c r="AP192" s="45"/>
    </row>
    <row r="193" ht="14.25" customHeight="1">
      <c r="A193" s="45"/>
      <c r="B193" s="45"/>
      <c r="C193" s="45"/>
      <c r="D193" s="45"/>
      <c r="E193" s="45"/>
      <c r="F193" s="45"/>
      <c r="G193" s="45"/>
      <c r="H193" s="45"/>
      <c r="I193" s="45"/>
      <c r="J193" s="45"/>
      <c r="K193" s="45"/>
      <c r="L193" s="45"/>
      <c r="M193" s="84"/>
      <c r="N193" s="78"/>
      <c r="O193" s="78"/>
      <c r="P193" s="78"/>
      <c r="Q193" s="78"/>
      <c r="R193" s="78"/>
      <c r="S193" s="45"/>
      <c r="T193" s="78"/>
      <c r="U193" s="78"/>
      <c r="V193" s="79"/>
      <c r="W193" s="79"/>
      <c r="X193" s="80"/>
      <c r="Y193" s="81"/>
      <c r="Z193" s="81"/>
      <c r="AA193" s="80"/>
      <c r="AB193" s="78"/>
      <c r="AC193" s="78"/>
      <c r="AD193" s="79"/>
      <c r="AE193" s="78"/>
      <c r="AF193" s="79"/>
      <c r="AG193" s="79"/>
      <c r="AH193" s="79"/>
      <c r="AI193" s="78"/>
      <c r="AJ193" s="78"/>
      <c r="AK193" s="79"/>
      <c r="AL193" s="45"/>
      <c r="AM193" s="45"/>
      <c r="AN193" s="45"/>
      <c r="AO193" s="82"/>
      <c r="AP193" s="45"/>
    </row>
    <row r="194" ht="14.25" customHeight="1">
      <c r="A194" s="45"/>
      <c r="B194" s="45"/>
      <c r="C194" s="45"/>
      <c r="D194" s="45"/>
      <c r="E194" s="45"/>
      <c r="F194" s="45"/>
      <c r="G194" s="45"/>
      <c r="H194" s="45"/>
      <c r="I194" s="45"/>
      <c r="J194" s="45"/>
      <c r="K194" s="45"/>
      <c r="L194" s="45"/>
      <c r="M194" s="84"/>
      <c r="N194" s="78"/>
      <c r="O194" s="78"/>
      <c r="P194" s="78"/>
      <c r="Q194" s="78"/>
      <c r="R194" s="78"/>
      <c r="S194" s="45"/>
      <c r="T194" s="78"/>
      <c r="U194" s="78"/>
      <c r="V194" s="79"/>
      <c r="W194" s="79"/>
      <c r="X194" s="80"/>
      <c r="Y194" s="81"/>
      <c r="Z194" s="81"/>
      <c r="AA194" s="80"/>
      <c r="AB194" s="78"/>
      <c r="AC194" s="78"/>
      <c r="AD194" s="79"/>
      <c r="AE194" s="78"/>
      <c r="AF194" s="79"/>
      <c r="AG194" s="79"/>
      <c r="AH194" s="79"/>
      <c r="AI194" s="78"/>
      <c r="AJ194" s="78"/>
      <c r="AK194" s="79"/>
      <c r="AL194" s="45"/>
      <c r="AM194" s="45"/>
      <c r="AN194" s="45"/>
      <c r="AO194" s="82"/>
      <c r="AP194" s="45"/>
    </row>
    <row r="195" ht="14.25" customHeight="1">
      <c r="A195" s="45"/>
      <c r="B195" s="45"/>
      <c r="C195" s="45"/>
      <c r="D195" s="45"/>
      <c r="E195" s="45"/>
      <c r="F195" s="45"/>
      <c r="G195" s="45"/>
      <c r="H195" s="45"/>
      <c r="I195" s="45"/>
      <c r="J195" s="45"/>
      <c r="K195" s="45"/>
      <c r="L195" s="45"/>
      <c r="M195" s="84"/>
      <c r="N195" s="78"/>
      <c r="O195" s="78"/>
      <c r="P195" s="78"/>
      <c r="Q195" s="78"/>
      <c r="R195" s="78"/>
      <c r="S195" s="45"/>
      <c r="T195" s="78"/>
      <c r="U195" s="78"/>
      <c r="V195" s="79"/>
      <c r="W195" s="79"/>
      <c r="X195" s="80"/>
      <c r="Y195" s="81"/>
      <c r="Z195" s="81"/>
      <c r="AA195" s="80"/>
      <c r="AB195" s="78"/>
      <c r="AC195" s="78"/>
      <c r="AD195" s="79"/>
      <c r="AE195" s="78"/>
      <c r="AF195" s="79"/>
      <c r="AG195" s="79"/>
      <c r="AH195" s="79"/>
      <c r="AI195" s="78"/>
      <c r="AJ195" s="78"/>
      <c r="AK195" s="79"/>
      <c r="AL195" s="45"/>
      <c r="AM195" s="45"/>
      <c r="AN195" s="45"/>
      <c r="AO195" s="82"/>
      <c r="AP195" s="45"/>
    </row>
    <row r="196" ht="14.25" customHeight="1">
      <c r="A196" s="45"/>
      <c r="B196" s="45"/>
      <c r="C196" s="45"/>
      <c r="D196" s="45"/>
      <c r="E196" s="45"/>
      <c r="F196" s="45"/>
      <c r="G196" s="45"/>
      <c r="H196" s="45"/>
      <c r="I196" s="45"/>
      <c r="J196" s="45"/>
      <c r="K196" s="45"/>
      <c r="L196" s="45"/>
      <c r="M196" s="84"/>
      <c r="N196" s="78"/>
      <c r="O196" s="78"/>
      <c r="P196" s="78"/>
      <c r="Q196" s="78"/>
      <c r="R196" s="78"/>
      <c r="S196" s="45"/>
      <c r="T196" s="78"/>
      <c r="U196" s="78"/>
      <c r="V196" s="79"/>
      <c r="W196" s="79"/>
      <c r="X196" s="80"/>
      <c r="Y196" s="81"/>
      <c r="Z196" s="81"/>
      <c r="AA196" s="80"/>
      <c r="AB196" s="78"/>
      <c r="AC196" s="78"/>
      <c r="AD196" s="79"/>
      <c r="AE196" s="78"/>
      <c r="AF196" s="79"/>
      <c r="AG196" s="79"/>
      <c r="AH196" s="79"/>
      <c r="AI196" s="78"/>
      <c r="AJ196" s="78"/>
      <c r="AK196" s="79"/>
      <c r="AL196" s="45"/>
      <c r="AM196" s="45"/>
      <c r="AN196" s="45"/>
      <c r="AO196" s="82"/>
      <c r="AP196" s="45"/>
    </row>
    <row r="197" ht="14.25" customHeight="1">
      <c r="A197" s="45"/>
      <c r="B197" s="45"/>
      <c r="C197" s="45"/>
      <c r="D197" s="45"/>
      <c r="E197" s="45"/>
      <c r="F197" s="45"/>
      <c r="G197" s="45"/>
      <c r="H197" s="45"/>
      <c r="I197" s="45"/>
      <c r="J197" s="45"/>
      <c r="K197" s="45"/>
      <c r="L197" s="45"/>
      <c r="M197" s="84"/>
      <c r="N197" s="78"/>
      <c r="O197" s="78"/>
      <c r="P197" s="78"/>
      <c r="Q197" s="78"/>
      <c r="R197" s="78"/>
      <c r="S197" s="45"/>
      <c r="T197" s="78"/>
      <c r="U197" s="78"/>
      <c r="V197" s="79"/>
      <c r="W197" s="79"/>
      <c r="X197" s="80"/>
      <c r="Y197" s="81"/>
      <c r="Z197" s="81"/>
      <c r="AA197" s="80"/>
      <c r="AB197" s="78"/>
      <c r="AC197" s="78"/>
      <c r="AD197" s="79"/>
      <c r="AE197" s="78"/>
      <c r="AF197" s="79"/>
      <c r="AG197" s="79"/>
      <c r="AH197" s="79"/>
      <c r="AI197" s="78"/>
      <c r="AJ197" s="78"/>
      <c r="AK197" s="79"/>
      <c r="AL197" s="45"/>
      <c r="AM197" s="45"/>
      <c r="AN197" s="45"/>
      <c r="AO197" s="82"/>
      <c r="AP197" s="45"/>
    </row>
    <row r="198" ht="14.25" customHeight="1">
      <c r="A198" s="45"/>
      <c r="B198" s="45"/>
      <c r="C198" s="45"/>
      <c r="D198" s="45"/>
      <c r="E198" s="45"/>
      <c r="F198" s="45"/>
      <c r="G198" s="45"/>
      <c r="H198" s="45"/>
      <c r="I198" s="45"/>
      <c r="J198" s="45"/>
      <c r="K198" s="45"/>
      <c r="L198" s="45"/>
      <c r="M198" s="84"/>
      <c r="N198" s="78"/>
      <c r="O198" s="78"/>
      <c r="P198" s="78"/>
      <c r="Q198" s="78"/>
      <c r="R198" s="78"/>
      <c r="S198" s="45"/>
      <c r="T198" s="78"/>
      <c r="U198" s="78"/>
      <c r="V198" s="79"/>
      <c r="W198" s="79"/>
      <c r="X198" s="80"/>
      <c r="Y198" s="81"/>
      <c r="Z198" s="81"/>
      <c r="AA198" s="80"/>
      <c r="AB198" s="78"/>
      <c r="AC198" s="78"/>
      <c r="AD198" s="79"/>
      <c r="AE198" s="78"/>
      <c r="AF198" s="79"/>
      <c r="AG198" s="79"/>
      <c r="AH198" s="79"/>
      <c r="AI198" s="78"/>
      <c r="AJ198" s="78"/>
      <c r="AK198" s="79"/>
      <c r="AL198" s="45"/>
      <c r="AM198" s="45"/>
      <c r="AN198" s="45"/>
      <c r="AO198" s="82"/>
      <c r="AP198" s="45"/>
    </row>
    <row r="199" ht="14.25" customHeight="1">
      <c r="A199" s="45"/>
      <c r="B199" s="45"/>
      <c r="C199" s="45"/>
      <c r="D199" s="45"/>
      <c r="E199" s="45"/>
      <c r="F199" s="45"/>
      <c r="G199" s="45"/>
      <c r="H199" s="45"/>
      <c r="I199" s="45"/>
      <c r="J199" s="45"/>
      <c r="K199" s="45"/>
      <c r="L199" s="45"/>
      <c r="M199" s="84"/>
      <c r="N199" s="78"/>
      <c r="O199" s="78"/>
      <c r="P199" s="78"/>
      <c r="Q199" s="78"/>
      <c r="R199" s="78"/>
      <c r="S199" s="45"/>
      <c r="T199" s="78"/>
      <c r="U199" s="78"/>
      <c r="V199" s="79"/>
      <c r="W199" s="79"/>
      <c r="X199" s="80"/>
      <c r="Y199" s="81"/>
      <c r="Z199" s="81"/>
      <c r="AA199" s="80"/>
      <c r="AB199" s="78"/>
      <c r="AC199" s="78"/>
      <c r="AD199" s="79"/>
      <c r="AE199" s="78"/>
      <c r="AF199" s="79"/>
      <c r="AG199" s="79"/>
      <c r="AH199" s="79"/>
      <c r="AI199" s="78"/>
      <c r="AJ199" s="78"/>
      <c r="AK199" s="79"/>
      <c r="AL199" s="45"/>
      <c r="AM199" s="45"/>
      <c r="AN199" s="45"/>
      <c r="AO199" s="82"/>
      <c r="AP199" s="45"/>
    </row>
    <row r="200" ht="14.25" customHeight="1">
      <c r="A200" s="45"/>
      <c r="B200" s="45"/>
      <c r="C200" s="45"/>
      <c r="D200" s="45"/>
      <c r="E200" s="45"/>
      <c r="F200" s="45"/>
      <c r="G200" s="45"/>
      <c r="H200" s="45"/>
      <c r="I200" s="45"/>
      <c r="J200" s="45"/>
      <c r="K200" s="45"/>
      <c r="L200" s="45"/>
      <c r="M200" s="84"/>
      <c r="N200" s="78"/>
      <c r="O200" s="78"/>
      <c r="P200" s="78"/>
      <c r="Q200" s="78"/>
      <c r="R200" s="78"/>
      <c r="S200" s="45"/>
      <c r="T200" s="78"/>
      <c r="U200" s="78"/>
      <c r="V200" s="79"/>
      <c r="W200" s="79"/>
      <c r="X200" s="80"/>
      <c r="Y200" s="81"/>
      <c r="Z200" s="81"/>
      <c r="AA200" s="80"/>
      <c r="AB200" s="78"/>
      <c r="AC200" s="78"/>
      <c r="AD200" s="79"/>
      <c r="AE200" s="78"/>
      <c r="AF200" s="79"/>
      <c r="AG200" s="79"/>
      <c r="AH200" s="79"/>
      <c r="AI200" s="78"/>
      <c r="AJ200" s="78"/>
      <c r="AK200" s="79"/>
      <c r="AL200" s="45"/>
      <c r="AM200" s="45"/>
      <c r="AN200" s="45"/>
      <c r="AO200" s="82"/>
      <c r="AP200" s="45"/>
    </row>
    <row r="201" ht="14.25" customHeight="1">
      <c r="A201" s="45"/>
      <c r="B201" s="45"/>
      <c r="C201" s="45"/>
      <c r="D201" s="45"/>
      <c r="E201" s="45"/>
      <c r="F201" s="45"/>
      <c r="G201" s="45"/>
      <c r="H201" s="45"/>
      <c r="I201" s="45"/>
      <c r="J201" s="45"/>
      <c r="K201" s="45"/>
      <c r="L201" s="45"/>
      <c r="M201" s="84"/>
      <c r="N201" s="78"/>
      <c r="O201" s="78"/>
      <c r="P201" s="78"/>
      <c r="Q201" s="78"/>
      <c r="R201" s="78"/>
      <c r="S201" s="45"/>
      <c r="T201" s="78"/>
      <c r="U201" s="78"/>
      <c r="V201" s="79"/>
      <c r="W201" s="79"/>
      <c r="X201" s="80"/>
      <c r="Y201" s="81"/>
      <c r="Z201" s="81"/>
      <c r="AA201" s="80"/>
      <c r="AB201" s="78"/>
      <c r="AC201" s="78"/>
      <c r="AD201" s="79"/>
      <c r="AE201" s="78"/>
      <c r="AF201" s="79"/>
      <c r="AG201" s="79"/>
      <c r="AH201" s="79"/>
      <c r="AI201" s="78"/>
      <c r="AJ201" s="78"/>
      <c r="AK201" s="79"/>
      <c r="AL201" s="45"/>
      <c r="AM201" s="45"/>
      <c r="AN201" s="45"/>
      <c r="AO201" s="82"/>
      <c r="AP201" s="45"/>
    </row>
    <row r="202" ht="14.25" customHeight="1">
      <c r="A202" s="45"/>
      <c r="B202" s="45"/>
      <c r="C202" s="45"/>
      <c r="D202" s="45"/>
      <c r="E202" s="45"/>
      <c r="F202" s="45"/>
      <c r="G202" s="45"/>
      <c r="H202" s="45"/>
      <c r="I202" s="45"/>
      <c r="J202" s="45"/>
      <c r="K202" s="45"/>
      <c r="L202" s="45"/>
      <c r="M202" s="84"/>
      <c r="N202" s="78"/>
      <c r="O202" s="78"/>
      <c r="P202" s="78"/>
      <c r="Q202" s="78"/>
      <c r="R202" s="78"/>
      <c r="S202" s="45"/>
      <c r="T202" s="78"/>
      <c r="U202" s="78"/>
      <c r="V202" s="79"/>
      <c r="W202" s="79"/>
      <c r="X202" s="80"/>
      <c r="Y202" s="81"/>
      <c r="Z202" s="81"/>
      <c r="AA202" s="80"/>
      <c r="AB202" s="78"/>
      <c r="AC202" s="78"/>
      <c r="AD202" s="79"/>
      <c r="AE202" s="78"/>
      <c r="AF202" s="79"/>
      <c r="AG202" s="79"/>
      <c r="AH202" s="79"/>
      <c r="AI202" s="78"/>
      <c r="AJ202" s="78"/>
      <c r="AK202" s="79"/>
      <c r="AL202" s="45"/>
      <c r="AM202" s="45"/>
      <c r="AN202" s="45"/>
      <c r="AO202" s="82"/>
      <c r="AP202" s="45"/>
    </row>
    <row r="203" ht="14.25" customHeight="1">
      <c r="A203" s="45"/>
      <c r="B203" s="45"/>
      <c r="C203" s="45"/>
      <c r="D203" s="45"/>
      <c r="E203" s="45"/>
      <c r="F203" s="45"/>
      <c r="G203" s="45"/>
      <c r="H203" s="45"/>
      <c r="I203" s="45"/>
      <c r="J203" s="45"/>
      <c r="K203" s="45"/>
      <c r="L203" s="45"/>
      <c r="M203" s="84"/>
      <c r="N203" s="78"/>
      <c r="O203" s="78"/>
      <c r="P203" s="78"/>
      <c r="Q203" s="78"/>
      <c r="R203" s="78"/>
      <c r="S203" s="45"/>
      <c r="T203" s="78"/>
      <c r="U203" s="78"/>
      <c r="V203" s="79"/>
      <c r="W203" s="79"/>
      <c r="X203" s="80"/>
      <c r="Y203" s="81"/>
      <c r="Z203" s="81"/>
      <c r="AA203" s="80"/>
      <c r="AB203" s="78"/>
      <c r="AC203" s="78"/>
      <c r="AD203" s="79"/>
      <c r="AE203" s="78"/>
      <c r="AF203" s="79"/>
      <c r="AG203" s="79"/>
      <c r="AH203" s="79"/>
      <c r="AI203" s="78"/>
      <c r="AJ203" s="78"/>
      <c r="AK203" s="79"/>
      <c r="AL203" s="45"/>
      <c r="AM203" s="45"/>
      <c r="AN203" s="45"/>
      <c r="AO203" s="82"/>
      <c r="AP203" s="45"/>
    </row>
    <row r="204" ht="14.25" customHeight="1">
      <c r="A204" s="45"/>
      <c r="B204" s="45"/>
      <c r="C204" s="45"/>
      <c r="D204" s="45"/>
      <c r="E204" s="45"/>
      <c r="F204" s="45"/>
      <c r="G204" s="45"/>
      <c r="H204" s="45"/>
      <c r="I204" s="45"/>
      <c r="J204" s="45"/>
      <c r="K204" s="45"/>
      <c r="L204" s="45"/>
      <c r="M204" s="84"/>
      <c r="N204" s="78"/>
      <c r="O204" s="78"/>
      <c r="P204" s="78"/>
      <c r="Q204" s="78"/>
      <c r="R204" s="78"/>
      <c r="S204" s="45"/>
      <c r="T204" s="78"/>
      <c r="U204" s="78"/>
      <c r="V204" s="79"/>
      <c r="W204" s="79"/>
      <c r="X204" s="80"/>
      <c r="Y204" s="81"/>
      <c r="Z204" s="81"/>
      <c r="AA204" s="80"/>
      <c r="AB204" s="78"/>
      <c r="AC204" s="78"/>
      <c r="AD204" s="79"/>
      <c r="AE204" s="78"/>
      <c r="AF204" s="79"/>
      <c r="AG204" s="79"/>
      <c r="AH204" s="79"/>
      <c r="AI204" s="78"/>
      <c r="AJ204" s="78"/>
      <c r="AK204" s="79"/>
      <c r="AL204" s="45"/>
      <c r="AM204" s="45"/>
      <c r="AN204" s="45"/>
      <c r="AO204" s="82"/>
      <c r="AP204" s="45"/>
    </row>
    <row r="205" ht="14.25" customHeight="1">
      <c r="A205" s="45"/>
      <c r="B205" s="45"/>
      <c r="C205" s="45"/>
      <c r="D205" s="45"/>
      <c r="E205" s="45"/>
      <c r="F205" s="45"/>
      <c r="G205" s="45"/>
      <c r="H205" s="45"/>
      <c r="I205" s="45"/>
      <c r="J205" s="45"/>
      <c r="K205" s="45"/>
      <c r="L205" s="45"/>
      <c r="M205" s="84"/>
      <c r="N205" s="78"/>
      <c r="O205" s="78"/>
      <c r="P205" s="78"/>
      <c r="Q205" s="78"/>
      <c r="R205" s="78"/>
      <c r="S205" s="45"/>
      <c r="T205" s="78"/>
      <c r="U205" s="78"/>
      <c r="V205" s="79"/>
      <c r="W205" s="79"/>
      <c r="X205" s="80"/>
      <c r="Y205" s="81"/>
      <c r="Z205" s="81"/>
      <c r="AA205" s="80"/>
      <c r="AB205" s="78"/>
      <c r="AC205" s="78"/>
      <c r="AD205" s="79"/>
      <c r="AE205" s="78"/>
      <c r="AF205" s="79"/>
      <c r="AG205" s="79"/>
      <c r="AH205" s="79"/>
      <c r="AI205" s="78"/>
      <c r="AJ205" s="78"/>
      <c r="AK205" s="79"/>
      <c r="AL205" s="45"/>
      <c r="AM205" s="45"/>
      <c r="AN205" s="45"/>
      <c r="AO205" s="82"/>
      <c r="AP205" s="45"/>
    </row>
    <row r="206" ht="14.25" customHeight="1">
      <c r="A206" s="45"/>
      <c r="B206" s="45"/>
      <c r="C206" s="45"/>
      <c r="D206" s="45"/>
      <c r="E206" s="45"/>
      <c r="F206" s="45"/>
      <c r="G206" s="45"/>
      <c r="H206" s="45"/>
      <c r="I206" s="45"/>
      <c r="J206" s="45"/>
      <c r="K206" s="45"/>
      <c r="L206" s="45"/>
      <c r="M206" s="84"/>
      <c r="N206" s="78"/>
      <c r="O206" s="78"/>
      <c r="P206" s="78"/>
      <c r="Q206" s="78"/>
      <c r="R206" s="78"/>
      <c r="S206" s="45"/>
      <c r="T206" s="78"/>
      <c r="U206" s="78"/>
      <c r="V206" s="79"/>
      <c r="W206" s="79"/>
      <c r="X206" s="80"/>
      <c r="Y206" s="81"/>
      <c r="Z206" s="81"/>
      <c r="AA206" s="80"/>
      <c r="AB206" s="78"/>
      <c r="AC206" s="78"/>
      <c r="AD206" s="79"/>
      <c r="AE206" s="78"/>
      <c r="AF206" s="79"/>
      <c r="AG206" s="79"/>
      <c r="AH206" s="79"/>
      <c r="AI206" s="78"/>
      <c r="AJ206" s="78"/>
      <c r="AK206" s="79"/>
      <c r="AL206" s="45"/>
      <c r="AM206" s="45"/>
      <c r="AN206" s="45"/>
      <c r="AO206" s="82"/>
      <c r="AP206" s="45"/>
    </row>
    <row r="207" ht="14.25" customHeight="1">
      <c r="A207" s="45"/>
      <c r="B207" s="45"/>
      <c r="C207" s="45"/>
      <c r="D207" s="45"/>
      <c r="E207" s="45"/>
      <c r="F207" s="45"/>
      <c r="G207" s="45"/>
      <c r="H207" s="45"/>
      <c r="I207" s="45"/>
      <c r="J207" s="45"/>
      <c r="K207" s="45"/>
      <c r="L207" s="45"/>
      <c r="M207" s="84"/>
      <c r="N207" s="78"/>
      <c r="O207" s="78"/>
      <c r="P207" s="78"/>
      <c r="Q207" s="78"/>
      <c r="R207" s="78"/>
      <c r="S207" s="45"/>
      <c r="T207" s="78"/>
      <c r="U207" s="78"/>
      <c r="V207" s="79"/>
      <c r="W207" s="79"/>
      <c r="X207" s="80"/>
      <c r="Y207" s="81"/>
      <c r="Z207" s="81"/>
      <c r="AA207" s="80"/>
      <c r="AB207" s="78"/>
      <c r="AC207" s="78"/>
      <c r="AD207" s="79"/>
      <c r="AE207" s="78"/>
      <c r="AF207" s="79"/>
      <c r="AG207" s="79"/>
      <c r="AH207" s="79"/>
      <c r="AI207" s="78"/>
      <c r="AJ207" s="78"/>
      <c r="AK207" s="79"/>
      <c r="AL207" s="45"/>
      <c r="AM207" s="45"/>
      <c r="AN207" s="45"/>
      <c r="AO207" s="82"/>
      <c r="AP207" s="45"/>
    </row>
    <row r="208" ht="14.25" customHeight="1">
      <c r="A208" s="45"/>
      <c r="B208" s="45"/>
      <c r="C208" s="45"/>
      <c r="D208" s="45"/>
      <c r="E208" s="45"/>
      <c r="F208" s="45"/>
      <c r="G208" s="45"/>
      <c r="H208" s="45"/>
      <c r="I208" s="45"/>
      <c r="J208" s="45"/>
      <c r="K208" s="45"/>
      <c r="L208" s="45"/>
      <c r="M208" s="84"/>
      <c r="N208" s="78"/>
      <c r="O208" s="78"/>
      <c r="P208" s="78"/>
      <c r="Q208" s="78"/>
      <c r="R208" s="78"/>
      <c r="S208" s="45"/>
      <c r="T208" s="78"/>
      <c r="U208" s="78"/>
      <c r="V208" s="79"/>
      <c r="W208" s="79"/>
      <c r="X208" s="80"/>
      <c r="Y208" s="81"/>
      <c r="Z208" s="81"/>
      <c r="AA208" s="80"/>
      <c r="AB208" s="78"/>
      <c r="AC208" s="78"/>
      <c r="AD208" s="79"/>
      <c r="AE208" s="78"/>
      <c r="AF208" s="79"/>
      <c r="AG208" s="79"/>
      <c r="AH208" s="79"/>
      <c r="AI208" s="78"/>
      <c r="AJ208" s="78"/>
      <c r="AK208" s="79"/>
      <c r="AL208" s="45"/>
      <c r="AM208" s="45"/>
      <c r="AN208" s="45"/>
      <c r="AO208" s="82"/>
      <c r="AP208" s="45"/>
    </row>
    <row r="209" ht="14.25" customHeight="1">
      <c r="A209" s="45"/>
      <c r="B209" s="45"/>
      <c r="C209" s="45"/>
      <c r="D209" s="45"/>
      <c r="E209" s="45"/>
      <c r="F209" s="45"/>
      <c r="G209" s="45"/>
      <c r="H209" s="45"/>
      <c r="I209" s="45"/>
      <c r="J209" s="45"/>
      <c r="K209" s="45"/>
      <c r="L209" s="45"/>
      <c r="M209" s="84"/>
      <c r="N209" s="78"/>
      <c r="O209" s="78"/>
      <c r="P209" s="78"/>
      <c r="Q209" s="78"/>
      <c r="R209" s="78"/>
      <c r="S209" s="45"/>
      <c r="T209" s="78"/>
      <c r="U209" s="78"/>
      <c r="V209" s="79"/>
      <c r="W209" s="79"/>
      <c r="X209" s="80"/>
      <c r="Y209" s="81"/>
      <c r="Z209" s="81"/>
      <c r="AA209" s="80"/>
      <c r="AB209" s="78"/>
      <c r="AC209" s="78"/>
      <c r="AD209" s="79"/>
      <c r="AE209" s="78"/>
      <c r="AF209" s="79"/>
      <c r="AG209" s="79"/>
      <c r="AH209" s="79"/>
      <c r="AI209" s="78"/>
      <c r="AJ209" s="78"/>
      <c r="AK209" s="79"/>
      <c r="AL209" s="45"/>
      <c r="AM209" s="45"/>
      <c r="AN209" s="45"/>
      <c r="AO209" s="82"/>
      <c r="AP209" s="45"/>
    </row>
    <row r="210" ht="14.25" customHeight="1">
      <c r="A210" s="45"/>
      <c r="B210" s="45"/>
      <c r="C210" s="45"/>
      <c r="D210" s="45"/>
      <c r="E210" s="45"/>
      <c r="F210" s="45"/>
      <c r="G210" s="45"/>
      <c r="H210" s="45"/>
      <c r="I210" s="45"/>
      <c r="J210" s="45"/>
      <c r="K210" s="45"/>
      <c r="L210" s="45"/>
      <c r="M210" s="84"/>
      <c r="N210" s="78"/>
      <c r="O210" s="78"/>
      <c r="P210" s="78"/>
      <c r="Q210" s="78"/>
      <c r="R210" s="78"/>
      <c r="S210" s="45"/>
      <c r="T210" s="78"/>
      <c r="U210" s="78"/>
      <c r="V210" s="79"/>
      <c r="W210" s="79"/>
      <c r="X210" s="80"/>
      <c r="Y210" s="81"/>
      <c r="Z210" s="81"/>
      <c r="AA210" s="80"/>
      <c r="AB210" s="78"/>
      <c r="AC210" s="78"/>
      <c r="AD210" s="79"/>
      <c r="AE210" s="78"/>
      <c r="AF210" s="79"/>
      <c r="AG210" s="79"/>
      <c r="AH210" s="79"/>
      <c r="AI210" s="78"/>
      <c r="AJ210" s="78"/>
      <c r="AK210" s="79"/>
      <c r="AL210" s="45"/>
      <c r="AM210" s="45"/>
      <c r="AN210" s="45"/>
      <c r="AO210" s="82"/>
      <c r="AP210" s="45"/>
    </row>
    <row r="211" ht="14.25" customHeight="1">
      <c r="A211" s="45"/>
      <c r="B211" s="45"/>
      <c r="C211" s="45"/>
      <c r="D211" s="45"/>
      <c r="E211" s="45"/>
      <c r="F211" s="45"/>
      <c r="G211" s="45"/>
      <c r="H211" s="45"/>
      <c r="I211" s="45"/>
      <c r="J211" s="45"/>
      <c r="K211" s="45"/>
      <c r="L211" s="45"/>
      <c r="M211" s="84"/>
      <c r="N211" s="78"/>
      <c r="O211" s="78"/>
      <c r="P211" s="78"/>
      <c r="Q211" s="78"/>
      <c r="R211" s="78"/>
      <c r="S211" s="45"/>
      <c r="T211" s="78"/>
      <c r="U211" s="78"/>
      <c r="V211" s="79"/>
      <c r="W211" s="79"/>
      <c r="X211" s="80"/>
      <c r="Y211" s="81"/>
      <c r="Z211" s="81"/>
      <c r="AA211" s="80"/>
      <c r="AB211" s="78"/>
      <c r="AC211" s="78"/>
      <c r="AD211" s="79"/>
      <c r="AE211" s="78"/>
      <c r="AF211" s="79"/>
      <c r="AG211" s="79"/>
      <c r="AH211" s="79"/>
      <c r="AI211" s="78"/>
      <c r="AJ211" s="78"/>
      <c r="AK211" s="79"/>
      <c r="AL211" s="45"/>
      <c r="AM211" s="45"/>
      <c r="AN211" s="45"/>
      <c r="AO211" s="82"/>
      <c r="AP211" s="45"/>
    </row>
    <row r="212" ht="14.25" customHeight="1">
      <c r="A212" s="45"/>
      <c r="B212" s="45"/>
      <c r="C212" s="45"/>
      <c r="D212" s="45"/>
      <c r="E212" s="45"/>
      <c r="F212" s="45"/>
      <c r="G212" s="45"/>
      <c r="H212" s="45"/>
      <c r="I212" s="45"/>
      <c r="J212" s="45"/>
      <c r="K212" s="45"/>
      <c r="L212" s="45"/>
      <c r="M212" s="84"/>
      <c r="N212" s="78"/>
      <c r="O212" s="78"/>
      <c r="P212" s="78"/>
      <c r="Q212" s="78"/>
      <c r="R212" s="78"/>
      <c r="S212" s="45"/>
      <c r="T212" s="78"/>
      <c r="U212" s="78"/>
      <c r="V212" s="79"/>
      <c r="W212" s="79"/>
      <c r="X212" s="80"/>
      <c r="Y212" s="81"/>
      <c r="Z212" s="81"/>
      <c r="AA212" s="80"/>
      <c r="AB212" s="78"/>
      <c r="AC212" s="78"/>
      <c r="AD212" s="79"/>
      <c r="AE212" s="78"/>
      <c r="AF212" s="79"/>
      <c r="AG212" s="79"/>
      <c r="AH212" s="79"/>
      <c r="AI212" s="78"/>
      <c r="AJ212" s="78"/>
      <c r="AK212" s="79"/>
      <c r="AL212" s="45"/>
      <c r="AM212" s="45"/>
      <c r="AN212" s="45"/>
      <c r="AO212" s="82"/>
      <c r="AP212" s="45"/>
    </row>
    <row r="213" ht="14.25" customHeight="1">
      <c r="A213" s="45"/>
      <c r="B213" s="45"/>
      <c r="C213" s="45"/>
      <c r="D213" s="45"/>
      <c r="E213" s="45"/>
      <c r="F213" s="45"/>
      <c r="G213" s="45"/>
      <c r="H213" s="45"/>
      <c r="I213" s="45"/>
      <c r="J213" s="45"/>
      <c r="K213" s="45"/>
      <c r="L213" s="45"/>
      <c r="M213" s="84"/>
      <c r="N213" s="78"/>
      <c r="O213" s="78"/>
      <c r="P213" s="78"/>
      <c r="Q213" s="78"/>
      <c r="R213" s="78"/>
      <c r="S213" s="45"/>
      <c r="T213" s="78"/>
      <c r="U213" s="78"/>
      <c r="V213" s="79"/>
      <c r="W213" s="79"/>
      <c r="X213" s="80"/>
      <c r="Y213" s="81"/>
      <c r="Z213" s="81"/>
      <c r="AA213" s="80"/>
      <c r="AB213" s="78"/>
      <c r="AC213" s="78"/>
      <c r="AD213" s="79"/>
      <c r="AE213" s="78"/>
      <c r="AF213" s="79"/>
      <c r="AG213" s="79"/>
      <c r="AH213" s="79"/>
      <c r="AI213" s="78"/>
      <c r="AJ213" s="78"/>
      <c r="AK213" s="79"/>
      <c r="AL213" s="45"/>
      <c r="AM213" s="45"/>
      <c r="AN213" s="45"/>
      <c r="AO213" s="82"/>
      <c r="AP213" s="45"/>
    </row>
    <row r="214" ht="14.25" customHeight="1">
      <c r="A214" s="45"/>
      <c r="B214" s="45"/>
      <c r="C214" s="45"/>
      <c r="D214" s="45"/>
      <c r="E214" s="45"/>
      <c r="F214" s="45"/>
      <c r="G214" s="45"/>
      <c r="H214" s="45"/>
      <c r="I214" s="45"/>
      <c r="J214" s="45"/>
      <c r="K214" s="45"/>
      <c r="L214" s="45"/>
      <c r="M214" s="84"/>
      <c r="N214" s="78"/>
      <c r="O214" s="78"/>
      <c r="P214" s="78"/>
      <c r="Q214" s="78"/>
      <c r="R214" s="78"/>
      <c r="S214" s="45"/>
      <c r="T214" s="78"/>
      <c r="U214" s="78"/>
      <c r="V214" s="79"/>
      <c r="W214" s="79"/>
      <c r="X214" s="80"/>
      <c r="Y214" s="81"/>
      <c r="Z214" s="81"/>
      <c r="AA214" s="80"/>
      <c r="AB214" s="78"/>
      <c r="AC214" s="78"/>
      <c r="AD214" s="79"/>
      <c r="AE214" s="78"/>
      <c r="AF214" s="79"/>
      <c r="AG214" s="79"/>
      <c r="AH214" s="79"/>
      <c r="AI214" s="78"/>
      <c r="AJ214" s="78"/>
      <c r="AK214" s="79"/>
      <c r="AL214" s="45"/>
      <c r="AM214" s="45"/>
      <c r="AN214" s="45"/>
      <c r="AO214" s="82"/>
      <c r="AP214" s="45"/>
    </row>
    <row r="215" ht="14.25" customHeight="1">
      <c r="A215" s="45"/>
      <c r="B215" s="45"/>
      <c r="C215" s="45"/>
      <c r="D215" s="45"/>
      <c r="E215" s="45"/>
      <c r="F215" s="45"/>
      <c r="G215" s="45"/>
      <c r="H215" s="45"/>
      <c r="I215" s="45"/>
      <c r="J215" s="45"/>
      <c r="K215" s="45"/>
      <c r="L215" s="45"/>
      <c r="M215" s="84"/>
      <c r="N215" s="78"/>
      <c r="O215" s="78"/>
      <c r="P215" s="78"/>
      <c r="Q215" s="78"/>
      <c r="R215" s="78"/>
      <c r="S215" s="45"/>
      <c r="T215" s="78"/>
      <c r="U215" s="78"/>
      <c r="V215" s="79"/>
      <c r="W215" s="79"/>
      <c r="X215" s="80"/>
      <c r="Y215" s="81"/>
      <c r="Z215" s="81"/>
      <c r="AA215" s="80"/>
      <c r="AB215" s="78"/>
      <c r="AC215" s="78"/>
      <c r="AD215" s="79"/>
      <c r="AE215" s="78"/>
      <c r="AF215" s="79"/>
      <c r="AG215" s="79"/>
      <c r="AH215" s="79"/>
      <c r="AI215" s="78"/>
      <c r="AJ215" s="78"/>
      <c r="AK215" s="79"/>
      <c r="AL215" s="45"/>
      <c r="AM215" s="45"/>
      <c r="AN215" s="45"/>
      <c r="AO215" s="82"/>
      <c r="AP215" s="45"/>
    </row>
    <row r="216" ht="14.25" customHeight="1">
      <c r="A216" s="45"/>
      <c r="B216" s="45"/>
      <c r="C216" s="45"/>
      <c r="D216" s="45"/>
      <c r="E216" s="45"/>
      <c r="F216" s="45"/>
      <c r="G216" s="45"/>
      <c r="H216" s="45"/>
      <c r="I216" s="45"/>
      <c r="J216" s="45"/>
      <c r="K216" s="45"/>
      <c r="L216" s="45"/>
      <c r="M216" s="84"/>
      <c r="N216" s="78"/>
      <c r="O216" s="78"/>
      <c r="P216" s="78"/>
      <c r="Q216" s="78"/>
      <c r="R216" s="78"/>
      <c r="S216" s="45"/>
      <c r="T216" s="78"/>
      <c r="U216" s="78"/>
      <c r="V216" s="79"/>
      <c r="W216" s="79"/>
      <c r="X216" s="80"/>
      <c r="Y216" s="81"/>
      <c r="Z216" s="81"/>
      <c r="AA216" s="80"/>
      <c r="AB216" s="78"/>
      <c r="AC216" s="78"/>
      <c r="AD216" s="79"/>
      <c r="AE216" s="78"/>
      <c r="AF216" s="79"/>
      <c r="AG216" s="79"/>
      <c r="AH216" s="79"/>
      <c r="AI216" s="78"/>
      <c r="AJ216" s="78"/>
      <c r="AK216" s="79"/>
      <c r="AL216" s="45"/>
      <c r="AM216" s="45"/>
      <c r="AN216" s="45"/>
      <c r="AO216" s="82"/>
      <c r="AP216" s="45"/>
    </row>
    <row r="217" ht="14.25" customHeight="1">
      <c r="A217" s="45"/>
      <c r="B217" s="45"/>
      <c r="C217" s="45"/>
      <c r="D217" s="45"/>
      <c r="E217" s="45"/>
      <c r="F217" s="45"/>
      <c r="G217" s="45"/>
      <c r="H217" s="45"/>
      <c r="I217" s="45"/>
      <c r="J217" s="45"/>
      <c r="K217" s="45"/>
      <c r="L217" s="45"/>
      <c r="M217" s="84"/>
      <c r="N217" s="78"/>
      <c r="O217" s="78"/>
      <c r="P217" s="78"/>
      <c r="Q217" s="78"/>
      <c r="R217" s="78"/>
      <c r="S217" s="45"/>
      <c r="T217" s="78"/>
      <c r="U217" s="78"/>
      <c r="V217" s="79"/>
      <c r="W217" s="79"/>
      <c r="X217" s="80"/>
      <c r="Y217" s="81"/>
      <c r="Z217" s="81"/>
      <c r="AA217" s="80"/>
      <c r="AB217" s="78"/>
      <c r="AC217" s="78"/>
      <c r="AD217" s="79"/>
      <c r="AE217" s="78"/>
      <c r="AF217" s="79"/>
      <c r="AG217" s="79"/>
      <c r="AH217" s="79"/>
      <c r="AI217" s="78"/>
      <c r="AJ217" s="78"/>
      <c r="AK217" s="79"/>
      <c r="AL217" s="45"/>
      <c r="AM217" s="45"/>
      <c r="AN217" s="45"/>
      <c r="AO217" s="82"/>
      <c r="AP217" s="45"/>
    </row>
    <row r="218" ht="14.25" customHeight="1">
      <c r="A218" s="45"/>
      <c r="B218" s="45"/>
      <c r="C218" s="45"/>
      <c r="D218" s="45"/>
      <c r="E218" s="45"/>
      <c r="F218" s="45"/>
      <c r="G218" s="45"/>
      <c r="H218" s="45"/>
      <c r="I218" s="45"/>
      <c r="J218" s="45"/>
      <c r="K218" s="45"/>
      <c r="L218" s="45"/>
      <c r="M218" s="84"/>
      <c r="N218" s="78"/>
      <c r="O218" s="78"/>
      <c r="P218" s="78"/>
      <c r="Q218" s="78"/>
      <c r="R218" s="78"/>
      <c r="S218" s="45"/>
      <c r="T218" s="78"/>
      <c r="U218" s="78"/>
      <c r="V218" s="79"/>
      <c r="W218" s="79"/>
      <c r="X218" s="80"/>
      <c r="Y218" s="81"/>
      <c r="Z218" s="81"/>
      <c r="AA218" s="80"/>
      <c r="AB218" s="78"/>
      <c r="AC218" s="78"/>
      <c r="AD218" s="79"/>
      <c r="AE218" s="78"/>
      <c r="AF218" s="79"/>
      <c r="AG218" s="79"/>
      <c r="AH218" s="79"/>
      <c r="AI218" s="78"/>
      <c r="AJ218" s="78"/>
      <c r="AK218" s="79"/>
      <c r="AL218" s="45"/>
      <c r="AM218" s="45"/>
      <c r="AN218" s="45"/>
      <c r="AO218" s="82"/>
      <c r="AP218" s="45"/>
    </row>
    <row r="219" ht="14.25" customHeight="1">
      <c r="A219" s="45"/>
      <c r="B219" s="45"/>
      <c r="C219" s="45"/>
      <c r="D219" s="45"/>
      <c r="E219" s="45"/>
      <c r="F219" s="45"/>
      <c r="G219" s="45"/>
      <c r="H219" s="45"/>
      <c r="I219" s="45"/>
      <c r="J219" s="45"/>
      <c r="K219" s="45"/>
      <c r="L219" s="45"/>
      <c r="M219" s="84"/>
      <c r="N219" s="78"/>
      <c r="O219" s="78"/>
      <c r="P219" s="78"/>
      <c r="Q219" s="78"/>
      <c r="R219" s="78"/>
      <c r="S219" s="45"/>
      <c r="T219" s="78"/>
      <c r="U219" s="78"/>
      <c r="V219" s="79"/>
      <c r="W219" s="79"/>
      <c r="X219" s="80"/>
      <c r="Y219" s="81"/>
      <c r="Z219" s="81"/>
      <c r="AA219" s="80"/>
      <c r="AB219" s="78"/>
      <c r="AC219" s="78"/>
      <c r="AD219" s="79"/>
      <c r="AE219" s="78"/>
      <c r="AF219" s="79"/>
      <c r="AG219" s="79"/>
      <c r="AH219" s="79"/>
      <c r="AI219" s="78"/>
      <c r="AJ219" s="78"/>
      <c r="AK219" s="79"/>
      <c r="AL219" s="45"/>
      <c r="AM219" s="45"/>
      <c r="AN219" s="45"/>
      <c r="AO219" s="82"/>
      <c r="AP219" s="45"/>
    </row>
    <row r="220" ht="14.25" customHeight="1">
      <c r="A220" s="45"/>
      <c r="B220" s="45"/>
      <c r="C220" s="45"/>
      <c r="D220" s="45"/>
      <c r="E220" s="45"/>
      <c r="F220" s="45"/>
      <c r="G220" s="45"/>
      <c r="H220" s="45"/>
      <c r="I220" s="45"/>
      <c r="J220" s="45"/>
      <c r="K220" s="45"/>
      <c r="L220" s="45"/>
      <c r="M220" s="84"/>
      <c r="N220" s="78"/>
      <c r="O220" s="78"/>
      <c r="P220" s="78"/>
      <c r="Q220" s="78"/>
      <c r="R220" s="78"/>
      <c r="S220" s="45"/>
      <c r="T220" s="78"/>
      <c r="U220" s="78"/>
      <c r="V220" s="79"/>
      <c r="W220" s="79"/>
      <c r="X220" s="80"/>
      <c r="Y220" s="81"/>
      <c r="Z220" s="81"/>
      <c r="AA220" s="80"/>
      <c r="AB220" s="78"/>
      <c r="AC220" s="78"/>
      <c r="AD220" s="79"/>
      <c r="AE220" s="78"/>
      <c r="AF220" s="79"/>
      <c r="AG220" s="79"/>
      <c r="AH220" s="79"/>
      <c r="AI220" s="78"/>
      <c r="AJ220" s="78"/>
      <c r="AK220" s="79"/>
      <c r="AL220" s="45"/>
      <c r="AM220" s="45"/>
      <c r="AN220" s="45"/>
      <c r="AO220" s="82"/>
      <c r="AP220" s="45"/>
    </row>
    <row r="221" ht="14.25" customHeight="1">
      <c r="A221" s="45"/>
      <c r="B221" s="45"/>
      <c r="C221" s="45"/>
      <c r="D221" s="45"/>
      <c r="E221" s="45"/>
      <c r="F221" s="45"/>
      <c r="G221" s="45"/>
      <c r="H221" s="45"/>
      <c r="I221" s="45"/>
      <c r="J221" s="45"/>
      <c r="K221" s="45"/>
      <c r="L221" s="45"/>
      <c r="M221" s="84"/>
      <c r="N221" s="78"/>
      <c r="O221" s="78"/>
      <c r="P221" s="78"/>
      <c r="Q221" s="78"/>
      <c r="R221" s="78"/>
      <c r="S221" s="45"/>
      <c r="T221" s="78"/>
      <c r="U221" s="78"/>
      <c r="V221" s="79"/>
      <c r="W221" s="79"/>
      <c r="X221" s="80"/>
      <c r="Y221" s="81"/>
      <c r="Z221" s="81"/>
      <c r="AA221" s="80"/>
      <c r="AB221" s="78"/>
      <c r="AC221" s="78"/>
      <c r="AD221" s="79"/>
      <c r="AE221" s="78"/>
      <c r="AF221" s="79"/>
      <c r="AG221" s="79"/>
      <c r="AH221" s="79"/>
      <c r="AI221" s="78"/>
      <c r="AJ221" s="78"/>
      <c r="AK221" s="79"/>
      <c r="AL221" s="45"/>
      <c r="AM221" s="45"/>
      <c r="AN221" s="45"/>
      <c r="AO221" s="82"/>
      <c r="AP221" s="45"/>
    </row>
    <row r="222" ht="14.25" customHeight="1">
      <c r="A222" s="45"/>
      <c r="B222" s="45"/>
      <c r="C222" s="45"/>
      <c r="D222" s="45"/>
      <c r="E222" s="45"/>
      <c r="F222" s="45"/>
      <c r="G222" s="45"/>
      <c r="H222" s="45"/>
      <c r="I222" s="45"/>
      <c r="J222" s="45"/>
      <c r="K222" s="45"/>
      <c r="L222" s="45"/>
      <c r="M222" s="84"/>
      <c r="N222" s="78"/>
      <c r="O222" s="78"/>
      <c r="P222" s="78"/>
      <c r="Q222" s="78"/>
      <c r="R222" s="78"/>
      <c r="S222" s="45"/>
      <c r="T222" s="78"/>
      <c r="U222" s="78"/>
      <c r="V222" s="79"/>
      <c r="W222" s="79"/>
      <c r="X222" s="80"/>
      <c r="Y222" s="81"/>
      <c r="Z222" s="81"/>
      <c r="AA222" s="80"/>
      <c r="AB222" s="78"/>
      <c r="AC222" s="78"/>
      <c r="AD222" s="79"/>
      <c r="AE222" s="78"/>
      <c r="AF222" s="79"/>
      <c r="AG222" s="79"/>
      <c r="AH222" s="79"/>
      <c r="AI222" s="78"/>
      <c r="AJ222" s="78"/>
      <c r="AK222" s="79"/>
      <c r="AL222" s="45"/>
      <c r="AM222" s="45"/>
      <c r="AN222" s="45"/>
      <c r="AO222" s="82"/>
      <c r="AP222" s="45"/>
    </row>
    <row r="223" ht="14.25" customHeight="1">
      <c r="A223" s="45"/>
      <c r="B223" s="45"/>
      <c r="C223" s="45"/>
      <c r="D223" s="45"/>
      <c r="E223" s="45"/>
      <c r="F223" s="45"/>
      <c r="G223" s="45"/>
      <c r="H223" s="45"/>
      <c r="I223" s="45"/>
      <c r="J223" s="45"/>
      <c r="K223" s="45"/>
      <c r="L223" s="45"/>
      <c r="M223" s="84"/>
      <c r="N223" s="78"/>
      <c r="O223" s="78"/>
      <c r="P223" s="78"/>
      <c r="Q223" s="78"/>
      <c r="R223" s="78"/>
      <c r="S223" s="45"/>
      <c r="T223" s="78"/>
      <c r="U223" s="78"/>
      <c r="V223" s="79"/>
      <c r="W223" s="79"/>
      <c r="X223" s="80"/>
      <c r="Y223" s="81"/>
      <c r="Z223" s="81"/>
      <c r="AA223" s="80"/>
      <c r="AB223" s="78"/>
      <c r="AC223" s="78"/>
      <c r="AD223" s="79"/>
      <c r="AE223" s="78"/>
      <c r="AF223" s="79"/>
      <c r="AG223" s="79"/>
      <c r="AH223" s="79"/>
      <c r="AI223" s="78"/>
      <c r="AJ223" s="78"/>
      <c r="AK223" s="79"/>
      <c r="AL223" s="45"/>
      <c r="AM223" s="45"/>
      <c r="AN223" s="45"/>
      <c r="AO223" s="82"/>
      <c r="AP223" s="45"/>
    </row>
    <row r="224" ht="14.25" customHeight="1">
      <c r="A224" s="45"/>
      <c r="B224" s="45"/>
      <c r="C224" s="45"/>
      <c r="D224" s="45"/>
      <c r="E224" s="45"/>
      <c r="F224" s="45"/>
      <c r="G224" s="45"/>
      <c r="H224" s="45"/>
      <c r="I224" s="45"/>
      <c r="J224" s="45"/>
      <c r="K224" s="45"/>
      <c r="L224" s="45"/>
      <c r="M224" s="84"/>
      <c r="N224" s="78"/>
      <c r="O224" s="78"/>
      <c r="P224" s="78"/>
      <c r="Q224" s="78"/>
      <c r="R224" s="78"/>
      <c r="S224" s="45"/>
      <c r="T224" s="78"/>
      <c r="U224" s="78"/>
      <c r="V224" s="79"/>
      <c r="W224" s="79"/>
      <c r="X224" s="80"/>
      <c r="Y224" s="81"/>
      <c r="Z224" s="81"/>
      <c r="AA224" s="80"/>
      <c r="AB224" s="78"/>
      <c r="AC224" s="78"/>
      <c r="AD224" s="79"/>
      <c r="AE224" s="78"/>
      <c r="AF224" s="79"/>
      <c r="AG224" s="79"/>
      <c r="AH224" s="79"/>
      <c r="AI224" s="78"/>
      <c r="AJ224" s="78"/>
      <c r="AK224" s="79"/>
      <c r="AL224" s="45"/>
      <c r="AM224" s="45"/>
      <c r="AN224" s="45"/>
      <c r="AO224" s="82"/>
      <c r="AP224" s="45"/>
    </row>
    <row r="225" ht="14.25" customHeight="1">
      <c r="A225" s="45"/>
      <c r="B225" s="45"/>
      <c r="C225" s="45"/>
      <c r="D225" s="45"/>
      <c r="E225" s="45"/>
      <c r="F225" s="45"/>
      <c r="G225" s="45"/>
      <c r="H225" s="45"/>
      <c r="I225" s="45"/>
      <c r="J225" s="45"/>
      <c r="K225" s="45"/>
      <c r="L225" s="45"/>
      <c r="M225" s="84"/>
      <c r="N225" s="78"/>
      <c r="O225" s="78"/>
      <c r="P225" s="78"/>
      <c r="Q225" s="78"/>
      <c r="R225" s="78"/>
      <c r="S225" s="45"/>
      <c r="T225" s="78"/>
      <c r="U225" s="78"/>
      <c r="V225" s="79"/>
      <c r="W225" s="79"/>
      <c r="X225" s="80"/>
      <c r="Y225" s="81"/>
      <c r="Z225" s="81"/>
      <c r="AA225" s="80"/>
      <c r="AB225" s="78"/>
      <c r="AC225" s="78"/>
      <c r="AD225" s="79"/>
      <c r="AE225" s="78"/>
      <c r="AF225" s="79"/>
      <c r="AG225" s="79"/>
      <c r="AH225" s="79"/>
      <c r="AI225" s="78"/>
      <c r="AJ225" s="78"/>
      <c r="AK225" s="79"/>
      <c r="AL225" s="45"/>
      <c r="AM225" s="45"/>
      <c r="AN225" s="45"/>
      <c r="AO225" s="82"/>
      <c r="AP225" s="45"/>
    </row>
    <row r="226" ht="14.25" customHeight="1">
      <c r="A226" s="45"/>
      <c r="B226" s="45"/>
      <c r="C226" s="45"/>
      <c r="D226" s="45"/>
      <c r="E226" s="45"/>
      <c r="F226" s="45"/>
      <c r="G226" s="45"/>
      <c r="H226" s="45"/>
      <c r="I226" s="45"/>
      <c r="J226" s="45"/>
      <c r="K226" s="45"/>
      <c r="L226" s="45"/>
      <c r="M226" s="84"/>
      <c r="N226" s="78"/>
      <c r="O226" s="78"/>
      <c r="P226" s="78"/>
      <c r="Q226" s="78"/>
      <c r="R226" s="78"/>
      <c r="S226" s="45"/>
      <c r="T226" s="78"/>
      <c r="U226" s="78"/>
      <c r="V226" s="79"/>
      <c r="W226" s="79"/>
      <c r="X226" s="80"/>
      <c r="Y226" s="81"/>
      <c r="Z226" s="81"/>
      <c r="AA226" s="80"/>
      <c r="AB226" s="78"/>
      <c r="AC226" s="78"/>
      <c r="AD226" s="79"/>
      <c r="AE226" s="78"/>
      <c r="AF226" s="79"/>
      <c r="AG226" s="79"/>
      <c r="AH226" s="79"/>
      <c r="AI226" s="78"/>
      <c r="AJ226" s="78"/>
      <c r="AK226" s="79"/>
      <c r="AL226" s="45"/>
      <c r="AM226" s="45"/>
      <c r="AN226" s="45"/>
      <c r="AO226" s="82"/>
      <c r="AP226" s="45"/>
    </row>
    <row r="227" ht="14.25" customHeight="1">
      <c r="A227" s="45"/>
      <c r="B227" s="45"/>
      <c r="C227" s="45"/>
      <c r="D227" s="45"/>
      <c r="E227" s="45"/>
      <c r="F227" s="45"/>
      <c r="G227" s="45"/>
      <c r="H227" s="45"/>
      <c r="I227" s="45"/>
      <c r="J227" s="45"/>
      <c r="K227" s="45"/>
      <c r="L227" s="45"/>
      <c r="M227" s="84"/>
      <c r="N227" s="78"/>
      <c r="O227" s="78"/>
      <c r="P227" s="78"/>
      <c r="Q227" s="78"/>
      <c r="R227" s="78"/>
      <c r="S227" s="45"/>
      <c r="T227" s="78"/>
      <c r="U227" s="78"/>
      <c r="V227" s="79"/>
      <c r="W227" s="79"/>
      <c r="X227" s="80"/>
      <c r="Y227" s="81"/>
      <c r="Z227" s="81"/>
      <c r="AA227" s="80"/>
      <c r="AB227" s="78"/>
      <c r="AC227" s="78"/>
      <c r="AD227" s="79"/>
      <c r="AE227" s="78"/>
      <c r="AF227" s="79"/>
      <c r="AG227" s="79"/>
      <c r="AH227" s="79"/>
      <c r="AI227" s="78"/>
      <c r="AJ227" s="78"/>
      <c r="AK227" s="79"/>
      <c r="AL227" s="45"/>
      <c r="AM227" s="45"/>
      <c r="AN227" s="45"/>
      <c r="AO227" s="82"/>
      <c r="AP227" s="45"/>
    </row>
    <row r="228" ht="14.25" customHeight="1">
      <c r="A228" s="45"/>
      <c r="B228" s="45"/>
      <c r="C228" s="45"/>
      <c r="D228" s="45"/>
      <c r="E228" s="45"/>
      <c r="F228" s="45"/>
      <c r="G228" s="45"/>
      <c r="H228" s="45"/>
      <c r="I228" s="45"/>
      <c r="J228" s="45"/>
      <c r="K228" s="45"/>
      <c r="L228" s="45"/>
      <c r="M228" s="84"/>
      <c r="N228" s="78"/>
      <c r="O228" s="78"/>
      <c r="P228" s="78"/>
      <c r="Q228" s="78"/>
      <c r="R228" s="78"/>
      <c r="S228" s="45"/>
      <c r="T228" s="78"/>
      <c r="U228" s="78"/>
      <c r="V228" s="79"/>
      <c r="W228" s="79"/>
      <c r="X228" s="80"/>
      <c r="Y228" s="81"/>
      <c r="Z228" s="81"/>
      <c r="AA228" s="80"/>
      <c r="AB228" s="78"/>
      <c r="AC228" s="78"/>
      <c r="AD228" s="79"/>
      <c r="AE228" s="78"/>
      <c r="AF228" s="79"/>
      <c r="AG228" s="79"/>
      <c r="AH228" s="79"/>
      <c r="AI228" s="78"/>
      <c r="AJ228" s="78"/>
      <c r="AK228" s="79"/>
      <c r="AL228" s="45"/>
      <c r="AM228" s="45"/>
      <c r="AN228" s="45"/>
      <c r="AO228" s="82"/>
      <c r="AP228" s="45"/>
    </row>
    <row r="229" ht="14.25" customHeight="1">
      <c r="A229" s="45"/>
      <c r="B229" s="45"/>
      <c r="C229" s="45"/>
      <c r="D229" s="45"/>
      <c r="E229" s="45"/>
      <c r="F229" s="45"/>
      <c r="G229" s="45"/>
      <c r="H229" s="45"/>
      <c r="I229" s="45"/>
      <c r="J229" s="45"/>
      <c r="K229" s="45"/>
      <c r="L229" s="45"/>
      <c r="M229" s="84"/>
      <c r="N229" s="78"/>
      <c r="O229" s="78"/>
      <c r="P229" s="78"/>
      <c r="Q229" s="78"/>
      <c r="R229" s="78"/>
      <c r="S229" s="45"/>
      <c r="T229" s="78"/>
      <c r="U229" s="78"/>
      <c r="V229" s="79"/>
      <c r="W229" s="79"/>
      <c r="X229" s="80"/>
      <c r="Y229" s="81"/>
      <c r="Z229" s="81"/>
      <c r="AA229" s="80"/>
      <c r="AB229" s="78"/>
      <c r="AC229" s="78"/>
      <c r="AD229" s="79"/>
      <c r="AE229" s="78"/>
      <c r="AF229" s="79"/>
      <c r="AG229" s="79"/>
      <c r="AH229" s="79"/>
      <c r="AI229" s="78"/>
      <c r="AJ229" s="78"/>
      <c r="AK229" s="79"/>
      <c r="AL229" s="45"/>
      <c r="AM229" s="45"/>
      <c r="AN229" s="45"/>
      <c r="AO229" s="82"/>
      <c r="AP229" s="45"/>
    </row>
    <row r="230" ht="14.25" customHeight="1">
      <c r="A230" s="45"/>
      <c r="B230" s="45"/>
      <c r="C230" s="45"/>
      <c r="D230" s="45"/>
      <c r="E230" s="45"/>
      <c r="F230" s="45"/>
      <c r="G230" s="45"/>
      <c r="H230" s="45"/>
      <c r="I230" s="45"/>
      <c r="J230" s="45"/>
      <c r="K230" s="45"/>
      <c r="L230" s="45"/>
      <c r="M230" s="84"/>
      <c r="N230" s="78"/>
      <c r="O230" s="78"/>
      <c r="P230" s="78"/>
      <c r="Q230" s="78"/>
      <c r="R230" s="78"/>
      <c r="S230" s="45"/>
      <c r="T230" s="78"/>
      <c r="U230" s="78"/>
      <c r="V230" s="79"/>
      <c r="W230" s="79"/>
      <c r="X230" s="80"/>
      <c r="Y230" s="81"/>
      <c r="Z230" s="81"/>
      <c r="AA230" s="80"/>
      <c r="AB230" s="78"/>
      <c r="AC230" s="78"/>
      <c r="AD230" s="79"/>
      <c r="AE230" s="78"/>
      <c r="AF230" s="79"/>
      <c r="AG230" s="79"/>
      <c r="AH230" s="79"/>
      <c r="AI230" s="78"/>
      <c r="AJ230" s="78"/>
      <c r="AK230" s="79"/>
      <c r="AL230" s="45"/>
      <c r="AM230" s="45"/>
      <c r="AN230" s="45"/>
      <c r="AO230" s="82"/>
      <c r="AP230" s="45"/>
    </row>
    <row r="231" ht="14.25" customHeight="1">
      <c r="A231" s="45"/>
      <c r="B231" s="45"/>
      <c r="C231" s="45"/>
      <c r="D231" s="45"/>
      <c r="E231" s="45"/>
      <c r="F231" s="45"/>
      <c r="G231" s="45"/>
      <c r="H231" s="45"/>
      <c r="I231" s="45"/>
      <c r="J231" s="45"/>
      <c r="K231" s="45"/>
      <c r="L231" s="45"/>
      <c r="M231" s="84"/>
      <c r="N231" s="78"/>
      <c r="O231" s="78"/>
      <c r="P231" s="78"/>
      <c r="Q231" s="78"/>
      <c r="R231" s="78"/>
      <c r="S231" s="45"/>
      <c r="T231" s="78"/>
      <c r="U231" s="78"/>
      <c r="V231" s="79"/>
      <c r="W231" s="79"/>
      <c r="X231" s="80"/>
      <c r="Y231" s="81"/>
      <c r="Z231" s="81"/>
      <c r="AA231" s="80"/>
      <c r="AB231" s="78"/>
      <c r="AC231" s="78"/>
      <c r="AD231" s="79"/>
      <c r="AE231" s="78"/>
      <c r="AF231" s="79"/>
      <c r="AG231" s="79"/>
      <c r="AH231" s="79"/>
      <c r="AI231" s="78"/>
      <c r="AJ231" s="78"/>
      <c r="AK231" s="79"/>
      <c r="AL231" s="45"/>
      <c r="AM231" s="45"/>
      <c r="AN231" s="45"/>
      <c r="AO231" s="82"/>
      <c r="AP231" s="45"/>
    </row>
    <row r="232" ht="14.25" customHeight="1">
      <c r="A232" s="45"/>
      <c r="B232" s="45"/>
      <c r="C232" s="45"/>
      <c r="D232" s="45"/>
      <c r="E232" s="45"/>
      <c r="F232" s="45"/>
      <c r="G232" s="45"/>
      <c r="H232" s="45"/>
      <c r="I232" s="45"/>
      <c r="J232" s="45"/>
      <c r="K232" s="45"/>
      <c r="L232" s="45"/>
      <c r="M232" s="84"/>
      <c r="N232" s="78"/>
      <c r="O232" s="78"/>
      <c r="P232" s="78"/>
      <c r="Q232" s="78"/>
      <c r="R232" s="78"/>
      <c r="S232" s="45"/>
      <c r="T232" s="78"/>
      <c r="U232" s="78"/>
      <c r="V232" s="79"/>
      <c r="W232" s="79"/>
      <c r="X232" s="80"/>
      <c r="Y232" s="81"/>
      <c r="Z232" s="81"/>
      <c r="AA232" s="80"/>
      <c r="AB232" s="78"/>
      <c r="AC232" s="78"/>
      <c r="AD232" s="79"/>
      <c r="AE232" s="78"/>
      <c r="AF232" s="79"/>
      <c r="AG232" s="79"/>
      <c r="AH232" s="79"/>
      <c r="AI232" s="78"/>
      <c r="AJ232" s="78"/>
      <c r="AK232" s="79"/>
      <c r="AL232" s="45"/>
      <c r="AM232" s="45"/>
      <c r="AN232" s="45"/>
      <c r="AO232" s="82"/>
      <c r="AP232" s="45"/>
    </row>
    <row r="233" ht="14.25" customHeight="1">
      <c r="A233" s="45"/>
      <c r="B233" s="45"/>
      <c r="C233" s="45"/>
      <c r="D233" s="45"/>
      <c r="E233" s="45"/>
      <c r="F233" s="45"/>
      <c r="G233" s="45"/>
      <c r="H233" s="45"/>
      <c r="I233" s="45"/>
      <c r="J233" s="45"/>
      <c r="K233" s="45"/>
      <c r="L233" s="45"/>
      <c r="M233" s="84"/>
      <c r="N233" s="78"/>
      <c r="O233" s="78"/>
      <c r="P233" s="78"/>
      <c r="Q233" s="78"/>
      <c r="R233" s="78"/>
      <c r="S233" s="45"/>
      <c r="T233" s="78"/>
      <c r="U233" s="78"/>
      <c r="V233" s="79"/>
      <c r="W233" s="79"/>
      <c r="X233" s="80"/>
      <c r="Y233" s="81"/>
      <c r="Z233" s="81"/>
      <c r="AA233" s="80"/>
      <c r="AB233" s="78"/>
      <c r="AC233" s="78"/>
      <c r="AD233" s="79"/>
      <c r="AE233" s="78"/>
      <c r="AF233" s="79"/>
      <c r="AG233" s="79"/>
      <c r="AH233" s="79"/>
      <c r="AI233" s="78"/>
      <c r="AJ233" s="78"/>
      <c r="AK233" s="79"/>
      <c r="AL233" s="45"/>
      <c r="AM233" s="45"/>
      <c r="AN233" s="45"/>
      <c r="AO233" s="82"/>
      <c r="AP233" s="45"/>
    </row>
    <row r="234" ht="14.25" customHeight="1">
      <c r="A234" s="45"/>
      <c r="B234" s="45"/>
      <c r="C234" s="45"/>
      <c r="D234" s="45"/>
      <c r="E234" s="45"/>
      <c r="F234" s="45"/>
      <c r="G234" s="45"/>
      <c r="H234" s="45"/>
      <c r="I234" s="45"/>
      <c r="J234" s="45"/>
      <c r="K234" s="45"/>
      <c r="L234" s="45"/>
      <c r="M234" s="84"/>
      <c r="N234" s="78"/>
      <c r="O234" s="78"/>
      <c r="P234" s="78"/>
      <c r="Q234" s="78"/>
      <c r="R234" s="78"/>
      <c r="S234" s="45"/>
      <c r="T234" s="78"/>
      <c r="U234" s="78"/>
      <c r="V234" s="79"/>
      <c r="W234" s="79"/>
      <c r="X234" s="80"/>
      <c r="Y234" s="81"/>
      <c r="Z234" s="81"/>
      <c r="AA234" s="80"/>
      <c r="AB234" s="78"/>
      <c r="AC234" s="78"/>
      <c r="AD234" s="79"/>
      <c r="AE234" s="78"/>
      <c r="AF234" s="79"/>
      <c r="AG234" s="79"/>
      <c r="AH234" s="79"/>
      <c r="AI234" s="78"/>
      <c r="AJ234" s="78"/>
      <c r="AK234" s="79"/>
      <c r="AL234" s="45"/>
      <c r="AM234" s="45"/>
      <c r="AN234" s="45"/>
      <c r="AO234" s="82"/>
      <c r="AP234" s="45"/>
    </row>
    <row r="235" ht="14.25" customHeight="1">
      <c r="A235" s="45"/>
      <c r="B235" s="45"/>
      <c r="C235" s="45"/>
      <c r="D235" s="45"/>
      <c r="E235" s="45"/>
      <c r="F235" s="45"/>
      <c r="G235" s="45"/>
      <c r="H235" s="45"/>
      <c r="I235" s="45"/>
      <c r="J235" s="45"/>
      <c r="K235" s="45"/>
      <c r="L235" s="45"/>
      <c r="M235" s="84"/>
      <c r="N235" s="78"/>
      <c r="O235" s="78"/>
      <c r="P235" s="78"/>
      <c r="Q235" s="78"/>
      <c r="R235" s="78"/>
      <c r="S235" s="45"/>
      <c r="T235" s="78"/>
      <c r="U235" s="78"/>
      <c r="V235" s="79"/>
      <c r="W235" s="79"/>
      <c r="X235" s="80"/>
      <c r="Y235" s="81"/>
      <c r="Z235" s="81"/>
      <c r="AA235" s="80"/>
      <c r="AB235" s="78"/>
      <c r="AC235" s="78"/>
      <c r="AD235" s="79"/>
      <c r="AE235" s="78"/>
      <c r="AF235" s="79"/>
      <c r="AG235" s="79"/>
      <c r="AH235" s="79"/>
      <c r="AI235" s="78"/>
      <c r="AJ235" s="78"/>
      <c r="AK235" s="79"/>
      <c r="AL235" s="45"/>
      <c r="AM235" s="45"/>
      <c r="AN235" s="45"/>
      <c r="AO235" s="82"/>
      <c r="AP235" s="45"/>
    </row>
    <row r="236" ht="14.25" customHeight="1">
      <c r="A236" s="45"/>
      <c r="B236" s="45"/>
      <c r="C236" s="45"/>
      <c r="D236" s="45"/>
      <c r="E236" s="45"/>
      <c r="F236" s="45"/>
      <c r="G236" s="45"/>
      <c r="H236" s="45"/>
      <c r="I236" s="45"/>
      <c r="J236" s="45"/>
      <c r="K236" s="45"/>
      <c r="L236" s="45"/>
      <c r="M236" s="84"/>
      <c r="N236" s="78"/>
      <c r="O236" s="78"/>
      <c r="P236" s="78"/>
      <c r="Q236" s="78"/>
      <c r="R236" s="78"/>
      <c r="S236" s="45"/>
      <c r="T236" s="78"/>
      <c r="U236" s="78"/>
      <c r="V236" s="79"/>
      <c r="W236" s="79"/>
      <c r="X236" s="80"/>
      <c r="Y236" s="81"/>
      <c r="Z236" s="81"/>
      <c r="AA236" s="80"/>
      <c r="AB236" s="78"/>
      <c r="AC236" s="78"/>
      <c r="AD236" s="79"/>
      <c r="AE236" s="78"/>
      <c r="AF236" s="79"/>
      <c r="AG236" s="79"/>
      <c r="AH236" s="79"/>
      <c r="AI236" s="78"/>
      <c r="AJ236" s="78"/>
      <c r="AK236" s="79"/>
      <c r="AL236" s="45"/>
      <c r="AM236" s="45"/>
      <c r="AN236" s="45"/>
      <c r="AO236" s="82"/>
      <c r="AP236" s="45"/>
    </row>
    <row r="237" ht="14.25" customHeight="1">
      <c r="A237" s="45"/>
      <c r="B237" s="45"/>
      <c r="C237" s="45"/>
      <c r="D237" s="45"/>
      <c r="E237" s="45"/>
      <c r="F237" s="45"/>
      <c r="G237" s="45"/>
      <c r="H237" s="45"/>
      <c r="I237" s="45"/>
      <c r="J237" s="45"/>
      <c r="K237" s="45"/>
      <c r="L237" s="45"/>
      <c r="M237" s="84"/>
      <c r="N237" s="78"/>
      <c r="O237" s="78"/>
      <c r="P237" s="78"/>
      <c r="Q237" s="78"/>
      <c r="R237" s="78"/>
      <c r="S237" s="45"/>
      <c r="T237" s="78"/>
      <c r="U237" s="78"/>
      <c r="V237" s="79"/>
      <c r="W237" s="79"/>
      <c r="X237" s="80"/>
      <c r="Y237" s="81"/>
      <c r="Z237" s="81"/>
      <c r="AA237" s="80"/>
      <c r="AB237" s="78"/>
      <c r="AC237" s="78"/>
      <c r="AD237" s="79"/>
      <c r="AE237" s="78"/>
      <c r="AF237" s="79"/>
      <c r="AG237" s="79"/>
      <c r="AH237" s="79"/>
      <c r="AI237" s="78"/>
      <c r="AJ237" s="78"/>
      <c r="AK237" s="79"/>
      <c r="AL237" s="45"/>
      <c r="AM237" s="45"/>
      <c r="AN237" s="45"/>
      <c r="AO237" s="82"/>
      <c r="AP237" s="45"/>
    </row>
    <row r="238" ht="14.25" customHeight="1">
      <c r="A238" s="45"/>
      <c r="B238" s="45"/>
      <c r="C238" s="45"/>
      <c r="D238" s="45"/>
      <c r="E238" s="45"/>
      <c r="F238" s="45"/>
      <c r="G238" s="45"/>
      <c r="H238" s="45"/>
      <c r="I238" s="45"/>
      <c r="J238" s="45"/>
      <c r="K238" s="45"/>
      <c r="L238" s="45"/>
      <c r="M238" s="84"/>
      <c r="N238" s="78"/>
      <c r="O238" s="78"/>
      <c r="P238" s="78"/>
      <c r="Q238" s="78"/>
      <c r="R238" s="78"/>
      <c r="S238" s="45"/>
      <c r="T238" s="78"/>
      <c r="U238" s="78"/>
      <c r="V238" s="79"/>
      <c r="W238" s="79"/>
      <c r="X238" s="80"/>
      <c r="Y238" s="81"/>
      <c r="Z238" s="81"/>
      <c r="AA238" s="80"/>
      <c r="AB238" s="78"/>
      <c r="AC238" s="78"/>
      <c r="AD238" s="79"/>
      <c r="AE238" s="78"/>
      <c r="AF238" s="79"/>
      <c r="AG238" s="79"/>
      <c r="AH238" s="79"/>
      <c r="AI238" s="78"/>
      <c r="AJ238" s="78"/>
      <c r="AK238" s="79"/>
      <c r="AL238" s="45"/>
      <c r="AM238" s="45"/>
      <c r="AN238" s="45"/>
      <c r="AO238" s="82"/>
      <c r="AP238" s="45"/>
    </row>
    <row r="239" ht="14.25" customHeight="1">
      <c r="A239" s="45"/>
      <c r="B239" s="45"/>
      <c r="C239" s="45"/>
      <c r="D239" s="45"/>
      <c r="E239" s="45"/>
      <c r="F239" s="45"/>
      <c r="G239" s="45"/>
      <c r="H239" s="45"/>
      <c r="I239" s="45"/>
      <c r="J239" s="45"/>
      <c r="K239" s="45"/>
      <c r="L239" s="45"/>
      <c r="M239" s="84"/>
      <c r="N239" s="78"/>
      <c r="O239" s="78"/>
      <c r="P239" s="78"/>
      <c r="Q239" s="78"/>
      <c r="R239" s="78"/>
      <c r="S239" s="45"/>
      <c r="T239" s="78"/>
      <c r="U239" s="78"/>
      <c r="V239" s="79"/>
      <c r="W239" s="79"/>
      <c r="X239" s="80"/>
      <c r="Y239" s="81"/>
      <c r="Z239" s="81"/>
      <c r="AA239" s="80"/>
      <c r="AB239" s="78"/>
      <c r="AC239" s="78"/>
      <c r="AD239" s="79"/>
      <c r="AE239" s="78"/>
      <c r="AF239" s="79"/>
      <c r="AG239" s="79"/>
      <c r="AH239" s="79"/>
      <c r="AI239" s="78"/>
      <c r="AJ239" s="78"/>
      <c r="AK239" s="79"/>
      <c r="AL239" s="45"/>
      <c r="AM239" s="45"/>
      <c r="AN239" s="45"/>
      <c r="AO239" s="82"/>
      <c r="AP239" s="45"/>
    </row>
    <row r="240" ht="14.25" customHeight="1">
      <c r="A240" s="45"/>
      <c r="B240" s="45"/>
      <c r="C240" s="45"/>
      <c r="D240" s="45"/>
      <c r="E240" s="45"/>
      <c r="F240" s="45"/>
      <c r="G240" s="45"/>
      <c r="H240" s="45"/>
      <c r="I240" s="45"/>
      <c r="J240" s="45"/>
      <c r="K240" s="45"/>
      <c r="L240" s="45"/>
      <c r="M240" s="84"/>
      <c r="N240" s="78"/>
      <c r="O240" s="78"/>
      <c r="P240" s="78"/>
      <c r="Q240" s="78"/>
      <c r="R240" s="78"/>
      <c r="S240" s="45"/>
      <c r="T240" s="78"/>
      <c r="U240" s="78"/>
      <c r="V240" s="79"/>
      <c r="W240" s="79"/>
      <c r="X240" s="80"/>
      <c r="Y240" s="81"/>
      <c r="Z240" s="81"/>
      <c r="AA240" s="80"/>
      <c r="AB240" s="78"/>
      <c r="AC240" s="78"/>
      <c r="AD240" s="79"/>
      <c r="AE240" s="78"/>
      <c r="AF240" s="79"/>
      <c r="AG240" s="79"/>
      <c r="AH240" s="79"/>
      <c r="AI240" s="78"/>
      <c r="AJ240" s="78"/>
      <c r="AK240" s="79"/>
      <c r="AL240" s="45"/>
      <c r="AM240" s="45"/>
      <c r="AN240" s="45"/>
      <c r="AO240" s="82"/>
      <c r="AP240" s="45"/>
    </row>
    <row r="241" ht="14.25" customHeight="1">
      <c r="A241" s="45"/>
      <c r="B241" s="45"/>
      <c r="C241" s="45"/>
      <c r="D241" s="45"/>
      <c r="E241" s="45"/>
      <c r="F241" s="45"/>
      <c r="G241" s="45"/>
      <c r="H241" s="45"/>
      <c r="I241" s="45"/>
      <c r="J241" s="45"/>
      <c r="K241" s="45"/>
      <c r="L241" s="45"/>
      <c r="M241" s="84"/>
      <c r="N241" s="78"/>
      <c r="O241" s="78"/>
      <c r="P241" s="78"/>
      <c r="Q241" s="78"/>
      <c r="R241" s="78"/>
      <c r="S241" s="45"/>
      <c r="T241" s="78"/>
      <c r="U241" s="78"/>
      <c r="V241" s="79"/>
      <c r="W241" s="79"/>
      <c r="X241" s="80"/>
      <c r="Y241" s="81"/>
      <c r="Z241" s="81"/>
      <c r="AA241" s="80"/>
      <c r="AB241" s="78"/>
      <c r="AC241" s="78"/>
      <c r="AD241" s="79"/>
      <c r="AE241" s="78"/>
      <c r="AF241" s="79"/>
      <c r="AG241" s="79"/>
      <c r="AH241" s="79"/>
      <c r="AI241" s="78"/>
      <c r="AJ241" s="78"/>
      <c r="AK241" s="79"/>
      <c r="AL241" s="45"/>
      <c r="AM241" s="45"/>
      <c r="AN241" s="45"/>
      <c r="AO241" s="82"/>
      <c r="AP241" s="45"/>
    </row>
    <row r="242" ht="14.25" customHeight="1">
      <c r="A242" s="45"/>
      <c r="B242" s="45"/>
      <c r="C242" s="45"/>
      <c r="D242" s="45"/>
      <c r="E242" s="45"/>
      <c r="F242" s="45"/>
      <c r="G242" s="45"/>
      <c r="H242" s="45"/>
      <c r="I242" s="45"/>
      <c r="J242" s="45"/>
      <c r="K242" s="45"/>
      <c r="L242" s="45"/>
      <c r="M242" s="84"/>
      <c r="N242" s="78"/>
      <c r="O242" s="78"/>
      <c r="P242" s="78"/>
      <c r="Q242" s="78"/>
      <c r="R242" s="78"/>
      <c r="S242" s="45"/>
      <c r="T242" s="78"/>
      <c r="U242" s="78"/>
      <c r="V242" s="79"/>
      <c r="W242" s="79"/>
      <c r="X242" s="80"/>
      <c r="Y242" s="81"/>
      <c r="Z242" s="81"/>
      <c r="AA242" s="80"/>
      <c r="AB242" s="78"/>
      <c r="AC242" s="78"/>
      <c r="AD242" s="79"/>
      <c r="AE242" s="78"/>
      <c r="AF242" s="79"/>
      <c r="AG242" s="79"/>
      <c r="AH242" s="79"/>
      <c r="AI242" s="78"/>
      <c r="AJ242" s="78"/>
      <c r="AK242" s="79"/>
      <c r="AL242" s="45"/>
      <c r="AM242" s="45"/>
      <c r="AN242" s="45"/>
      <c r="AO242" s="82"/>
      <c r="AP242" s="45"/>
    </row>
    <row r="243" ht="14.25" customHeight="1">
      <c r="A243" s="45"/>
      <c r="B243" s="45"/>
      <c r="C243" s="45"/>
      <c r="D243" s="45"/>
      <c r="E243" s="45"/>
      <c r="F243" s="45"/>
      <c r="G243" s="45"/>
      <c r="H243" s="45"/>
      <c r="I243" s="45"/>
      <c r="J243" s="45"/>
      <c r="K243" s="45"/>
      <c r="L243" s="45"/>
      <c r="M243" s="84"/>
      <c r="N243" s="78"/>
      <c r="O243" s="78"/>
      <c r="P243" s="78"/>
      <c r="Q243" s="78"/>
      <c r="R243" s="78"/>
      <c r="S243" s="45"/>
      <c r="T243" s="78"/>
      <c r="U243" s="78"/>
      <c r="V243" s="79"/>
      <c r="W243" s="79"/>
      <c r="X243" s="80"/>
      <c r="Y243" s="81"/>
      <c r="Z243" s="81"/>
      <c r="AA243" s="80"/>
      <c r="AB243" s="78"/>
      <c r="AC243" s="78"/>
      <c r="AD243" s="79"/>
      <c r="AE243" s="78"/>
      <c r="AF243" s="79"/>
      <c r="AG243" s="79"/>
      <c r="AH243" s="79"/>
      <c r="AI243" s="78"/>
      <c r="AJ243" s="78"/>
      <c r="AK243" s="79"/>
      <c r="AL243" s="45"/>
      <c r="AM243" s="45"/>
      <c r="AN243" s="45"/>
      <c r="AO243" s="82"/>
      <c r="AP243" s="45"/>
    </row>
    <row r="244" ht="14.25" customHeight="1">
      <c r="A244" s="45"/>
      <c r="B244" s="45"/>
      <c r="C244" s="45"/>
      <c r="D244" s="45"/>
      <c r="E244" s="45"/>
      <c r="F244" s="45"/>
      <c r="G244" s="45"/>
      <c r="H244" s="45"/>
      <c r="I244" s="45"/>
      <c r="J244" s="45"/>
      <c r="K244" s="45"/>
      <c r="L244" s="45"/>
      <c r="M244" s="84"/>
      <c r="N244" s="78"/>
      <c r="O244" s="78"/>
      <c r="P244" s="78"/>
      <c r="Q244" s="78"/>
      <c r="R244" s="78"/>
      <c r="S244" s="45"/>
      <c r="T244" s="78"/>
      <c r="U244" s="78"/>
      <c r="V244" s="79"/>
      <c r="W244" s="79"/>
      <c r="X244" s="80"/>
      <c r="Y244" s="81"/>
      <c r="Z244" s="81"/>
      <c r="AA244" s="80"/>
      <c r="AB244" s="78"/>
      <c r="AC244" s="78"/>
      <c r="AD244" s="79"/>
      <c r="AE244" s="78"/>
      <c r="AF244" s="79"/>
      <c r="AG244" s="79"/>
      <c r="AH244" s="79"/>
      <c r="AI244" s="78"/>
      <c r="AJ244" s="78"/>
      <c r="AK244" s="79"/>
      <c r="AL244" s="45"/>
      <c r="AM244" s="45"/>
      <c r="AN244" s="45"/>
      <c r="AO244" s="82"/>
      <c r="AP244" s="45"/>
    </row>
    <row r="245" ht="14.25" customHeight="1">
      <c r="A245" s="45"/>
      <c r="B245" s="45"/>
      <c r="C245" s="45"/>
      <c r="D245" s="45"/>
      <c r="E245" s="45"/>
      <c r="F245" s="45"/>
      <c r="G245" s="45"/>
      <c r="H245" s="45"/>
      <c r="I245" s="45"/>
      <c r="J245" s="45"/>
      <c r="K245" s="45"/>
      <c r="L245" s="45"/>
      <c r="M245" s="84"/>
      <c r="N245" s="78"/>
      <c r="O245" s="78"/>
      <c r="P245" s="78"/>
      <c r="Q245" s="78"/>
      <c r="R245" s="78"/>
      <c r="S245" s="45"/>
      <c r="T245" s="78"/>
      <c r="U245" s="78"/>
      <c r="V245" s="79"/>
      <c r="W245" s="79"/>
      <c r="X245" s="80"/>
      <c r="Y245" s="81"/>
      <c r="Z245" s="81"/>
      <c r="AA245" s="80"/>
      <c r="AB245" s="78"/>
      <c r="AC245" s="78"/>
      <c r="AD245" s="79"/>
      <c r="AE245" s="78"/>
      <c r="AF245" s="79"/>
      <c r="AG245" s="79"/>
      <c r="AH245" s="79"/>
      <c r="AI245" s="78"/>
      <c r="AJ245" s="78"/>
      <c r="AK245" s="79"/>
      <c r="AL245" s="45"/>
      <c r="AM245" s="45"/>
      <c r="AN245" s="45"/>
      <c r="AO245" s="82"/>
      <c r="AP245" s="45"/>
    </row>
    <row r="246" ht="14.25" customHeight="1">
      <c r="A246" s="45"/>
      <c r="B246" s="45"/>
      <c r="C246" s="45"/>
      <c r="D246" s="45"/>
      <c r="E246" s="45"/>
      <c r="F246" s="45"/>
      <c r="G246" s="45"/>
      <c r="H246" s="45"/>
      <c r="I246" s="45"/>
      <c r="J246" s="45"/>
      <c r="K246" s="45"/>
      <c r="L246" s="45"/>
      <c r="M246" s="84"/>
      <c r="N246" s="78"/>
      <c r="O246" s="78"/>
      <c r="P246" s="78"/>
      <c r="Q246" s="78"/>
      <c r="R246" s="78"/>
      <c r="S246" s="45"/>
      <c r="T246" s="78"/>
      <c r="U246" s="78"/>
      <c r="V246" s="79"/>
      <c r="W246" s="79"/>
      <c r="X246" s="80"/>
      <c r="Y246" s="81"/>
      <c r="Z246" s="81"/>
      <c r="AA246" s="80"/>
      <c r="AB246" s="78"/>
      <c r="AC246" s="78"/>
      <c r="AD246" s="79"/>
      <c r="AE246" s="78"/>
      <c r="AF246" s="79"/>
      <c r="AG246" s="79"/>
      <c r="AH246" s="79"/>
      <c r="AI246" s="78"/>
      <c r="AJ246" s="78"/>
      <c r="AK246" s="79"/>
      <c r="AL246" s="45"/>
      <c r="AM246" s="45"/>
      <c r="AN246" s="45"/>
      <c r="AO246" s="82"/>
      <c r="AP246" s="45"/>
    </row>
    <row r="247" ht="14.25" customHeight="1">
      <c r="A247" s="45"/>
      <c r="B247" s="45"/>
      <c r="C247" s="45"/>
      <c r="D247" s="45"/>
      <c r="E247" s="45"/>
      <c r="F247" s="45"/>
      <c r="G247" s="45"/>
      <c r="H247" s="45"/>
      <c r="I247" s="45"/>
      <c r="J247" s="45"/>
      <c r="K247" s="45"/>
      <c r="L247" s="45"/>
      <c r="M247" s="84"/>
      <c r="N247" s="78"/>
      <c r="O247" s="78"/>
      <c r="P247" s="78"/>
      <c r="Q247" s="78"/>
      <c r="R247" s="78"/>
      <c r="S247" s="45"/>
      <c r="T247" s="78"/>
      <c r="U247" s="78"/>
      <c r="V247" s="79"/>
      <c r="W247" s="79"/>
      <c r="X247" s="80"/>
      <c r="Y247" s="81"/>
      <c r="Z247" s="81"/>
      <c r="AA247" s="80"/>
      <c r="AB247" s="78"/>
      <c r="AC247" s="78"/>
      <c r="AD247" s="79"/>
      <c r="AE247" s="78"/>
      <c r="AF247" s="79"/>
      <c r="AG247" s="79"/>
      <c r="AH247" s="79"/>
      <c r="AI247" s="78"/>
      <c r="AJ247" s="78"/>
      <c r="AK247" s="79"/>
      <c r="AL247" s="45"/>
      <c r="AM247" s="45"/>
      <c r="AN247" s="45"/>
      <c r="AO247" s="82"/>
      <c r="AP247" s="45"/>
    </row>
    <row r="248" ht="14.25" customHeight="1">
      <c r="A248" s="45"/>
      <c r="B248" s="45"/>
      <c r="C248" s="45"/>
      <c r="D248" s="45"/>
      <c r="E248" s="45"/>
      <c r="F248" s="45"/>
      <c r="G248" s="45"/>
      <c r="H248" s="45"/>
      <c r="I248" s="45"/>
      <c r="J248" s="45"/>
      <c r="K248" s="45"/>
      <c r="L248" s="45"/>
      <c r="M248" s="84"/>
      <c r="N248" s="78"/>
      <c r="O248" s="78"/>
      <c r="P248" s="78"/>
      <c r="Q248" s="78"/>
      <c r="R248" s="78"/>
      <c r="S248" s="45"/>
      <c r="T248" s="78"/>
      <c r="U248" s="78"/>
      <c r="V248" s="79"/>
      <c r="W248" s="79"/>
      <c r="X248" s="80"/>
      <c r="Y248" s="81"/>
      <c r="Z248" s="81"/>
      <c r="AA248" s="80"/>
      <c r="AB248" s="78"/>
      <c r="AC248" s="78"/>
      <c r="AD248" s="79"/>
      <c r="AE248" s="78"/>
      <c r="AF248" s="79"/>
      <c r="AG248" s="79"/>
      <c r="AH248" s="79"/>
      <c r="AI248" s="78"/>
      <c r="AJ248" s="78"/>
      <c r="AK248" s="79"/>
      <c r="AL248" s="45"/>
      <c r="AM248" s="45"/>
      <c r="AN248" s="45"/>
      <c r="AO248" s="82"/>
      <c r="AP248" s="45"/>
    </row>
    <row r="249" ht="14.25" customHeight="1">
      <c r="A249" s="45"/>
      <c r="B249" s="45"/>
      <c r="C249" s="45"/>
      <c r="D249" s="45"/>
      <c r="E249" s="45"/>
      <c r="F249" s="45"/>
      <c r="G249" s="45"/>
      <c r="H249" s="45"/>
      <c r="I249" s="45"/>
      <c r="J249" s="45"/>
      <c r="K249" s="45"/>
      <c r="L249" s="45"/>
      <c r="M249" s="84"/>
      <c r="N249" s="78"/>
      <c r="O249" s="78"/>
      <c r="P249" s="78"/>
      <c r="Q249" s="78"/>
      <c r="R249" s="78"/>
      <c r="S249" s="45"/>
      <c r="T249" s="78"/>
      <c r="U249" s="78"/>
      <c r="V249" s="79"/>
      <c r="W249" s="79"/>
      <c r="X249" s="80"/>
      <c r="Y249" s="81"/>
      <c r="Z249" s="81"/>
      <c r="AA249" s="80"/>
      <c r="AB249" s="78"/>
      <c r="AC249" s="78"/>
      <c r="AD249" s="79"/>
      <c r="AE249" s="78"/>
      <c r="AF249" s="79"/>
      <c r="AG249" s="79"/>
      <c r="AH249" s="79"/>
      <c r="AI249" s="78"/>
      <c r="AJ249" s="78"/>
      <c r="AK249" s="79"/>
      <c r="AL249" s="45"/>
      <c r="AM249" s="45"/>
      <c r="AN249" s="45"/>
      <c r="AO249" s="82"/>
      <c r="AP249" s="45"/>
    </row>
    <row r="250" ht="14.25" customHeight="1">
      <c r="A250" s="45"/>
      <c r="B250" s="45"/>
      <c r="C250" s="45"/>
      <c r="D250" s="45"/>
      <c r="E250" s="45"/>
      <c r="F250" s="45"/>
      <c r="G250" s="45"/>
      <c r="H250" s="45"/>
      <c r="I250" s="45"/>
      <c r="J250" s="45"/>
      <c r="K250" s="45"/>
      <c r="L250" s="45"/>
      <c r="M250" s="84"/>
      <c r="N250" s="78"/>
      <c r="O250" s="78"/>
      <c r="P250" s="78"/>
      <c r="Q250" s="78"/>
      <c r="R250" s="78"/>
      <c r="S250" s="45"/>
      <c r="T250" s="78"/>
      <c r="U250" s="78"/>
      <c r="V250" s="79"/>
      <c r="W250" s="79"/>
      <c r="X250" s="80"/>
      <c r="Y250" s="81"/>
      <c r="Z250" s="81"/>
      <c r="AA250" s="80"/>
      <c r="AB250" s="78"/>
      <c r="AC250" s="78"/>
      <c r="AD250" s="79"/>
      <c r="AE250" s="78"/>
      <c r="AF250" s="79"/>
      <c r="AG250" s="79"/>
      <c r="AH250" s="79"/>
      <c r="AI250" s="78"/>
      <c r="AJ250" s="78"/>
      <c r="AK250" s="79"/>
      <c r="AL250" s="45"/>
      <c r="AM250" s="45"/>
      <c r="AN250" s="45"/>
      <c r="AO250" s="82"/>
      <c r="AP250" s="45"/>
    </row>
    <row r="251" ht="14.25" customHeight="1">
      <c r="A251" s="45"/>
      <c r="B251" s="45"/>
      <c r="C251" s="45"/>
      <c r="D251" s="45"/>
      <c r="E251" s="45"/>
      <c r="F251" s="45"/>
      <c r="G251" s="45"/>
      <c r="H251" s="45"/>
      <c r="I251" s="45"/>
      <c r="J251" s="45"/>
      <c r="K251" s="45"/>
      <c r="L251" s="45"/>
      <c r="M251" s="84"/>
      <c r="N251" s="78"/>
      <c r="O251" s="78"/>
      <c r="P251" s="78"/>
      <c r="Q251" s="78"/>
      <c r="R251" s="78"/>
      <c r="S251" s="45"/>
      <c r="T251" s="78"/>
      <c r="U251" s="78"/>
      <c r="V251" s="79"/>
      <c r="W251" s="79"/>
      <c r="X251" s="80"/>
      <c r="Y251" s="81"/>
      <c r="Z251" s="81"/>
      <c r="AA251" s="80"/>
      <c r="AB251" s="78"/>
      <c r="AC251" s="78"/>
      <c r="AD251" s="79"/>
      <c r="AE251" s="78"/>
      <c r="AF251" s="79"/>
      <c r="AG251" s="79"/>
      <c r="AH251" s="79"/>
      <c r="AI251" s="78"/>
      <c r="AJ251" s="78"/>
      <c r="AK251" s="79"/>
      <c r="AL251" s="45"/>
      <c r="AM251" s="45"/>
      <c r="AN251" s="45"/>
      <c r="AO251" s="82"/>
      <c r="AP251" s="45"/>
    </row>
    <row r="252" ht="14.25" customHeight="1">
      <c r="A252" s="45"/>
      <c r="B252" s="45"/>
      <c r="C252" s="45"/>
      <c r="D252" s="45"/>
      <c r="E252" s="45"/>
      <c r="F252" s="45"/>
      <c r="G252" s="45"/>
      <c r="H252" s="45"/>
      <c r="I252" s="45"/>
      <c r="J252" s="45"/>
      <c r="K252" s="45"/>
      <c r="L252" s="45"/>
      <c r="M252" s="84"/>
      <c r="N252" s="78"/>
      <c r="O252" s="78"/>
      <c r="P252" s="78"/>
      <c r="Q252" s="78"/>
      <c r="R252" s="78"/>
      <c r="S252" s="45"/>
      <c r="T252" s="78"/>
      <c r="U252" s="78"/>
      <c r="V252" s="79"/>
      <c r="W252" s="79"/>
      <c r="X252" s="80"/>
      <c r="Y252" s="81"/>
      <c r="Z252" s="81"/>
      <c r="AA252" s="80"/>
      <c r="AB252" s="78"/>
      <c r="AC252" s="78"/>
      <c r="AD252" s="79"/>
      <c r="AE252" s="78"/>
      <c r="AF252" s="79"/>
      <c r="AG252" s="79"/>
      <c r="AH252" s="79"/>
      <c r="AI252" s="78"/>
      <c r="AJ252" s="78"/>
      <c r="AK252" s="79"/>
      <c r="AL252" s="45"/>
      <c r="AM252" s="45"/>
      <c r="AN252" s="45"/>
      <c r="AO252" s="82"/>
      <c r="AP252" s="45"/>
    </row>
    <row r="253" ht="14.25" customHeight="1">
      <c r="A253" s="45"/>
      <c r="B253" s="45"/>
      <c r="C253" s="45"/>
      <c r="D253" s="45"/>
      <c r="E253" s="45"/>
      <c r="F253" s="45"/>
      <c r="G253" s="45"/>
      <c r="H253" s="45"/>
      <c r="I253" s="45"/>
      <c r="J253" s="45"/>
      <c r="K253" s="45"/>
      <c r="L253" s="45"/>
      <c r="M253" s="84"/>
      <c r="N253" s="78"/>
      <c r="O253" s="78"/>
      <c r="P253" s="78"/>
      <c r="Q253" s="78"/>
      <c r="R253" s="78"/>
      <c r="S253" s="45"/>
      <c r="T253" s="78"/>
      <c r="U253" s="78"/>
      <c r="V253" s="79"/>
      <c r="W253" s="79"/>
      <c r="X253" s="80"/>
      <c r="Y253" s="81"/>
      <c r="Z253" s="81"/>
      <c r="AA253" s="80"/>
      <c r="AB253" s="78"/>
      <c r="AC253" s="78"/>
      <c r="AD253" s="79"/>
      <c r="AE253" s="78"/>
      <c r="AF253" s="79"/>
      <c r="AG253" s="79"/>
      <c r="AH253" s="79"/>
      <c r="AI253" s="78"/>
      <c r="AJ253" s="78"/>
      <c r="AK253" s="79"/>
      <c r="AL253" s="45"/>
      <c r="AM253" s="45"/>
      <c r="AN253" s="45"/>
      <c r="AO253" s="82"/>
      <c r="AP253" s="45"/>
    </row>
    <row r="254" ht="14.25" customHeight="1">
      <c r="A254" s="45"/>
      <c r="B254" s="45"/>
      <c r="C254" s="45"/>
      <c r="D254" s="45"/>
      <c r="E254" s="45"/>
      <c r="F254" s="45"/>
      <c r="G254" s="45"/>
      <c r="H254" s="45"/>
      <c r="I254" s="45"/>
      <c r="J254" s="45"/>
      <c r="K254" s="45"/>
      <c r="L254" s="45"/>
      <c r="M254" s="84"/>
      <c r="N254" s="78"/>
      <c r="O254" s="78"/>
      <c r="P254" s="78"/>
      <c r="Q254" s="78"/>
      <c r="R254" s="78"/>
      <c r="S254" s="45"/>
      <c r="T254" s="78"/>
      <c r="U254" s="78"/>
      <c r="V254" s="79"/>
      <c r="W254" s="79"/>
      <c r="X254" s="80"/>
      <c r="Y254" s="81"/>
      <c r="Z254" s="81"/>
      <c r="AA254" s="80"/>
      <c r="AB254" s="78"/>
      <c r="AC254" s="78"/>
      <c r="AD254" s="79"/>
      <c r="AE254" s="78"/>
      <c r="AF254" s="79"/>
      <c r="AG254" s="79"/>
      <c r="AH254" s="79"/>
      <c r="AI254" s="78"/>
      <c r="AJ254" s="78"/>
      <c r="AK254" s="79"/>
      <c r="AL254" s="45"/>
      <c r="AM254" s="45"/>
      <c r="AN254" s="45"/>
      <c r="AO254" s="82"/>
      <c r="AP254" s="45"/>
    </row>
    <row r="255" ht="14.25" customHeight="1">
      <c r="A255" s="45"/>
      <c r="B255" s="45"/>
      <c r="C255" s="45"/>
      <c r="D255" s="45"/>
      <c r="E255" s="45"/>
      <c r="F255" s="45"/>
      <c r="G255" s="45"/>
      <c r="H255" s="45"/>
      <c r="I255" s="45"/>
      <c r="J255" s="45"/>
      <c r="K255" s="45"/>
      <c r="L255" s="45"/>
      <c r="M255" s="84"/>
      <c r="N255" s="78"/>
      <c r="O255" s="78"/>
      <c r="P255" s="78"/>
      <c r="Q255" s="78"/>
      <c r="R255" s="78"/>
      <c r="S255" s="45"/>
      <c r="T255" s="78"/>
      <c r="U255" s="78"/>
      <c r="V255" s="79"/>
      <c r="W255" s="79"/>
      <c r="X255" s="80"/>
      <c r="Y255" s="81"/>
      <c r="Z255" s="81"/>
      <c r="AA255" s="80"/>
      <c r="AB255" s="78"/>
      <c r="AC255" s="78"/>
      <c r="AD255" s="79"/>
      <c r="AE255" s="78"/>
      <c r="AF255" s="79"/>
      <c r="AG255" s="79"/>
      <c r="AH255" s="79"/>
      <c r="AI255" s="78"/>
      <c r="AJ255" s="78"/>
      <c r="AK255" s="79"/>
      <c r="AL255" s="45"/>
      <c r="AM255" s="45"/>
      <c r="AN255" s="45"/>
      <c r="AO255" s="82"/>
      <c r="AP255" s="45"/>
    </row>
    <row r="256" ht="14.25" customHeight="1">
      <c r="A256" s="45"/>
      <c r="B256" s="45"/>
      <c r="C256" s="45"/>
      <c r="D256" s="45"/>
      <c r="E256" s="45"/>
      <c r="F256" s="45"/>
      <c r="G256" s="45"/>
      <c r="H256" s="45"/>
      <c r="I256" s="45"/>
      <c r="J256" s="45"/>
      <c r="K256" s="45"/>
      <c r="L256" s="45"/>
      <c r="M256" s="84"/>
      <c r="N256" s="78"/>
      <c r="O256" s="78"/>
      <c r="P256" s="78"/>
      <c r="Q256" s="78"/>
      <c r="R256" s="78"/>
      <c r="S256" s="45"/>
      <c r="T256" s="78"/>
      <c r="U256" s="78"/>
      <c r="V256" s="79"/>
      <c r="W256" s="79"/>
      <c r="X256" s="80"/>
      <c r="Y256" s="81"/>
      <c r="Z256" s="81"/>
      <c r="AA256" s="80"/>
      <c r="AB256" s="78"/>
      <c r="AC256" s="78"/>
      <c r="AD256" s="79"/>
      <c r="AE256" s="78"/>
      <c r="AF256" s="79"/>
      <c r="AG256" s="79"/>
      <c r="AH256" s="79"/>
      <c r="AI256" s="78"/>
      <c r="AJ256" s="78"/>
      <c r="AK256" s="79"/>
      <c r="AL256" s="45"/>
      <c r="AM256" s="45"/>
      <c r="AN256" s="45"/>
      <c r="AO256" s="82"/>
      <c r="AP256" s="45"/>
    </row>
    <row r="257" ht="14.25" customHeight="1">
      <c r="A257" s="45"/>
      <c r="B257" s="45"/>
      <c r="C257" s="45"/>
      <c r="D257" s="45"/>
      <c r="E257" s="45"/>
      <c r="F257" s="45"/>
      <c r="G257" s="45"/>
      <c r="H257" s="45"/>
      <c r="I257" s="45"/>
      <c r="J257" s="45"/>
      <c r="K257" s="45"/>
      <c r="L257" s="45"/>
      <c r="M257" s="84"/>
      <c r="N257" s="78"/>
      <c r="O257" s="78"/>
      <c r="P257" s="78"/>
      <c r="Q257" s="78"/>
      <c r="R257" s="78"/>
      <c r="S257" s="45"/>
      <c r="T257" s="78"/>
      <c r="U257" s="78"/>
      <c r="V257" s="79"/>
      <c r="W257" s="79"/>
      <c r="X257" s="80"/>
      <c r="Y257" s="81"/>
      <c r="Z257" s="81"/>
      <c r="AA257" s="80"/>
      <c r="AB257" s="78"/>
      <c r="AC257" s="78"/>
      <c r="AD257" s="79"/>
      <c r="AE257" s="78"/>
      <c r="AF257" s="79"/>
      <c r="AG257" s="79"/>
      <c r="AH257" s="79"/>
      <c r="AI257" s="78"/>
      <c r="AJ257" s="78"/>
      <c r="AK257" s="79"/>
      <c r="AL257" s="45"/>
      <c r="AM257" s="45"/>
      <c r="AN257" s="45"/>
      <c r="AO257" s="82"/>
      <c r="AP257" s="45"/>
    </row>
    <row r="258" ht="14.25" customHeight="1">
      <c r="A258" s="45"/>
      <c r="B258" s="45"/>
      <c r="C258" s="45"/>
      <c r="D258" s="45"/>
      <c r="E258" s="45"/>
      <c r="F258" s="45"/>
      <c r="G258" s="45"/>
      <c r="H258" s="45"/>
      <c r="I258" s="45"/>
      <c r="J258" s="45"/>
      <c r="K258" s="45"/>
      <c r="L258" s="45"/>
      <c r="M258" s="84"/>
      <c r="N258" s="78"/>
      <c r="O258" s="78"/>
      <c r="P258" s="78"/>
      <c r="Q258" s="78"/>
      <c r="R258" s="78"/>
      <c r="S258" s="45"/>
      <c r="T258" s="78"/>
      <c r="U258" s="78"/>
      <c r="V258" s="79"/>
      <c r="W258" s="79"/>
      <c r="X258" s="80"/>
      <c r="Y258" s="81"/>
      <c r="Z258" s="81"/>
      <c r="AA258" s="80"/>
      <c r="AB258" s="78"/>
      <c r="AC258" s="78"/>
      <c r="AD258" s="79"/>
      <c r="AE258" s="78"/>
      <c r="AF258" s="79"/>
      <c r="AG258" s="79"/>
      <c r="AH258" s="79"/>
      <c r="AI258" s="78"/>
      <c r="AJ258" s="78"/>
      <c r="AK258" s="79"/>
      <c r="AL258" s="45"/>
      <c r="AM258" s="45"/>
      <c r="AN258" s="45"/>
      <c r="AO258" s="82"/>
      <c r="AP258" s="45"/>
    </row>
    <row r="259" ht="14.25" customHeight="1">
      <c r="A259" s="45"/>
      <c r="B259" s="45"/>
      <c r="C259" s="45"/>
      <c r="D259" s="45"/>
      <c r="E259" s="45"/>
      <c r="F259" s="45"/>
      <c r="G259" s="45"/>
      <c r="H259" s="45"/>
      <c r="I259" s="45"/>
      <c r="J259" s="45"/>
      <c r="K259" s="45"/>
      <c r="L259" s="45"/>
      <c r="M259" s="84"/>
      <c r="N259" s="78"/>
      <c r="O259" s="78"/>
      <c r="P259" s="78"/>
      <c r="Q259" s="78"/>
      <c r="R259" s="78"/>
      <c r="S259" s="45"/>
      <c r="T259" s="78"/>
      <c r="U259" s="78"/>
      <c r="V259" s="79"/>
      <c r="W259" s="79"/>
      <c r="X259" s="80"/>
      <c r="Y259" s="81"/>
      <c r="Z259" s="81"/>
      <c r="AA259" s="80"/>
      <c r="AB259" s="78"/>
      <c r="AC259" s="78"/>
      <c r="AD259" s="79"/>
      <c r="AE259" s="78"/>
      <c r="AF259" s="79"/>
      <c r="AG259" s="79"/>
      <c r="AH259" s="79"/>
      <c r="AI259" s="78"/>
      <c r="AJ259" s="78"/>
      <c r="AK259" s="79"/>
      <c r="AL259" s="45"/>
      <c r="AM259" s="45"/>
      <c r="AN259" s="45"/>
      <c r="AO259" s="82"/>
      <c r="AP259" s="45"/>
    </row>
    <row r="260" ht="14.25" customHeight="1">
      <c r="A260" s="45"/>
      <c r="B260" s="45"/>
      <c r="C260" s="45"/>
      <c r="D260" s="45"/>
      <c r="E260" s="45"/>
      <c r="F260" s="45"/>
      <c r="G260" s="45"/>
      <c r="H260" s="45"/>
      <c r="I260" s="45"/>
      <c r="J260" s="45"/>
      <c r="K260" s="45"/>
      <c r="L260" s="45"/>
      <c r="M260" s="84"/>
      <c r="N260" s="78"/>
      <c r="O260" s="78"/>
      <c r="P260" s="78"/>
      <c r="Q260" s="78"/>
      <c r="R260" s="78"/>
      <c r="S260" s="45"/>
      <c r="T260" s="78"/>
      <c r="U260" s="78"/>
      <c r="V260" s="79"/>
      <c r="W260" s="79"/>
      <c r="X260" s="80"/>
      <c r="Y260" s="81"/>
      <c r="Z260" s="81"/>
      <c r="AA260" s="80"/>
      <c r="AB260" s="78"/>
      <c r="AC260" s="78"/>
      <c r="AD260" s="79"/>
      <c r="AE260" s="78"/>
      <c r="AF260" s="79"/>
      <c r="AG260" s="79"/>
      <c r="AH260" s="79"/>
      <c r="AI260" s="78"/>
      <c r="AJ260" s="78"/>
      <c r="AK260" s="79"/>
      <c r="AL260" s="45"/>
      <c r="AM260" s="45"/>
      <c r="AN260" s="45"/>
      <c r="AO260" s="82"/>
      <c r="AP260" s="45"/>
    </row>
    <row r="261" ht="14.25" customHeight="1">
      <c r="A261" s="45"/>
      <c r="B261" s="45"/>
      <c r="C261" s="45"/>
      <c r="D261" s="45"/>
      <c r="E261" s="45"/>
      <c r="F261" s="45"/>
      <c r="G261" s="45"/>
      <c r="H261" s="45"/>
      <c r="I261" s="45"/>
      <c r="J261" s="45"/>
      <c r="K261" s="45"/>
      <c r="L261" s="45"/>
      <c r="M261" s="84"/>
      <c r="N261" s="78"/>
      <c r="O261" s="78"/>
      <c r="P261" s="78"/>
      <c r="Q261" s="78"/>
      <c r="R261" s="78"/>
      <c r="S261" s="45"/>
      <c r="T261" s="78"/>
      <c r="U261" s="78"/>
      <c r="V261" s="79"/>
      <c r="W261" s="79"/>
      <c r="X261" s="80"/>
      <c r="Y261" s="81"/>
      <c r="Z261" s="81"/>
      <c r="AA261" s="80"/>
      <c r="AB261" s="78"/>
      <c r="AC261" s="78"/>
      <c r="AD261" s="79"/>
      <c r="AE261" s="78"/>
      <c r="AF261" s="79"/>
      <c r="AG261" s="79"/>
      <c r="AH261" s="79"/>
      <c r="AI261" s="78"/>
      <c r="AJ261" s="78"/>
      <c r="AK261" s="79"/>
      <c r="AL261" s="45"/>
      <c r="AM261" s="45"/>
      <c r="AN261" s="45"/>
      <c r="AO261" s="82"/>
      <c r="AP261" s="45"/>
    </row>
    <row r="262" ht="14.25" customHeight="1">
      <c r="A262" s="45"/>
      <c r="B262" s="45"/>
      <c r="C262" s="45"/>
      <c r="D262" s="45"/>
      <c r="E262" s="45"/>
      <c r="F262" s="45"/>
      <c r="G262" s="45"/>
      <c r="H262" s="45"/>
      <c r="I262" s="45"/>
      <c r="J262" s="45"/>
      <c r="K262" s="45"/>
      <c r="L262" s="45"/>
      <c r="M262" s="84"/>
      <c r="N262" s="78"/>
      <c r="O262" s="78"/>
      <c r="P262" s="78"/>
      <c r="Q262" s="78"/>
      <c r="R262" s="78"/>
      <c r="S262" s="45"/>
      <c r="T262" s="78"/>
      <c r="U262" s="78"/>
      <c r="V262" s="79"/>
      <c r="W262" s="79"/>
      <c r="X262" s="80"/>
      <c r="Y262" s="81"/>
      <c r="Z262" s="81"/>
      <c r="AA262" s="80"/>
      <c r="AB262" s="78"/>
      <c r="AC262" s="78"/>
      <c r="AD262" s="79"/>
      <c r="AE262" s="78"/>
      <c r="AF262" s="79"/>
      <c r="AG262" s="79"/>
      <c r="AH262" s="79"/>
      <c r="AI262" s="78"/>
      <c r="AJ262" s="78"/>
      <c r="AK262" s="79"/>
      <c r="AL262" s="45"/>
      <c r="AM262" s="45"/>
      <c r="AN262" s="45"/>
      <c r="AO262" s="82"/>
      <c r="AP262" s="45"/>
    </row>
    <row r="263" ht="14.25" customHeight="1">
      <c r="A263" s="45"/>
      <c r="B263" s="45"/>
      <c r="C263" s="45"/>
      <c r="D263" s="45"/>
      <c r="E263" s="45"/>
      <c r="F263" s="45"/>
      <c r="G263" s="45"/>
      <c r="H263" s="45"/>
      <c r="I263" s="45"/>
      <c r="J263" s="45"/>
      <c r="K263" s="45"/>
      <c r="L263" s="45"/>
      <c r="M263" s="84"/>
      <c r="N263" s="78"/>
      <c r="O263" s="78"/>
      <c r="P263" s="78"/>
      <c r="Q263" s="78"/>
      <c r="R263" s="78"/>
      <c r="S263" s="45"/>
      <c r="T263" s="78"/>
      <c r="U263" s="78"/>
      <c r="V263" s="79"/>
      <c r="W263" s="79"/>
      <c r="X263" s="80"/>
      <c r="Y263" s="81"/>
      <c r="Z263" s="81"/>
      <c r="AA263" s="80"/>
      <c r="AB263" s="78"/>
      <c r="AC263" s="78"/>
      <c r="AD263" s="79"/>
      <c r="AE263" s="78"/>
      <c r="AF263" s="79"/>
      <c r="AG263" s="79"/>
      <c r="AH263" s="79"/>
      <c r="AI263" s="78"/>
      <c r="AJ263" s="78"/>
      <c r="AK263" s="79"/>
      <c r="AL263" s="45"/>
      <c r="AM263" s="45"/>
      <c r="AN263" s="45"/>
      <c r="AO263" s="82"/>
      <c r="AP263" s="45"/>
    </row>
    <row r="264" ht="14.25" customHeight="1">
      <c r="A264" s="45"/>
      <c r="B264" s="45"/>
      <c r="C264" s="45"/>
      <c r="D264" s="45"/>
      <c r="E264" s="45"/>
      <c r="F264" s="45"/>
      <c r="G264" s="45"/>
      <c r="H264" s="45"/>
      <c r="I264" s="45"/>
      <c r="J264" s="45"/>
      <c r="K264" s="45"/>
      <c r="L264" s="45"/>
      <c r="M264" s="84"/>
      <c r="N264" s="78"/>
      <c r="O264" s="78"/>
      <c r="P264" s="78"/>
      <c r="Q264" s="78"/>
      <c r="R264" s="78"/>
      <c r="S264" s="45"/>
      <c r="T264" s="78"/>
      <c r="U264" s="78"/>
      <c r="V264" s="79"/>
      <c r="W264" s="79"/>
      <c r="X264" s="80"/>
      <c r="Y264" s="81"/>
      <c r="Z264" s="81"/>
      <c r="AA264" s="80"/>
      <c r="AB264" s="78"/>
      <c r="AC264" s="78"/>
      <c r="AD264" s="79"/>
      <c r="AE264" s="78"/>
      <c r="AF264" s="79"/>
      <c r="AG264" s="79"/>
      <c r="AH264" s="79"/>
      <c r="AI264" s="78"/>
      <c r="AJ264" s="78"/>
      <c r="AK264" s="79"/>
      <c r="AL264" s="45"/>
      <c r="AM264" s="45"/>
      <c r="AN264" s="45"/>
      <c r="AO264" s="82"/>
      <c r="AP264" s="45"/>
    </row>
    <row r="265" ht="14.25" customHeight="1">
      <c r="A265" s="45"/>
      <c r="B265" s="45"/>
      <c r="C265" s="45"/>
      <c r="D265" s="45"/>
      <c r="E265" s="45"/>
      <c r="F265" s="45"/>
      <c r="G265" s="45"/>
      <c r="H265" s="45"/>
      <c r="I265" s="45"/>
      <c r="J265" s="45"/>
      <c r="K265" s="45"/>
      <c r="L265" s="45"/>
      <c r="M265" s="84"/>
      <c r="N265" s="78"/>
      <c r="O265" s="78"/>
      <c r="P265" s="78"/>
      <c r="Q265" s="78"/>
      <c r="R265" s="78"/>
      <c r="S265" s="45"/>
      <c r="T265" s="78"/>
      <c r="U265" s="78"/>
      <c r="V265" s="79"/>
      <c r="W265" s="79"/>
      <c r="X265" s="80"/>
      <c r="Y265" s="81"/>
      <c r="Z265" s="81"/>
      <c r="AA265" s="80"/>
      <c r="AB265" s="78"/>
      <c r="AC265" s="78"/>
      <c r="AD265" s="79"/>
      <c r="AE265" s="78"/>
      <c r="AF265" s="79"/>
      <c r="AG265" s="79"/>
      <c r="AH265" s="79"/>
      <c r="AI265" s="78"/>
      <c r="AJ265" s="78"/>
      <c r="AK265" s="79"/>
      <c r="AL265" s="45"/>
      <c r="AM265" s="45"/>
      <c r="AN265" s="45"/>
      <c r="AO265" s="82"/>
      <c r="AP265" s="45"/>
    </row>
    <row r="266" ht="14.25" customHeight="1">
      <c r="A266" s="45"/>
      <c r="B266" s="45"/>
      <c r="C266" s="45"/>
      <c r="D266" s="45"/>
      <c r="E266" s="45"/>
      <c r="F266" s="45"/>
      <c r="G266" s="45"/>
      <c r="H266" s="45"/>
      <c r="I266" s="45"/>
      <c r="J266" s="45"/>
      <c r="K266" s="45"/>
      <c r="L266" s="45"/>
      <c r="M266" s="84"/>
      <c r="N266" s="78"/>
      <c r="O266" s="78"/>
      <c r="P266" s="78"/>
      <c r="Q266" s="78"/>
      <c r="R266" s="78"/>
      <c r="S266" s="45"/>
      <c r="T266" s="78"/>
      <c r="U266" s="78"/>
      <c r="V266" s="79"/>
      <c r="W266" s="79"/>
      <c r="X266" s="80"/>
      <c r="Y266" s="81"/>
      <c r="Z266" s="81"/>
      <c r="AA266" s="80"/>
      <c r="AB266" s="78"/>
      <c r="AC266" s="78"/>
      <c r="AD266" s="79"/>
      <c r="AE266" s="78"/>
      <c r="AF266" s="79"/>
      <c r="AG266" s="79"/>
      <c r="AH266" s="79"/>
      <c r="AI266" s="78"/>
      <c r="AJ266" s="78"/>
      <c r="AK266" s="79"/>
      <c r="AL266" s="45"/>
      <c r="AM266" s="45"/>
      <c r="AN266" s="45"/>
      <c r="AO266" s="82"/>
      <c r="AP266" s="45"/>
    </row>
    <row r="267" ht="14.25" customHeight="1">
      <c r="A267" s="45"/>
      <c r="B267" s="45"/>
      <c r="C267" s="45"/>
      <c r="D267" s="45"/>
      <c r="E267" s="45"/>
      <c r="F267" s="45"/>
      <c r="G267" s="45"/>
      <c r="H267" s="45"/>
      <c r="I267" s="45"/>
      <c r="J267" s="45"/>
      <c r="K267" s="45"/>
      <c r="L267" s="45"/>
      <c r="M267" s="84"/>
      <c r="N267" s="78"/>
      <c r="O267" s="78"/>
      <c r="P267" s="78"/>
      <c r="Q267" s="78"/>
      <c r="R267" s="78"/>
      <c r="S267" s="45"/>
      <c r="T267" s="78"/>
      <c r="U267" s="78"/>
      <c r="V267" s="79"/>
      <c r="W267" s="79"/>
      <c r="X267" s="80"/>
      <c r="Y267" s="81"/>
      <c r="Z267" s="81"/>
      <c r="AA267" s="80"/>
      <c r="AB267" s="78"/>
      <c r="AC267" s="78"/>
      <c r="AD267" s="79"/>
      <c r="AE267" s="78"/>
      <c r="AF267" s="79"/>
      <c r="AG267" s="79"/>
      <c r="AH267" s="79"/>
      <c r="AI267" s="78"/>
      <c r="AJ267" s="78"/>
      <c r="AK267" s="79"/>
      <c r="AL267" s="45"/>
      <c r="AM267" s="45"/>
      <c r="AN267" s="45"/>
      <c r="AO267" s="82"/>
      <c r="AP267" s="45"/>
    </row>
    <row r="268" ht="14.25" customHeight="1">
      <c r="A268" s="45"/>
      <c r="B268" s="45"/>
      <c r="C268" s="45"/>
      <c r="D268" s="45"/>
      <c r="E268" s="45"/>
      <c r="F268" s="45"/>
      <c r="G268" s="45"/>
      <c r="H268" s="45"/>
      <c r="I268" s="45"/>
      <c r="J268" s="45"/>
      <c r="K268" s="45"/>
      <c r="L268" s="45"/>
      <c r="M268" s="84"/>
      <c r="N268" s="78"/>
      <c r="O268" s="78"/>
      <c r="P268" s="78"/>
      <c r="Q268" s="78"/>
      <c r="R268" s="78"/>
      <c r="S268" s="45"/>
      <c r="T268" s="78"/>
      <c r="U268" s="78"/>
      <c r="V268" s="79"/>
      <c r="W268" s="79"/>
      <c r="X268" s="80"/>
      <c r="Y268" s="81"/>
      <c r="Z268" s="81"/>
      <c r="AA268" s="80"/>
      <c r="AB268" s="78"/>
      <c r="AC268" s="78"/>
      <c r="AD268" s="79"/>
      <c r="AE268" s="78"/>
      <c r="AF268" s="79"/>
      <c r="AG268" s="79"/>
      <c r="AH268" s="79"/>
      <c r="AI268" s="78"/>
      <c r="AJ268" s="78"/>
      <c r="AK268" s="79"/>
      <c r="AL268" s="45"/>
      <c r="AM268" s="45"/>
      <c r="AN268" s="45"/>
      <c r="AO268" s="82"/>
      <c r="AP268" s="45"/>
    </row>
    <row r="269" ht="14.25" customHeight="1">
      <c r="A269" s="45"/>
      <c r="B269" s="45"/>
      <c r="C269" s="45"/>
      <c r="D269" s="45"/>
      <c r="E269" s="45"/>
      <c r="F269" s="45"/>
      <c r="G269" s="45"/>
      <c r="H269" s="45"/>
      <c r="I269" s="45"/>
      <c r="J269" s="45"/>
      <c r="K269" s="45"/>
      <c r="L269" s="45"/>
      <c r="M269" s="84"/>
      <c r="N269" s="78"/>
      <c r="O269" s="78"/>
      <c r="P269" s="78"/>
      <c r="Q269" s="78"/>
      <c r="R269" s="78"/>
      <c r="S269" s="45"/>
      <c r="T269" s="78"/>
      <c r="U269" s="78"/>
      <c r="V269" s="79"/>
      <c r="W269" s="79"/>
      <c r="X269" s="80"/>
      <c r="Y269" s="81"/>
      <c r="Z269" s="81"/>
      <c r="AA269" s="80"/>
      <c r="AB269" s="78"/>
      <c r="AC269" s="78"/>
      <c r="AD269" s="79"/>
      <c r="AE269" s="78"/>
      <c r="AF269" s="79"/>
      <c r="AG269" s="79"/>
      <c r="AH269" s="79"/>
      <c r="AI269" s="78"/>
      <c r="AJ269" s="78"/>
      <c r="AK269" s="79"/>
      <c r="AL269" s="45"/>
      <c r="AM269" s="45"/>
      <c r="AN269" s="45"/>
      <c r="AO269" s="82"/>
      <c r="AP269" s="45"/>
    </row>
    <row r="270" ht="14.25" customHeight="1">
      <c r="A270" s="45"/>
      <c r="B270" s="45"/>
      <c r="C270" s="45"/>
      <c r="D270" s="45"/>
      <c r="E270" s="45"/>
      <c r="F270" s="45"/>
      <c r="G270" s="45"/>
      <c r="H270" s="45"/>
      <c r="I270" s="45"/>
      <c r="J270" s="45"/>
      <c r="K270" s="45"/>
      <c r="L270" s="45"/>
      <c r="M270" s="84"/>
      <c r="N270" s="78"/>
      <c r="O270" s="78"/>
      <c r="P270" s="78"/>
      <c r="Q270" s="78"/>
      <c r="R270" s="78"/>
      <c r="S270" s="45"/>
      <c r="T270" s="78"/>
      <c r="U270" s="78"/>
      <c r="V270" s="79"/>
      <c r="W270" s="79"/>
      <c r="X270" s="80"/>
      <c r="Y270" s="81"/>
      <c r="Z270" s="81"/>
      <c r="AA270" s="80"/>
      <c r="AB270" s="78"/>
      <c r="AC270" s="78"/>
      <c r="AD270" s="79"/>
      <c r="AE270" s="78"/>
      <c r="AF270" s="79"/>
      <c r="AG270" s="79"/>
      <c r="AH270" s="79"/>
      <c r="AI270" s="78"/>
      <c r="AJ270" s="78"/>
      <c r="AK270" s="79"/>
      <c r="AL270" s="45"/>
      <c r="AM270" s="45"/>
      <c r="AN270" s="45"/>
      <c r="AO270" s="82"/>
      <c r="AP270" s="45"/>
    </row>
    <row r="271" ht="14.25" customHeight="1">
      <c r="A271" s="45"/>
      <c r="B271" s="45"/>
      <c r="C271" s="45"/>
      <c r="D271" s="45"/>
      <c r="E271" s="45"/>
      <c r="F271" s="45"/>
      <c r="G271" s="45"/>
      <c r="H271" s="45"/>
      <c r="I271" s="45"/>
      <c r="J271" s="45"/>
      <c r="K271" s="45"/>
      <c r="L271" s="45"/>
      <c r="M271" s="84"/>
      <c r="N271" s="78"/>
      <c r="O271" s="78"/>
      <c r="P271" s="78"/>
      <c r="Q271" s="78"/>
      <c r="R271" s="78"/>
      <c r="S271" s="45"/>
      <c r="T271" s="78"/>
      <c r="U271" s="78"/>
      <c r="V271" s="79"/>
      <c r="W271" s="79"/>
      <c r="X271" s="80"/>
      <c r="Y271" s="81"/>
      <c r="Z271" s="81"/>
      <c r="AA271" s="80"/>
      <c r="AB271" s="78"/>
      <c r="AC271" s="78"/>
      <c r="AD271" s="79"/>
      <c r="AE271" s="78"/>
      <c r="AF271" s="79"/>
      <c r="AG271" s="79"/>
      <c r="AH271" s="79"/>
      <c r="AI271" s="78"/>
      <c r="AJ271" s="78"/>
      <c r="AK271" s="79"/>
      <c r="AL271" s="45"/>
      <c r="AM271" s="45"/>
      <c r="AN271" s="45"/>
      <c r="AO271" s="82"/>
      <c r="AP271" s="45"/>
    </row>
    <row r="272" ht="14.25" customHeight="1">
      <c r="A272" s="45"/>
      <c r="B272" s="45"/>
      <c r="C272" s="45"/>
      <c r="D272" s="45"/>
      <c r="E272" s="45"/>
      <c r="F272" s="45"/>
      <c r="G272" s="45"/>
      <c r="H272" s="45"/>
      <c r="I272" s="45"/>
      <c r="J272" s="45"/>
      <c r="K272" s="45"/>
      <c r="L272" s="45"/>
      <c r="M272" s="84"/>
      <c r="N272" s="78"/>
      <c r="O272" s="78"/>
      <c r="P272" s="78"/>
      <c r="Q272" s="78"/>
      <c r="R272" s="78"/>
      <c r="S272" s="45"/>
      <c r="T272" s="78"/>
      <c r="U272" s="78"/>
      <c r="V272" s="79"/>
      <c r="W272" s="79"/>
      <c r="X272" s="80"/>
      <c r="Y272" s="81"/>
      <c r="Z272" s="81"/>
      <c r="AA272" s="80"/>
      <c r="AB272" s="78"/>
      <c r="AC272" s="78"/>
      <c r="AD272" s="79"/>
      <c r="AE272" s="78"/>
      <c r="AF272" s="79"/>
      <c r="AG272" s="79"/>
      <c r="AH272" s="79"/>
      <c r="AI272" s="78"/>
      <c r="AJ272" s="78"/>
      <c r="AK272" s="79"/>
      <c r="AL272" s="45"/>
      <c r="AM272" s="45"/>
      <c r="AN272" s="45"/>
      <c r="AO272" s="82"/>
      <c r="AP272" s="45"/>
    </row>
    <row r="273" ht="14.25" customHeight="1">
      <c r="A273" s="45"/>
      <c r="B273" s="45"/>
      <c r="C273" s="45"/>
      <c r="D273" s="45"/>
      <c r="E273" s="45"/>
      <c r="F273" s="45"/>
      <c r="G273" s="45"/>
      <c r="H273" s="45"/>
      <c r="I273" s="45"/>
      <c r="J273" s="45"/>
      <c r="K273" s="45"/>
      <c r="L273" s="45"/>
      <c r="M273" s="84"/>
      <c r="N273" s="78"/>
      <c r="O273" s="78"/>
      <c r="P273" s="78"/>
      <c r="Q273" s="78"/>
      <c r="R273" s="78"/>
      <c r="S273" s="45"/>
      <c r="T273" s="78"/>
      <c r="U273" s="78"/>
      <c r="V273" s="79"/>
      <c r="W273" s="79"/>
      <c r="X273" s="80"/>
      <c r="Y273" s="81"/>
      <c r="Z273" s="81"/>
      <c r="AA273" s="80"/>
      <c r="AB273" s="78"/>
      <c r="AC273" s="78"/>
      <c r="AD273" s="79"/>
      <c r="AE273" s="78"/>
      <c r="AF273" s="79"/>
      <c r="AG273" s="79"/>
      <c r="AH273" s="79"/>
      <c r="AI273" s="78"/>
      <c r="AJ273" s="78"/>
      <c r="AK273" s="79"/>
      <c r="AL273" s="45"/>
      <c r="AM273" s="45"/>
      <c r="AN273" s="45"/>
      <c r="AO273" s="82"/>
      <c r="AP273" s="45"/>
    </row>
    <row r="274" ht="14.25" customHeight="1">
      <c r="A274" s="45"/>
      <c r="B274" s="45"/>
      <c r="C274" s="45"/>
      <c r="D274" s="45"/>
      <c r="E274" s="45"/>
      <c r="F274" s="45"/>
      <c r="G274" s="45"/>
      <c r="H274" s="45"/>
      <c r="I274" s="45"/>
      <c r="J274" s="45"/>
      <c r="K274" s="45"/>
      <c r="L274" s="45"/>
      <c r="M274" s="84"/>
      <c r="N274" s="78"/>
      <c r="O274" s="78"/>
      <c r="P274" s="78"/>
      <c r="Q274" s="78"/>
      <c r="R274" s="78"/>
      <c r="S274" s="45"/>
      <c r="T274" s="78"/>
      <c r="U274" s="78"/>
      <c r="V274" s="79"/>
      <c r="W274" s="79"/>
      <c r="X274" s="80"/>
      <c r="Y274" s="81"/>
      <c r="Z274" s="81"/>
      <c r="AA274" s="80"/>
      <c r="AB274" s="78"/>
      <c r="AC274" s="78"/>
      <c r="AD274" s="79"/>
      <c r="AE274" s="78"/>
      <c r="AF274" s="79"/>
      <c r="AG274" s="79"/>
      <c r="AH274" s="79"/>
      <c r="AI274" s="78"/>
      <c r="AJ274" s="78"/>
      <c r="AK274" s="79"/>
      <c r="AL274" s="45"/>
      <c r="AM274" s="45"/>
      <c r="AN274" s="45"/>
      <c r="AO274" s="82"/>
      <c r="AP274" s="45"/>
    </row>
    <row r="275" ht="14.25" customHeight="1">
      <c r="A275" s="45"/>
      <c r="B275" s="45"/>
      <c r="C275" s="45"/>
      <c r="D275" s="45"/>
      <c r="E275" s="45"/>
      <c r="F275" s="45"/>
      <c r="G275" s="45"/>
      <c r="H275" s="45"/>
      <c r="I275" s="45"/>
      <c r="J275" s="45"/>
      <c r="K275" s="45"/>
      <c r="L275" s="45"/>
      <c r="M275" s="84"/>
      <c r="N275" s="78"/>
      <c r="O275" s="78"/>
      <c r="P275" s="78"/>
      <c r="Q275" s="78"/>
      <c r="R275" s="78"/>
      <c r="S275" s="45"/>
      <c r="T275" s="78"/>
      <c r="U275" s="78"/>
      <c r="V275" s="79"/>
      <c r="W275" s="79"/>
      <c r="X275" s="80"/>
      <c r="Y275" s="81"/>
      <c r="Z275" s="81"/>
      <c r="AA275" s="80"/>
      <c r="AB275" s="78"/>
      <c r="AC275" s="78"/>
      <c r="AD275" s="79"/>
      <c r="AE275" s="78"/>
      <c r="AF275" s="79"/>
      <c r="AG275" s="79"/>
      <c r="AH275" s="79"/>
      <c r="AI275" s="78"/>
      <c r="AJ275" s="78"/>
      <c r="AK275" s="79"/>
      <c r="AL275" s="45"/>
      <c r="AM275" s="45"/>
      <c r="AN275" s="45"/>
      <c r="AO275" s="82"/>
      <c r="AP275" s="45"/>
    </row>
    <row r="276" ht="14.25" customHeight="1">
      <c r="A276" s="45"/>
      <c r="B276" s="45"/>
      <c r="C276" s="45"/>
      <c r="D276" s="45"/>
      <c r="E276" s="45"/>
      <c r="F276" s="45"/>
      <c r="G276" s="45"/>
      <c r="H276" s="45"/>
      <c r="I276" s="45"/>
      <c r="J276" s="45"/>
      <c r="K276" s="45"/>
      <c r="L276" s="45"/>
      <c r="M276" s="84"/>
      <c r="N276" s="78"/>
      <c r="O276" s="78"/>
      <c r="P276" s="78"/>
      <c r="Q276" s="78"/>
      <c r="R276" s="78"/>
      <c r="S276" s="45"/>
      <c r="T276" s="78"/>
      <c r="U276" s="78"/>
      <c r="V276" s="79"/>
      <c r="W276" s="79"/>
      <c r="X276" s="80"/>
      <c r="Y276" s="81"/>
      <c r="Z276" s="81"/>
      <c r="AA276" s="80"/>
      <c r="AB276" s="78"/>
      <c r="AC276" s="78"/>
      <c r="AD276" s="79"/>
      <c r="AE276" s="78"/>
      <c r="AF276" s="79"/>
      <c r="AG276" s="79"/>
      <c r="AH276" s="79"/>
      <c r="AI276" s="78"/>
      <c r="AJ276" s="78"/>
      <c r="AK276" s="79"/>
      <c r="AL276" s="45"/>
      <c r="AM276" s="45"/>
      <c r="AN276" s="45"/>
      <c r="AO276" s="82"/>
      <c r="AP276" s="45"/>
    </row>
    <row r="277" ht="14.25" customHeight="1">
      <c r="A277" s="45"/>
      <c r="B277" s="45"/>
      <c r="C277" s="45"/>
      <c r="D277" s="45"/>
      <c r="E277" s="45"/>
      <c r="F277" s="45"/>
      <c r="G277" s="45"/>
      <c r="H277" s="45"/>
      <c r="I277" s="45"/>
      <c r="J277" s="45"/>
      <c r="K277" s="45"/>
      <c r="L277" s="45"/>
      <c r="M277" s="84"/>
      <c r="N277" s="78"/>
      <c r="O277" s="78"/>
      <c r="P277" s="78"/>
      <c r="Q277" s="78"/>
      <c r="R277" s="78"/>
      <c r="S277" s="45"/>
      <c r="T277" s="78"/>
      <c r="U277" s="78"/>
      <c r="V277" s="79"/>
      <c r="W277" s="79"/>
      <c r="X277" s="80"/>
      <c r="Y277" s="81"/>
      <c r="Z277" s="81"/>
      <c r="AA277" s="80"/>
      <c r="AB277" s="78"/>
      <c r="AC277" s="78"/>
      <c r="AD277" s="79"/>
      <c r="AE277" s="78"/>
      <c r="AF277" s="79"/>
      <c r="AG277" s="79"/>
      <c r="AH277" s="79"/>
      <c r="AI277" s="78"/>
      <c r="AJ277" s="78"/>
      <c r="AK277" s="79"/>
      <c r="AL277" s="45"/>
      <c r="AM277" s="45"/>
      <c r="AN277" s="45"/>
      <c r="AO277" s="82"/>
      <c r="AP277" s="45"/>
    </row>
    <row r="278" ht="14.25" customHeight="1">
      <c r="A278" s="45"/>
      <c r="B278" s="45"/>
      <c r="C278" s="45"/>
      <c r="D278" s="45"/>
      <c r="E278" s="45"/>
      <c r="F278" s="45"/>
      <c r="G278" s="45"/>
      <c r="H278" s="45"/>
      <c r="I278" s="45"/>
      <c r="J278" s="45"/>
      <c r="K278" s="45"/>
      <c r="L278" s="45"/>
      <c r="M278" s="84"/>
      <c r="N278" s="78"/>
      <c r="O278" s="78"/>
      <c r="P278" s="78"/>
      <c r="Q278" s="78"/>
      <c r="R278" s="78"/>
      <c r="S278" s="45"/>
      <c r="T278" s="78"/>
      <c r="U278" s="78"/>
      <c r="V278" s="79"/>
      <c r="W278" s="79"/>
      <c r="X278" s="80"/>
      <c r="Y278" s="81"/>
      <c r="Z278" s="81"/>
      <c r="AA278" s="80"/>
      <c r="AB278" s="78"/>
      <c r="AC278" s="78"/>
      <c r="AD278" s="79"/>
      <c r="AE278" s="78"/>
      <c r="AF278" s="79"/>
      <c r="AG278" s="79"/>
      <c r="AH278" s="79"/>
      <c r="AI278" s="78"/>
      <c r="AJ278" s="78"/>
      <c r="AK278" s="79"/>
      <c r="AL278" s="45"/>
      <c r="AM278" s="45"/>
      <c r="AN278" s="45"/>
      <c r="AO278" s="82"/>
      <c r="AP278" s="45"/>
    </row>
    <row r="279" ht="14.25" customHeight="1">
      <c r="A279" s="45"/>
      <c r="B279" s="45"/>
      <c r="C279" s="45"/>
      <c r="D279" s="45"/>
      <c r="E279" s="45"/>
      <c r="F279" s="45"/>
      <c r="G279" s="45"/>
      <c r="H279" s="45"/>
      <c r="I279" s="45"/>
      <c r="J279" s="45"/>
      <c r="K279" s="45"/>
      <c r="L279" s="45"/>
      <c r="M279" s="84"/>
      <c r="N279" s="78"/>
      <c r="O279" s="78"/>
      <c r="P279" s="78"/>
      <c r="Q279" s="78"/>
      <c r="R279" s="78"/>
      <c r="S279" s="45"/>
      <c r="T279" s="78"/>
      <c r="U279" s="78"/>
      <c r="V279" s="79"/>
      <c r="W279" s="79"/>
      <c r="X279" s="80"/>
      <c r="Y279" s="81"/>
      <c r="Z279" s="81"/>
      <c r="AA279" s="80"/>
      <c r="AB279" s="78"/>
      <c r="AC279" s="78"/>
      <c r="AD279" s="79"/>
      <c r="AE279" s="78"/>
      <c r="AF279" s="79"/>
      <c r="AG279" s="79"/>
      <c r="AH279" s="79"/>
      <c r="AI279" s="78"/>
      <c r="AJ279" s="78"/>
      <c r="AK279" s="79"/>
      <c r="AL279" s="45"/>
      <c r="AM279" s="45"/>
      <c r="AN279" s="45"/>
      <c r="AO279" s="82"/>
      <c r="AP279" s="45"/>
    </row>
    <row r="280" ht="14.25" customHeight="1">
      <c r="A280" s="45"/>
      <c r="B280" s="45"/>
      <c r="C280" s="45"/>
      <c r="D280" s="45"/>
      <c r="E280" s="45"/>
      <c r="F280" s="45"/>
      <c r="G280" s="45"/>
      <c r="H280" s="45"/>
      <c r="I280" s="45"/>
      <c r="J280" s="45"/>
      <c r="K280" s="45"/>
      <c r="L280" s="45"/>
      <c r="M280" s="84"/>
      <c r="N280" s="78"/>
      <c r="O280" s="78"/>
      <c r="P280" s="78"/>
      <c r="Q280" s="78"/>
      <c r="R280" s="78"/>
      <c r="S280" s="45"/>
      <c r="T280" s="78"/>
      <c r="U280" s="78"/>
      <c r="V280" s="79"/>
      <c r="W280" s="79"/>
      <c r="X280" s="80"/>
      <c r="Y280" s="81"/>
      <c r="Z280" s="81"/>
      <c r="AA280" s="80"/>
      <c r="AB280" s="78"/>
      <c r="AC280" s="78"/>
      <c r="AD280" s="79"/>
      <c r="AE280" s="78"/>
      <c r="AF280" s="79"/>
      <c r="AG280" s="79"/>
      <c r="AH280" s="79"/>
      <c r="AI280" s="78"/>
      <c r="AJ280" s="78"/>
      <c r="AK280" s="79"/>
      <c r="AL280" s="45"/>
      <c r="AM280" s="45"/>
      <c r="AN280" s="45"/>
      <c r="AO280" s="82"/>
      <c r="AP280" s="45"/>
    </row>
    <row r="281" ht="14.25" customHeight="1">
      <c r="A281" s="45"/>
      <c r="B281" s="45"/>
      <c r="C281" s="45"/>
      <c r="D281" s="45"/>
      <c r="E281" s="45"/>
      <c r="F281" s="45"/>
      <c r="G281" s="45"/>
      <c r="H281" s="45"/>
      <c r="I281" s="45"/>
      <c r="J281" s="45"/>
      <c r="K281" s="45"/>
      <c r="L281" s="45"/>
      <c r="M281" s="84"/>
      <c r="N281" s="78"/>
      <c r="O281" s="78"/>
      <c r="P281" s="78"/>
      <c r="Q281" s="78"/>
      <c r="R281" s="78"/>
      <c r="S281" s="45"/>
      <c r="T281" s="78"/>
      <c r="U281" s="78"/>
      <c r="V281" s="79"/>
      <c r="W281" s="79"/>
      <c r="X281" s="80"/>
      <c r="Y281" s="81"/>
      <c r="Z281" s="81"/>
      <c r="AA281" s="80"/>
      <c r="AB281" s="78"/>
      <c r="AC281" s="78"/>
      <c r="AD281" s="79"/>
      <c r="AE281" s="78"/>
      <c r="AF281" s="79"/>
      <c r="AG281" s="79"/>
      <c r="AH281" s="79"/>
      <c r="AI281" s="78"/>
      <c r="AJ281" s="78"/>
      <c r="AK281" s="79"/>
      <c r="AL281" s="45"/>
      <c r="AM281" s="45"/>
      <c r="AN281" s="45"/>
      <c r="AO281" s="82"/>
      <c r="AP281" s="45"/>
    </row>
    <row r="282" ht="14.25" customHeight="1">
      <c r="A282" s="45"/>
      <c r="B282" s="45"/>
      <c r="C282" s="45"/>
      <c r="D282" s="45"/>
      <c r="E282" s="45"/>
      <c r="F282" s="45"/>
      <c r="G282" s="45"/>
      <c r="H282" s="45"/>
      <c r="I282" s="45"/>
      <c r="J282" s="45"/>
      <c r="K282" s="45"/>
      <c r="L282" s="45"/>
      <c r="M282" s="84"/>
      <c r="N282" s="78"/>
      <c r="O282" s="78"/>
      <c r="P282" s="78"/>
      <c r="Q282" s="78"/>
      <c r="R282" s="78"/>
      <c r="S282" s="45"/>
      <c r="T282" s="78"/>
      <c r="U282" s="78"/>
      <c r="V282" s="79"/>
      <c r="W282" s="79"/>
      <c r="X282" s="80"/>
      <c r="Y282" s="81"/>
      <c r="Z282" s="81"/>
      <c r="AA282" s="80"/>
      <c r="AB282" s="78"/>
      <c r="AC282" s="78"/>
      <c r="AD282" s="79"/>
      <c r="AE282" s="78"/>
      <c r="AF282" s="79"/>
      <c r="AG282" s="79"/>
      <c r="AH282" s="79"/>
      <c r="AI282" s="78"/>
      <c r="AJ282" s="78"/>
      <c r="AK282" s="79"/>
      <c r="AL282" s="45"/>
      <c r="AM282" s="45"/>
      <c r="AN282" s="45"/>
      <c r="AO282" s="82"/>
      <c r="AP282" s="45"/>
    </row>
    <row r="283" ht="14.25" customHeight="1">
      <c r="A283" s="45"/>
      <c r="B283" s="45"/>
      <c r="C283" s="45"/>
      <c r="D283" s="45"/>
      <c r="E283" s="45"/>
      <c r="F283" s="45"/>
      <c r="G283" s="45"/>
      <c r="H283" s="45"/>
      <c r="I283" s="45"/>
      <c r="J283" s="45"/>
      <c r="K283" s="45"/>
      <c r="L283" s="45"/>
      <c r="M283" s="84"/>
      <c r="N283" s="78"/>
      <c r="O283" s="78"/>
      <c r="P283" s="78"/>
      <c r="Q283" s="78"/>
      <c r="R283" s="78"/>
      <c r="S283" s="45"/>
      <c r="T283" s="78"/>
      <c r="U283" s="78"/>
      <c r="V283" s="79"/>
      <c r="W283" s="79"/>
      <c r="X283" s="80"/>
      <c r="Y283" s="81"/>
      <c r="Z283" s="81"/>
      <c r="AA283" s="80"/>
      <c r="AB283" s="78"/>
      <c r="AC283" s="78"/>
      <c r="AD283" s="79"/>
      <c r="AE283" s="78"/>
      <c r="AF283" s="79"/>
      <c r="AG283" s="79"/>
      <c r="AH283" s="79"/>
      <c r="AI283" s="78"/>
      <c r="AJ283" s="78"/>
      <c r="AK283" s="79"/>
      <c r="AL283" s="45"/>
      <c r="AM283" s="45"/>
      <c r="AN283" s="45"/>
      <c r="AO283" s="82"/>
      <c r="AP283" s="45"/>
    </row>
    <row r="284" ht="14.25" customHeight="1">
      <c r="A284" s="45"/>
      <c r="B284" s="45"/>
      <c r="C284" s="45"/>
      <c r="D284" s="45"/>
      <c r="E284" s="45"/>
      <c r="F284" s="45"/>
      <c r="G284" s="45"/>
      <c r="H284" s="45"/>
      <c r="I284" s="45"/>
      <c r="J284" s="45"/>
      <c r="K284" s="45"/>
      <c r="L284" s="45"/>
      <c r="M284" s="84"/>
      <c r="N284" s="78"/>
      <c r="O284" s="78"/>
      <c r="P284" s="78"/>
      <c r="Q284" s="78"/>
      <c r="R284" s="78"/>
      <c r="S284" s="45"/>
      <c r="T284" s="78"/>
      <c r="U284" s="78"/>
      <c r="V284" s="79"/>
      <c r="W284" s="79"/>
      <c r="X284" s="80"/>
      <c r="Y284" s="81"/>
      <c r="Z284" s="81"/>
      <c r="AA284" s="80"/>
      <c r="AB284" s="78"/>
      <c r="AC284" s="78"/>
      <c r="AD284" s="79"/>
      <c r="AE284" s="78"/>
      <c r="AF284" s="79"/>
      <c r="AG284" s="79"/>
      <c r="AH284" s="79"/>
      <c r="AI284" s="78"/>
      <c r="AJ284" s="78"/>
      <c r="AK284" s="79"/>
      <c r="AL284" s="45"/>
      <c r="AM284" s="45"/>
      <c r="AN284" s="45"/>
      <c r="AO284" s="82"/>
      <c r="AP284" s="45"/>
    </row>
    <row r="285" ht="14.25" customHeight="1">
      <c r="A285" s="45"/>
      <c r="B285" s="45"/>
      <c r="C285" s="45"/>
      <c r="D285" s="45"/>
      <c r="E285" s="45"/>
      <c r="F285" s="45"/>
      <c r="G285" s="45"/>
      <c r="H285" s="45"/>
      <c r="I285" s="45"/>
      <c r="J285" s="45"/>
      <c r="K285" s="45"/>
      <c r="L285" s="45"/>
      <c r="M285" s="84"/>
      <c r="N285" s="78"/>
      <c r="O285" s="78"/>
      <c r="P285" s="78"/>
      <c r="Q285" s="78"/>
      <c r="R285" s="78"/>
      <c r="S285" s="45"/>
      <c r="T285" s="78"/>
      <c r="U285" s="78"/>
      <c r="V285" s="79"/>
      <c r="W285" s="79"/>
      <c r="X285" s="80"/>
      <c r="Y285" s="81"/>
      <c r="Z285" s="81"/>
      <c r="AA285" s="80"/>
      <c r="AB285" s="78"/>
      <c r="AC285" s="78"/>
      <c r="AD285" s="79"/>
      <c r="AE285" s="78"/>
      <c r="AF285" s="79"/>
      <c r="AG285" s="79"/>
      <c r="AH285" s="79"/>
      <c r="AI285" s="78"/>
      <c r="AJ285" s="78"/>
      <c r="AK285" s="79"/>
      <c r="AL285" s="45"/>
      <c r="AM285" s="45"/>
      <c r="AN285" s="45"/>
      <c r="AO285" s="82"/>
      <c r="AP285" s="45"/>
    </row>
    <row r="286" ht="14.25" customHeight="1">
      <c r="A286" s="45"/>
      <c r="B286" s="45"/>
      <c r="C286" s="45"/>
      <c r="D286" s="45"/>
      <c r="E286" s="45"/>
      <c r="F286" s="45"/>
      <c r="G286" s="45"/>
      <c r="H286" s="45"/>
      <c r="I286" s="45"/>
      <c r="J286" s="45"/>
      <c r="K286" s="45"/>
      <c r="L286" s="45"/>
      <c r="M286" s="84"/>
      <c r="N286" s="78"/>
      <c r="O286" s="78"/>
      <c r="P286" s="78"/>
      <c r="Q286" s="78"/>
      <c r="R286" s="78"/>
      <c r="S286" s="45"/>
      <c r="T286" s="78"/>
      <c r="U286" s="78"/>
      <c r="V286" s="79"/>
      <c r="W286" s="79"/>
      <c r="X286" s="80"/>
      <c r="Y286" s="81"/>
      <c r="Z286" s="81"/>
      <c r="AA286" s="80"/>
      <c r="AB286" s="78"/>
      <c r="AC286" s="78"/>
      <c r="AD286" s="79"/>
      <c r="AE286" s="78"/>
      <c r="AF286" s="79"/>
      <c r="AG286" s="79"/>
      <c r="AH286" s="79"/>
      <c r="AI286" s="78"/>
      <c r="AJ286" s="78"/>
      <c r="AK286" s="79"/>
      <c r="AL286" s="45"/>
      <c r="AM286" s="45"/>
      <c r="AN286" s="45"/>
      <c r="AO286" s="82"/>
      <c r="AP286" s="45"/>
    </row>
    <row r="287" ht="14.25" customHeight="1">
      <c r="A287" s="45"/>
      <c r="B287" s="45"/>
      <c r="C287" s="45"/>
      <c r="D287" s="45"/>
      <c r="E287" s="45"/>
      <c r="F287" s="45"/>
      <c r="G287" s="45"/>
      <c r="H287" s="45"/>
      <c r="I287" s="45"/>
      <c r="J287" s="45"/>
      <c r="K287" s="45"/>
      <c r="L287" s="45"/>
      <c r="M287" s="84"/>
      <c r="N287" s="78"/>
      <c r="O287" s="78"/>
      <c r="P287" s="78"/>
      <c r="Q287" s="78"/>
      <c r="R287" s="78"/>
      <c r="S287" s="45"/>
      <c r="T287" s="78"/>
      <c r="U287" s="78"/>
      <c r="V287" s="79"/>
      <c r="W287" s="79"/>
      <c r="X287" s="80"/>
      <c r="Y287" s="81"/>
      <c r="Z287" s="81"/>
      <c r="AA287" s="80"/>
      <c r="AB287" s="78"/>
      <c r="AC287" s="78"/>
      <c r="AD287" s="79"/>
      <c r="AE287" s="78"/>
      <c r="AF287" s="79"/>
      <c r="AG287" s="79"/>
      <c r="AH287" s="79"/>
      <c r="AI287" s="78"/>
      <c r="AJ287" s="78"/>
      <c r="AK287" s="79"/>
      <c r="AL287" s="45"/>
      <c r="AM287" s="45"/>
      <c r="AN287" s="45"/>
      <c r="AO287" s="82"/>
      <c r="AP287" s="45"/>
    </row>
    <row r="288" ht="14.25" customHeight="1">
      <c r="A288" s="45"/>
      <c r="B288" s="45"/>
      <c r="C288" s="45"/>
      <c r="D288" s="45"/>
      <c r="E288" s="45"/>
      <c r="F288" s="45"/>
      <c r="G288" s="45"/>
      <c r="H288" s="45"/>
      <c r="I288" s="45"/>
      <c r="J288" s="45"/>
      <c r="K288" s="45"/>
      <c r="L288" s="45"/>
      <c r="M288" s="84"/>
      <c r="N288" s="78"/>
      <c r="O288" s="78"/>
      <c r="P288" s="78"/>
      <c r="Q288" s="78"/>
      <c r="R288" s="78"/>
      <c r="S288" s="45"/>
      <c r="T288" s="78"/>
      <c r="U288" s="78"/>
      <c r="V288" s="79"/>
      <c r="W288" s="79"/>
      <c r="X288" s="80"/>
      <c r="Y288" s="81"/>
      <c r="Z288" s="81"/>
      <c r="AA288" s="80"/>
      <c r="AB288" s="78"/>
      <c r="AC288" s="78"/>
      <c r="AD288" s="79"/>
      <c r="AE288" s="78"/>
      <c r="AF288" s="79"/>
      <c r="AG288" s="79"/>
      <c r="AH288" s="79"/>
      <c r="AI288" s="78"/>
      <c r="AJ288" s="78"/>
      <c r="AK288" s="79"/>
      <c r="AL288" s="45"/>
      <c r="AM288" s="45"/>
      <c r="AN288" s="45"/>
      <c r="AO288" s="82"/>
      <c r="AP288" s="45"/>
    </row>
    <row r="289" ht="14.25" customHeight="1">
      <c r="A289" s="45"/>
      <c r="B289" s="45"/>
      <c r="C289" s="45"/>
      <c r="D289" s="45"/>
      <c r="E289" s="45"/>
      <c r="F289" s="45"/>
      <c r="G289" s="45"/>
      <c r="H289" s="45"/>
      <c r="I289" s="45"/>
      <c r="J289" s="45"/>
      <c r="K289" s="45"/>
      <c r="L289" s="45"/>
      <c r="M289" s="84"/>
      <c r="N289" s="78"/>
      <c r="O289" s="78"/>
      <c r="P289" s="78"/>
      <c r="Q289" s="78"/>
      <c r="R289" s="78"/>
      <c r="S289" s="45"/>
      <c r="T289" s="78"/>
      <c r="U289" s="78"/>
      <c r="V289" s="79"/>
      <c r="W289" s="79"/>
      <c r="X289" s="80"/>
      <c r="Y289" s="81"/>
      <c r="Z289" s="81"/>
      <c r="AA289" s="80"/>
      <c r="AB289" s="78"/>
      <c r="AC289" s="78"/>
      <c r="AD289" s="79"/>
      <c r="AE289" s="78"/>
      <c r="AF289" s="79"/>
      <c r="AG289" s="79"/>
      <c r="AH289" s="79"/>
      <c r="AI289" s="78"/>
      <c r="AJ289" s="78"/>
      <c r="AK289" s="79"/>
      <c r="AL289" s="45"/>
      <c r="AM289" s="45"/>
      <c r="AN289" s="45"/>
      <c r="AO289" s="82"/>
      <c r="AP289" s="45"/>
    </row>
    <row r="290" ht="14.25" customHeight="1">
      <c r="A290" s="45"/>
      <c r="B290" s="45"/>
      <c r="C290" s="45"/>
      <c r="D290" s="45"/>
      <c r="E290" s="45"/>
      <c r="F290" s="45"/>
      <c r="G290" s="45"/>
      <c r="H290" s="45"/>
      <c r="I290" s="45"/>
      <c r="J290" s="45"/>
      <c r="K290" s="45"/>
      <c r="L290" s="45"/>
      <c r="M290" s="84"/>
      <c r="N290" s="78"/>
      <c r="O290" s="78"/>
      <c r="P290" s="78"/>
      <c r="Q290" s="78"/>
      <c r="R290" s="78"/>
      <c r="S290" s="45"/>
      <c r="T290" s="78"/>
      <c r="U290" s="78"/>
      <c r="V290" s="79"/>
      <c r="W290" s="79"/>
      <c r="X290" s="80"/>
      <c r="Y290" s="81"/>
      <c r="Z290" s="81"/>
      <c r="AA290" s="80"/>
      <c r="AB290" s="78"/>
      <c r="AC290" s="78"/>
      <c r="AD290" s="79"/>
      <c r="AE290" s="78"/>
      <c r="AF290" s="79"/>
      <c r="AG290" s="79"/>
      <c r="AH290" s="79"/>
      <c r="AI290" s="78"/>
      <c r="AJ290" s="78"/>
      <c r="AK290" s="79"/>
      <c r="AL290" s="45"/>
      <c r="AM290" s="45"/>
      <c r="AN290" s="45"/>
      <c r="AO290" s="82"/>
      <c r="AP290" s="45"/>
    </row>
    <row r="291" ht="14.25" customHeight="1">
      <c r="A291" s="45"/>
      <c r="B291" s="45"/>
      <c r="C291" s="45"/>
      <c r="D291" s="45"/>
      <c r="E291" s="45"/>
      <c r="F291" s="45"/>
      <c r="G291" s="45"/>
      <c r="H291" s="45"/>
      <c r="I291" s="45"/>
      <c r="J291" s="45"/>
      <c r="K291" s="45"/>
      <c r="L291" s="45"/>
      <c r="M291" s="84"/>
      <c r="N291" s="78"/>
      <c r="O291" s="78"/>
      <c r="P291" s="78"/>
      <c r="Q291" s="78"/>
      <c r="R291" s="78"/>
      <c r="S291" s="45"/>
      <c r="T291" s="78"/>
      <c r="U291" s="78"/>
      <c r="V291" s="79"/>
      <c r="W291" s="79"/>
      <c r="X291" s="80"/>
      <c r="Y291" s="81"/>
      <c r="Z291" s="81"/>
      <c r="AA291" s="80"/>
      <c r="AB291" s="78"/>
      <c r="AC291" s="78"/>
      <c r="AD291" s="79"/>
      <c r="AE291" s="78"/>
      <c r="AF291" s="79"/>
      <c r="AG291" s="79"/>
      <c r="AH291" s="79"/>
      <c r="AI291" s="78"/>
      <c r="AJ291" s="78"/>
      <c r="AK291" s="79"/>
      <c r="AL291" s="45"/>
      <c r="AM291" s="45"/>
      <c r="AN291" s="45"/>
      <c r="AO291" s="82"/>
      <c r="AP291" s="45"/>
    </row>
    <row r="292" ht="14.25" customHeight="1">
      <c r="A292" s="45"/>
      <c r="B292" s="45"/>
      <c r="C292" s="45"/>
      <c r="D292" s="45"/>
      <c r="E292" s="45"/>
      <c r="F292" s="45"/>
      <c r="G292" s="45"/>
      <c r="H292" s="45"/>
      <c r="I292" s="45"/>
      <c r="J292" s="45"/>
      <c r="K292" s="45"/>
      <c r="L292" s="45"/>
      <c r="M292" s="84"/>
      <c r="N292" s="78"/>
      <c r="O292" s="78"/>
      <c r="P292" s="78"/>
      <c r="Q292" s="78"/>
      <c r="R292" s="78"/>
      <c r="S292" s="45"/>
      <c r="T292" s="78"/>
      <c r="U292" s="78"/>
      <c r="V292" s="79"/>
      <c r="W292" s="79"/>
      <c r="X292" s="80"/>
      <c r="Y292" s="81"/>
      <c r="Z292" s="81"/>
      <c r="AA292" s="80"/>
      <c r="AB292" s="78"/>
      <c r="AC292" s="78"/>
      <c r="AD292" s="79"/>
      <c r="AE292" s="78"/>
      <c r="AF292" s="79"/>
      <c r="AG292" s="79"/>
      <c r="AH292" s="79"/>
      <c r="AI292" s="78"/>
      <c r="AJ292" s="78"/>
      <c r="AK292" s="79"/>
      <c r="AL292" s="45"/>
      <c r="AM292" s="45"/>
      <c r="AN292" s="45"/>
      <c r="AO292" s="82"/>
      <c r="AP292" s="45"/>
    </row>
    <row r="293" ht="14.25" customHeight="1">
      <c r="A293" s="45"/>
      <c r="B293" s="45"/>
      <c r="C293" s="45"/>
      <c r="D293" s="45"/>
      <c r="E293" s="45"/>
      <c r="F293" s="45"/>
      <c r="G293" s="45"/>
      <c r="H293" s="45"/>
      <c r="I293" s="45"/>
      <c r="J293" s="45"/>
      <c r="K293" s="45"/>
      <c r="L293" s="45"/>
      <c r="M293" s="84"/>
      <c r="N293" s="78"/>
      <c r="O293" s="78"/>
      <c r="P293" s="78"/>
      <c r="Q293" s="78"/>
      <c r="R293" s="78"/>
      <c r="S293" s="45"/>
      <c r="T293" s="78"/>
      <c r="U293" s="78"/>
      <c r="V293" s="79"/>
      <c r="W293" s="79"/>
      <c r="X293" s="80"/>
      <c r="Y293" s="81"/>
      <c r="Z293" s="81"/>
      <c r="AA293" s="80"/>
      <c r="AB293" s="78"/>
      <c r="AC293" s="78"/>
      <c r="AD293" s="79"/>
      <c r="AE293" s="78"/>
      <c r="AF293" s="79"/>
      <c r="AG293" s="79"/>
      <c r="AH293" s="79"/>
      <c r="AI293" s="78"/>
      <c r="AJ293" s="78"/>
      <c r="AK293" s="79"/>
      <c r="AL293" s="45"/>
      <c r="AM293" s="45"/>
      <c r="AN293" s="45"/>
      <c r="AO293" s="82"/>
      <c r="AP293" s="45"/>
    </row>
    <row r="294" ht="14.25" customHeight="1">
      <c r="A294" s="45"/>
      <c r="B294" s="45"/>
      <c r="C294" s="45"/>
      <c r="D294" s="45"/>
      <c r="E294" s="45"/>
      <c r="F294" s="45"/>
      <c r="G294" s="45"/>
      <c r="H294" s="45"/>
      <c r="I294" s="45"/>
      <c r="J294" s="45"/>
      <c r="K294" s="45"/>
      <c r="L294" s="45"/>
      <c r="M294" s="84"/>
      <c r="N294" s="78"/>
      <c r="O294" s="78"/>
      <c r="P294" s="78"/>
      <c r="Q294" s="78"/>
      <c r="R294" s="78"/>
      <c r="S294" s="45"/>
      <c r="T294" s="78"/>
      <c r="U294" s="78"/>
      <c r="V294" s="79"/>
      <c r="W294" s="79"/>
      <c r="X294" s="80"/>
      <c r="Y294" s="81"/>
      <c r="Z294" s="81"/>
      <c r="AA294" s="80"/>
      <c r="AB294" s="78"/>
      <c r="AC294" s="78"/>
      <c r="AD294" s="79"/>
      <c r="AE294" s="78"/>
      <c r="AF294" s="79"/>
      <c r="AG294" s="79"/>
      <c r="AH294" s="79"/>
      <c r="AI294" s="78"/>
      <c r="AJ294" s="78"/>
      <c r="AK294" s="79"/>
      <c r="AL294" s="45"/>
      <c r="AM294" s="45"/>
      <c r="AN294" s="45"/>
      <c r="AO294" s="82"/>
      <c r="AP294" s="45"/>
    </row>
    <row r="295" ht="14.25" customHeight="1">
      <c r="A295" s="45"/>
      <c r="B295" s="45"/>
      <c r="C295" s="45"/>
      <c r="D295" s="45"/>
      <c r="E295" s="45"/>
      <c r="F295" s="45"/>
      <c r="G295" s="45"/>
      <c r="H295" s="45"/>
      <c r="I295" s="45"/>
      <c r="J295" s="45"/>
      <c r="K295" s="45"/>
      <c r="L295" s="45"/>
      <c r="M295" s="84"/>
      <c r="N295" s="78"/>
      <c r="O295" s="78"/>
      <c r="P295" s="78"/>
      <c r="Q295" s="78"/>
      <c r="R295" s="78"/>
      <c r="S295" s="45"/>
      <c r="T295" s="78"/>
      <c r="U295" s="78"/>
      <c r="V295" s="79"/>
      <c r="W295" s="79"/>
      <c r="X295" s="80"/>
      <c r="Y295" s="81"/>
      <c r="Z295" s="81"/>
      <c r="AA295" s="80"/>
      <c r="AB295" s="78"/>
      <c r="AC295" s="78"/>
      <c r="AD295" s="79"/>
      <c r="AE295" s="78"/>
      <c r="AF295" s="79"/>
      <c r="AG295" s="79"/>
      <c r="AH295" s="79"/>
      <c r="AI295" s="78"/>
      <c r="AJ295" s="78"/>
      <c r="AK295" s="79"/>
      <c r="AL295" s="45"/>
      <c r="AM295" s="45"/>
      <c r="AN295" s="45"/>
      <c r="AO295" s="82"/>
      <c r="AP295" s="45"/>
    </row>
    <row r="296" ht="14.25" customHeight="1">
      <c r="A296" s="45"/>
      <c r="B296" s="45"/>
      <c r="C296" s="45"/>
      <c r="D296" s="45"/>
      <c r="E296" s="45"/>
      <c r="F296" s="45"/>
      <c r="G296" s="45"/>
      <c r="H296" s="45"/>
      <c r="I296" s="45"/>
      <c r="J296" s="45"/>
      <c r="K296" s="45"/>
      <c r="L296" s="45"/>
      <c r="M296" s="84"/>
      <c r="N296" s="78"/>
      <c r="O296" s="78"/>
      <c r="P296" s="78"/>
      <c r="Q296" s="78"/>
      <c r="R296" s="78"/>
      <c r="S296" s="45"/>
      <c r="T296" s="78"/>
      <c r="U296" s="78"/>
      <c r="V296" s="79"/>
      <c r="W296" s="79"/>
      <c r="X296" s="80"/>
      <c r="Y296" s="81"/>
      <c r="Z296" s="81"/>
      <c r="AA296" s="80"/>
      <c r="AB296" s="78"/>
      <c r="AC296" s="78"/>
      <c r="AD296" s="79"/>
      <c r="AE296" s="78"/>
      <c r="AF296" s="79"/>
      <c r="AG296" s="79"/>
      <c r="AH296" s="79"/>
      <c r="AI296" s="78"/>
      <c r="AJ296" s="78"/>
      <c r="AK296" s="79"/>
      <c r="AL296" s="45"/>
      <c r="AM296" s="45"/>
      <c r="AN296" s="45"/>
      <c r="AO296" s="82"/>
      <c r="AP296" s="45"/>
    </row>
    <row r="297" ht="14.25" customHeight="1">
      <c r="A297" s="45"/>
      <c r="B297" s="45"/>
      <c r="C297" s="45"/>
      <c r="D297" s="45"/>
      <c r="E297" s="45"/>
      <c r="F297" s="45"/>
      <c r="G297" s="45"/>
      <c r="H297" s="45"/>
      <c r="I297" s="45"/>
      <c r="J297" s="45"/>
      <c r="K297" s="45"/>
      <c r="L297" s="45"/>
      <c r="M297" s="84"/>
      <c r="N297" s="78"/>
      <c r="O297" s="78"/>
      <c r="P297" s="78"/>
      <c r="Q297" s="78"/>
      <c r="R297" s="78"/>
      <c r="S297" s="45"/>
      <c r="T297" s="78"/>
      <c r="U297" s="78"/>
      <c r="V297" s="79"/>
      <c r="W297" s="79"/>
      <c r="X297" s="80"/>
      <c r="Y297" s="81"/>
      <c r="Z297" s="81"/>
      <c r="AA297" s="80"/>
      <c r="AB297" s="78"/>
      <c r="AC297" s="78"/>
      <c r="AD297" s="79"/>
      <c r="AE297" s="78"/>
      <c r="AF297" s="79"/>
      <c r="AG297" s="79"/>
      <c r="AH297" s="79"/>
      <c r="AI297" s="78"/>
      <c r="AJ297" s="78"/>
      <c r="AK297" s="79"/>
      <c r="AL297" s="45"/>
      <c r="AM297" s="45"/>
      <c r="AN297" s="45"/>
      <c r="AO297" s="82"/>
      <c r="AP297" s="45"/>
    </row>
    <row r="298" ht="14.25" customHeight="1">
      <c r="A298" s="45"/>
      <c r="B298" s="45"/>
      <c r="C298" s="45"/>
      <c r="D298" s="45"/>
      <c r="E298" s="45"/>
      <c r="F298" s="45"/>
      <c r="G298" s="45"/>
      <c r="H298" s="45"/>
      <c r="I298" s="45"/>
      <c r="J298" s="45"/>
      <c r="K298" s="45"/>
      <c r="L298" s="45"/>
      <c r="M298" s="84"/>
      <c r="N298" s="78"/>
      <c r="O298" s="78"/>
      <c r="P298" s="78"/>
      <c r="Q298" s="78"/>
      <c r="R298" s="78"/>
      <c r="S298" s="45"/>
      <c r="T298" s="78"/>
      <c r="U298" s="78"/>
      <c r="V298" s="79"/>
      <c r="W298" s="79"/>
      <c r="X298" s="80"/>
      <c r="Y298" s="81"/>
      <c r="Z298" s="81"/>
      <c r="AA298" s="80"/>
      <c r="AB298" s="78"/>
      <c r="AC298" s="78"/>
      <c r="AD298" s="79"/>
      <c r="AE298" s="78"/>
      <c r="AF298" s="79"/>
      <c r="AG298" s="79"/>
      <c r="AH298" s="79"/>
      <c r="AI298" s="78"/>
      <c r="AJ298" s="78"/>
      <c r="AK298" s="79"/>
      <c r="AL298" s="45"/>
      <c r="AM298" s="45"/>
      <c r="AN298" s="45"/>
      <c r="AO298" s="82"/>
      <c r="AP298" s="45"/>
    </row>
    <row r="299" ht="14.25" customHeight="1">
      <c r="A299" s="45"/>
      <c r="B299" s="45"/>
      <c r="C299" s="45"/>
      <c r="D299" s="45"/>
      <c r="E299" s="45"/>
      <c r="F299" s="45"/>
      <c r="G299" s="45"/>
      <c r="H299" s="45"/>
      <c r="I299" s="45"/>
      <c r="J299" s="45"/>
      <c r="K299" s="45"/>
      <c r="L299" s="45"/>
      <c r="M299" s="84"/>
      <c r="N299" s="78"/>
      <c r="O299" s="78"/>
      <c r="P299" s="78"/>
      <c r="Q299" s="78"/>
      <c r="R299" s="78"/>
      <c r="S299" s="45"/>
      <c r="T299" s="78"/>
      <c r="U299" s="78"/>
      <c r="V299" s="79"/>
      <c r="W299" s="79"/>
      <c r="X299" s="80"/>
      <c r="Y299" s="81"/>
      <c r="Z299" s="81"/>
      <c r="AA299" s="80"/>
      <c r="AB299" s="78"/>
      <c r="AC299" s="78"/>
      <c r="AD299" s="79"/>
      <c r="AE299" s="78"/>
      <c r="AF299" s="79"/>
      <c r="AG299" s="79"/>
      <c r="AH299" s="79"/>
      <c r="AI299" s="78"/>
      <c r="AJ299" s="78"/>
      <c r="AK299" s="79"/>
      <c r="AL299" s="45"/>
      <c r="AM299" s="45"/>
      <c r="AN299" s="45"/>
      <c r="AO299" s="82"/>
      <c r="AP299" s="45"/>
    </row>
    <row r="300" ht="14.25" customHeight="1">
      <c r="A300" s="45"/>
      <c r="B300" s="45"/>
      <c r="C300" s="45"/>
      <c r="D300" s="45"/>
      <c r="E300" s="45"/>
      <c r="F300" s="45"/>
      <c r="G300" s="45"/>
      <c r="H300" s="45"/>
      <c r="I300" s="45"/>
      <c r="J300" s="45"/>
      <c r="K300" s="45"/>
      <c r="L300" s="45"/>
      <c r="M300" s="84"/>
      <c r="N300" s="78"/>
      <c r="O300" s="78"/>
      <c r="P300" s="78"/>
      <c r="Q300" s="78"/>
      <c r="R300" s="78"/>
      <c r="S300" s="45"/>
      <c r="T300" s="78"/>
      <c r="U300" s="78"/>
      <c r="V300" s="79"/>
      <c r="W300" s="79"/>
      <c r="X300" s="80"/>
      <c r="Y300" s="81"/>
      <c r="Z300" s="81"/>
      <c r="AA300" s="80"/>
      <c r="AB300" s="78"/>
      <c r="AC300" s="78"/>
      <c r="AD300" s="79"/>
      <c r="AE300" s="78"/>
      <c r="AF300" s="79"/>
      <c r="AG300" s="79"/>
      <c r="AH300" s="79"/>
      <c r="AI300" s="78"/>
      <c r="AJ300" s="78"/>
      <c r="AK300" s="79"/>
      <c r="AL300" s="45"/>
      <c r="AM300" s="45"/>
      <c r="AN300" s="45"/>
      <c r="AO300" s="82"/>
      <c r="AP300" s="45"/>
    </row>
    <row r="301" ht="14.25" customHeight="1">
      <c r="A301" s="45"/>
      <c r="B301" s="45"/>
      <c r="C301" s="45"/>
      <c r="D301" s="45"/>
      <c r="E301" s="45"/>
      <c r="F301" s="45"/>
      <c r="G301" s="45"/>
      <c r="H301" s="45"/>
      <c r="I301" s="45"/>
      <c r="J301" s="45"/>
      <c r="K301" s="45"/>
      <c r="L301" s="45"/>
      <c r="M301" s="84"/>
      <c r="N301" s="78"/>
      <c r="O301" s="78"/>
      <c r="P301" s="78"/>
      <c r="Q301" s="78"/>
      <c r="R301" s="78"/>
      <c r="S301" s="45"/>
      <c r="T301" s="78"/>
      <c r="U301" s="78"/>
      <c r="V301" s="79"/>
      <c r="W301" s="79"/>
      <c r="X301" s="80"/>
      <c r="Y301" s="81"/>
      <c r="Z301" s="81"/>
      <c r="AA301" s="80"/>
      <c r="AB301" s="78"/>
      <c r="AC301" s="78"/>
      <c r="AD301" s="79"/>
      <c r="AE301" s="78"/>
      <c r="AF301" s="79"/>
      <c r="AG301" s="79"/>
      <c r="AH301" s="79"/>
      <c r="AI301" s="78"/>
      <c r="AJ301" s="78"/>
      <c r="AK301" s="79"/>
      <c r="AL301" s="45"/>
      <c r="AM301" s="45"/>
      <c r="AN301" s="45"/>
      <c r="AO301" s="82"/>
      <c r="AP301" s="45"/>
    </row>
    <row r="302" ht="14.25" customHeight="1">
      <c r="A302" s="45"/>
      <c r="B302" s="45"/>
      <c r="C302" s="45"/>
      <c r="D302" s="45"/>
      <c r="E302" s="45"/>
      <c r="F302" s="45"/>
      <c r="G302" s="45"/>
      <c r="H302" s="45"/>
      <c r="I302" s="45"/>
      <c r="J302" s="45"/>
      <c r="K302" s="45"/>
      <c r="L302" s="45"/>
      <c r="M302" s="84"/>
      <c r="N302" s="78"/>
      <c r="O302" s="78"/>
      <c r="P302" s="78"/>
      <c r="Q302" s="78"/>
      <c r="R302" s="78"/>
      <c r="S302" s="45"/>
      <c r="T302" s="78"/>
      <c r="U302" s="78"/>
      <c r="V302" s="79"/>
      <c r="W302" s="79"/>
      <c r="X302" s="80"/>
      <c r="Y302" s="81"/>
      <c r="Z302" s="81"/>
      <c r="AA302" s="80"/>
      <c r="AB302" s="78"/>
      <c r="AC302" s="78"/>
      <c r="AD302" s="79"/>
      <c r="AE302" s="78"/>
      <c r="AF302" s="79"/>
      <c r="AG302" s="79"/>
      <c r="AH302" s="79"/>
      <c r="AI302" s="78"/>
      <c r="AJ302" s="78"/>
      <c r="AK302" s="79"/>
      <c r="AL302" s="45"/>
      <c r="AM302" s="45"/>
      <c r="AN302" s="45"/>
      <c r="AO302" s="82"/>
      <c r="AP302" s="45"/>
    </row>
    <row r="303" ht="14.25" customHeight="1">
      <c r="A303" s="45"/>
      <c r="B303" s="45"/>
      <c r="C303" s="45"/>
      <c r="D303" s="45"/>
      <c r="E303" s="45"/>
      <c r="F303" s="45"/>
      <c r="G303" s="45"/>
      <c r="H303" s="45"/>
      <c r="I303" s="45"/>
      <c r="J303" s="45"/>
      <c r="K303" s="45"/>
      <c r="L303" s="45"/>
      <c r="M303" s="84"/>
      <c r="N303" s="78"/>
      <c r="O303" s="78"/>
      <c r="P303" s="78"/>
      <c r="Q303" s="78"/>
      <c r="R303" s="78"/>
      <c r="S303" s="45"/>
      <c r="T303" s="78"/>
      <c r="U303" s="78"/>
      <c r="V303" s="79"/>
      <c r="W303" s="79"/>
      <c r="X303" s="80"/>
      <c r="Y303" s="81"/>
      <c r="Z303" s="81"/>
      <c r="AA303" s="80"/>
      <c r="AB303" s="78"/>
      <c r="AC303" s="78"/>
      <c r="AD303" s="79"/>
      <c r="AE303" s="78"/>
      <c r="AF303" s="79"/>
      <c r="AG303" s="79"/>
      <c r="AH303" s="79"/>
      <c r="AI303" s="78"/>
      <c r="AJ303" s="78"/>
      <c r="AK303" s="79"/>
      <c r="AL303" s="45"/>
      <c r="AM303" s="45"/>
      <c r="AN303" s="45"/>
      <c r="AO303" s="82"/>
      <c r="AP303" s="45"/>
    </row>
    <row r="304" ht="14.25" customHeight="1">
      <c r="A304" s="45"/>
      <c r="B304" s="45"/>
      <c r="C304" s="45"/>
      <c r="D304" s="45"/>
      <c r="E304" s="45"/>
      <c r="F304" s="45"/>
      <c r="G304" s="45"/>
      <c r="H304" s="45"/>
      <c r="I304" s="45"/>
      <c r="J304" s="45"/>
      <c r="K304" s="45"/>
      <c r="L304" s="45"/>
      <c r="M304" s="84"/>
      <c r="N304" s="78"/>
      <c r="O304" s="78"/>
      <c r="P304" s="78"/>
      <c r="Q304" s="78"/>
      <c r="R304" s="78"/>
      <c r="S304" s="45"/>
      <c r="T304" s="78"/>
      <c r="U304" s="78"/>
      <c r="V304" s="79"/>
      <c r="W304" s="79"/>
      <c r="X304" s="80"/>
      <c r="Y304" s="81"/>
      <c r="Z304" s="81"/>
      <c r="AA304" s="80"/>
      <c r="AB304" s="78"/>
      <c r="AC304" s="78"/>
      <c r="AD304" s="79"/>
      <c r="AE304" s="78"/>
      <c r="AF304" s="79"/>
      <c r="AG304" s="79"/>
      <c r="AH304" s="79"/>
      <c r="AI304" s="78"/>
      <c r="AJ304" s="78"/>
      <c r="AK304" s="79"/>
      <c r="AL304" s="45"/>
      <c r="AM304" s="45"/>
      <c r="AN304" s="45"/>
      <c r="AO304" s="82"/>
      <c r="AP304" s="45"/>
    </row>
    <row r="305" ht="14.25" customHeight="1">
      <c r="A305" s="45"/>
      <c r="B305" s="45"/>
      <c r="C305" s="45"/>
      <c r="D305" s="45"/>
      <c r="E305" s="45"/>
      <c r="F305" s="45"/>
      <c r="G305" s="45"/>
      <c r="H305" s="45"/>
      <c r="I305" s="45"/>
      <c r="J305" s="45"/>
      <c r="K305" s="45"/>
      <c r="L305" s="45"/>
      <c r="M305" s="84"/>
      <c r="N305" s="78"/>
      <c r="O305" s="78"/>
      <c r="P305" s="78"/>
      <c r="Q305" s="78"/>
      <c r="R305" s="78"/>
      <c r="S305" s="45"/>
      <c r="T305" s="78"/>
      <c r="U305" s="78"/>
      <c r="V305" s="79"/>
      <c r="W305" s="79"/>
      <c r="X305" s="80"/>
      <c r="Y305" s="81"/>
      <c r="Z305" s="81"/>
      <c r="AA305" s="80"/>
      <c r="AB305" s="78"/>
      <c r="AC305" s="78"/>
      <c r="AD305" s="79"/>
      <c r="AE305" s="78"/>
      <c r="AF305" s="79"/>
      <c r="AG305" s="79"/>
      <c r="AH305" s="79"/>
      <c r="AI305" s="78"/>
      <c r="AJ305" s="78"/>
      <c r="AK305" s="79"/>
      <c r="AL305" s="45"/>
      <c r="AM305" s="45"/>
      <c r="AN305" s="45"/>
      <c r="AO305" s="82"/>
      <c r="AP305" s="45"/>
    </row>
    <row r="306" ht="14.25" customHeight="1">
      <c r="A306" s="45"/>
      <c r="B306" s="45"/>
      <c r="C306" s="45"/>
      <c r="D306" s="45"/>
      <c r="E306" s="45"/>
      <c r="F306" s="45"/>
      <c r="G306" s="45"/>
      <c r="H306" s="45"/>
      <c r="I306" s="45"/>
      <c r="J306" s="45"/>
      <c r="K306" s="45"/>
      <c r="L306" s="45"/>
      <c r="M306" s="84"/>
      <c r="N306" s="78"/>
      <c r="O306" s="78"/>
      <c r="P306" s="78"/>
      <c r="Q306" s="78"/>
      <c r="R306" s="78"/>
      <c r="S306" s="45"/>
      <c r="T306" s="78"/>
      <c r="U306" s="78"/>
      <c r="V306" s="79"/>
      <c r="W306" s="79"/>
      <c r="X306" s="80"/>
      <c r="Y306" s="81"/>
      <c r="Z306" s="81"/>
      <c r="AA306" s="80"/>
      <c r="AB306" s="78"/>
      <c r="AC306" s="78"/>
      <c r="AD306" s="79"/>
      <c r="AE306" s="78"/>
      <c r="AF306" s="79"/>
      <c r="AG306" s="79"/>
      <c r="AH306" s="79"/>
      <c r="AI306" s="78"/>
      <c r="AJ306" s="78"/>
      <c r="AK306" s="79"/>
      <c r="AL306" s="45"/>
      <c r="AM306" s="45"/>
      <c r="AN306" s="45"/>
      <c r="AO306" s="82"/>
      <c r="AP306" s="45"/>
    </row>
    <row r="307" ht="14.25" customHeight="1">
      <c r="A307" s="45"/>
      <c r="B307" s="45"/>
      <c r="C307" s="45"/>
      <c r="D307" s="45"/>
      <c r="E307" s="45"/>
      <c r="F307" s="45"/>
      <c r="G307" s="45"/>
      <c r="H307" s="45"/>
      <c r="I307" s="45"/>
      <c r="J307" s="45"/>
      <c r="K307" s="45"/>
      <c r="L307" s="45"/>
      <c r="M307" s="84"/>
      <c r="N307" s="78"/>
      <c r="O307" s="78"/>
      <c r="P307" s="78"/>
      <c r="Q307" s="78"/>
      <c r="R307" s="78"/>
      <c r="S307" s="45"/>
      <c r="T307" s="78"/>
      <c r="U307" s="78"/>
      <c r="V307" s="79"/>
      <c r="W307" s="79"/>
      <c r="X307" s="80"/>
      <c r="Y307" s="81"/>
      <c r="Z307" s="81"/>
      <c r="AA307" s="80"/>
      <c r="AB307" s="78"/>
      <c r="AC307" s="78"/>
      <c r="AD307" s="79"/>
      <c r="AE307" s="78"/>
      <c r="AF307" s="79"/>
      <c r="AG307" s="79"/>
      <c r="AH307" s="79"/>
      <c r="AI307" s="78"/>
      <c r="AJ307" s="78"/>
      <c r="AK307" s="79"/>
      <c r="AL307" s="45"/>
      <c r="AM307" s="45"/>
      <c r="AN307" s="45"/>
      <c r="AO307" s="82"/>
      <c r="AP307" s="45"/>
    </row>
    <row r="308" ht="14.25" customHeight="1">
      <c r="A308" s="45"/>
      <c r="B308" s="45"/>
      <c r="C308" s="45"/>
      <c r="D308" s="45"/>
      <c r="E308" s="45"/>
      <c r="F308" s="45"/>
      <c r="G308" s="45"/>
      <c r="H308" s="45"/>
      <c r="I308" s="45"/>
      <c r="J308" s="45"/>
      <c r="K308" s="45"/>
      <c r="L308" s="45"/>
      <c r="M308" s="84"/>
      <c r="N308" s="78"/>
      <c r="O308" s="78"/>
      <c r="P308" s="78"/>
      <c r="Q308" s="78"/>
      <c r="R308" s="78"/>
      <c r="S308" s="45"/>
      <c r="T308" s="78"/>
      <c r="U308" s="78"/>
      <c r="V308" s="79"/>
      <c r="W308" s="79"/>
      <c r="X308" s="80"/>
      <c r="Y308" s="81"/>
      <c r="Z308" s="81"/>
      <c r="AA308" s="80"/>
      <c r="AB308" s="78"/>
      <c r="AC308" s="78"/>
      <c r="AD308" s="79"/>
      <c r="AE308" s="78"/>
      <c r="AF308" s="79"/>
      <c r="AG308" s="79"/>
      <c r="AH308" s="79"/>
      <c r="AI308" s="78"/>
      <c r="AJ308" s="78"/>
      <c r="AK308" s="79"/>
      <c r="AL308" s="45"/>
      <c r="AM308" s="45"/>
      <c r="AN308" s="45"/>
      <c r="AO308" s="82"/>
      <c r="AP308" s="45"/>
    </row>
    <row r="309" ht="14.25" customHeight="1">
      <c r="A309" s="45"/>
      <c r="B309" s="45"/>
      <c r="C309" s="45"/>
      <c r="D309" s="45"/>
      <c r="E309" s="45"/>
      <c r="F309" s="45"/>
      <c r="G309" s="45"/>
      <c r="H309" s="45"/>
      <c r="I309" s="45"/>
      <c r="J309" s="45"/>
      <c r="K309" s="45"/>
      <c r="L309" s="45"/>
      <c r="M309" s="84"/>
      <c r="N309" s="78"/>
      <c r="O309" s="78"/>
      <c r="P309" s="78"/>
      <c r="Q309" s="78"/>
      <c r="R309" s="78"/>
      <c r="S309" s="45"/>
      <c r="T309" s="78"/>
      <c r="U309" s="78"/>
      <c r="V309" s="79"/>
      <c r="W309" s="79"/>
      <c r="X309" s="80"/>
      <c r="Y309" s="81"/>
      <c r="Z309" s="81"/>
      <c r="AA309" s="80"/>
      <c r="AB309" s="78"/>
      <c r="AC309" s="78"/>
      <c r="AD309" s="79"/>
      <c r="AE309" s="78"/>
      <c r="AF309" s="79"/>
      <c r="AG309" s="79"/>
      <c r="AH309" s="79"/>
      <c r="AI309" s="78"/>
      <c r="AJ309" s="78"/>
      <c r="AK309" s="79"/>
      <c r="AL309" s="45"/>
      <c r="AM309" s="45"/>
      <c r="AN309" s="45"/>
      <c r="AO309" s="82"/>
      <c r="AP309" s="45"/>
    </row>
    <row r="310" ht="14.25" customHeight="1">
      <c r="A310" s="45"/>
      <c r="B310" s="45"/>
      <c r="C310" s="45"/>
      <c r="D310" s="45"/>
      <c r="E310" s="45"/>
      <c r="F310" s="45"/>
      <c r="G310" s="45"/>
      <c r="H310" s="45"/>
      <c r="I310" s="45"/>
      <c r="J310" s="45"/>
      <c r="K310" s="45"/>
      <c r="L310" s="45"/>
      <c r="M310" s="84"/>
      <c r="N310" s="78"/>
      <c r="O310" s="78"/>
      <c r="P310" s="78"/>
      <c r="Q310" s="78"/>
      <c r="R310" s="78"/>
      <c r="S310" s="45"/>
      <c r="T310" s="78"/>
      <c r="U310" s="78"/>
      <c r="V310" s="79"/>
      <c r="W310" s="79"/>
      <c r="X310" s="80"/>
      <c r="Y310" s="81"/>
      <c r="Z310" s="81"/>
      <c r="AA310" s="80"/>
      <c r="AB310" s="78"/>
      <c r="AC310" s="78"/>
      <c r="AD310" s="79"/>
      <c r="AE310" s="78"/>
      <c r="AF310" s="79"/>
      <c r="AG310" s="79"/>
      <c r="AH310" s="79"/>
      <c r="AI310" s="78"/>
      <c r="AJ310" s="78"/>
      <c r="AK310" s="79"/>
      <c r="AL310" s="45"/>
      <c r="AM310" s="45"/>
      <c r="AN310" s="45"/>
      <c r="AO310" s="82"/>
      <c r="AP310" s="45"/>
    </row>
    <row r="311" ht="14.25" customHeight="1">
      <c r="A311" s="45"/>
      <c r="B311" s="45"/>
      <c r="C311" s="45"/>
      <c r="D311" s="45"/>
      <c r="E311" s="45"/>
      <c r="F311" s="45"/>
      <c r="G311" s="45"/>
      <c r="H311" s="45"/>
      <c r="I311" s="45"/>
      <c r="J311" s="45"/>
      <c r="K311" s="45"/>
      <c r="L311" s="45"/>
      <c r="M311" s="84"/>
      <c r="N311" s="78"/>
      <c r="O311" s="78"/>
      <c r="P311" s="78"/>
      <c r="Q311" s="78"/>
      <c r="R311" s="78"/>
      <c r="S311" s="45"/>
      <c r="T311" s="78"/>
      <c r="U311" s="78"/>
      <c r="V311" s="79"/>
      <c r="W311" s="79"/>
      <c r="X311" s="80"/>
      <c r="Y311" s="81"/>
      <c r="Z311" s="81"/>
      <c r="AA311" s="80"/>
      <c r="AB311" s="78"/>
      <c r="AC311" s="78"/>
      <c r="AD311" s="79"/>
      <c r="AE311" s="78"/>
      <c r="AF311" s="79"/>
      <c r="AG311" s="79"/>
      <c r="AH311" s="79"/>
      <c r="AI311" s="78"/>
      <c r="AJ311" s="78"/>
      <c r="AK311" s="79"/>
      <c r="AL311" s="45"/>
      <c r="AM311" s="45"/>
      <c r="AN311" s="45"/>
      <c r="AO311" s="82"/>
      <c r="AP311" s="45"/>
    </row>
    <row r="312" ht="14.25" customHeight="1">
      <c r="A312" s="45"/>
      <c r="B312" s="45"/>
      <c r="C312" s="45"/>
      <c r="D312" s="45"/>
      <c r="E312" s="45"/>
      <c r="F312" s="45"/>
      <c r="G312" s="45"/>
      <c r="H312" s="45"/>
      <c r="I312" s="45"/>
      <c r="J312" s="45"/>
      <c r="K312" s="45"/>
      <c r="L312" s="45"/>
      <c r="M312" s="84"/>
      <c r="N312" s="78"/>
      <c r="O312" s="78"/>
      <c r="P312" s="78"/>
      <c r="Q312" s="78"/>
      <c r="R312" s="78"/>
      <c r="S312" s="45"/>
      <c r="T312" s="78"/>
      <c r="U312" s="78"/>
      <c r="V312" s="79"/>
      <c r="W312" s="79"/>
      <c r="X312" s="80"/>
      <c r="Y312" s="81"/>
      <c r="Z312" s="81"/>
      <c r="AA312" s="80"/>
      <c r="AB312" s="78"/>
      <c r="AC312" s="78"/>
      <c r="AD312" s="79"/>
      <c r="AE312" s="78"/>
      <c r="AF312" s="79"/>
      <c r="AG312" s="79"/>
      <c r="AH312" s="79"/>
      <c r="AI312" s="78"/>
      <c r="AJ312" s="78"/>
      <c r="AK312" s="79"/>
      <c r="AL312" s="45"/>
      <c r="AM312" s="45"/>
      <c r="AN312" s="45"/>
      <c r="AO312" s="82"/>
      <c r="AP312" s="45"/>
    </row>
    <row r="313" ht="14.25" customHeight="1">
      <c r="A313" s="45"/>
      <c r="B313" s="45"/>
      <c r="C313" s="45"/>
      <c r="D313" s="45"/>
      <c r="E313" s="45"/>
      <c r="F313" s="45"/>
      <c r="G313" s="45"/>
      <c r="H313" s="45"/>
      <c r="I313" s="45"/>
      <c r="J313" s="45"/>
      <c r="K313" s="45"/>
      <c r="L313" s="45"/>
      <c r="M313" s="84"/>
      <c r="N313" s="78"/>
      <c r="O313" s="78"/>
      <c r="P313" s="78"/>
      <c r="Q313" s="78"/>
      <c r="R313" s="78"/>
      <c r="S313" s="45"/>
      <c r="T313" s="78"/>
      <c r="U313" s="78"/>
      <c r="V313" s="79"/>
      <c r="W313" s="79"/>
      <c r="X313" s="80"/>
      <c r="Y313" s="81"/>
      <c r="Z313" s="81"/>
      <c r="AA313" s="80"/>
      <c r="AB313" s="78"/>
      <c r="AC313" s="78"/>
      <c r="AD313" s="79"/>
      <c r="AE313" s="78"/>
      <c r="AF313" s="79"/>
      <c r="AG313" s="79"/>
      <c r="AH313" s="79"/>
      <c r="AI313" s="78"/>
      <c r="AJ313" s="78"/>
      <c r="AK313" s="79"/>
      <c r="AL313" s="45"/>
      <c r="AM313" s="45"/>
      <c r="AN313" s="45"/>
      <c r="AO313" s="82"/>
      <c r="AP313" s="45"/>
    </row>
    <row r="314" ht="14.25" customHeight="1">
      <c r="A314" s="45"/>
      <c r="B314" s="45"/>
      <c r="C314" s="45"/>
      <c r="D314" s="45"/>
      <c r="E314" s="45"/>
      <c r="F314" s="45"/>
      <c r="G314" s="45"/>
      <c r="H314" s="45"/>
      <c r="I314" s="45"/>
      <c r="J314" s="45"/>
      <c r="K314" s="45"/>
      <c r="L314" s="45"/>
      <c r="M314" s="84"/>
      <c r="N314" s="78"/>
      <c r="O314" s="78"/>
      <c r="P314" s="78"/>
      <c r="Q314" s="78"/>
      <c r="R314" s="78"/>
      <c r="S314" s="45"/>
      <c r="T314" s="78"/>
      <c r="U314" s="78"/>
      <c r="V314" s="79"/>
      <c r="W314" s="79"/>
      <c r="X314" s="80"/>
      <c r="Y314" s="81"/>
      <c r="Z314" s="81"/>
      <c r="AA314" s="80"/>
      <c r="AB314" s="78"/>
      <c r="AC314" s="78"/>
      <c r="AD314" s="79"/>
      <c r="AE314" s="78"/>
      <c r="AF314" s="79"/>
      <c r="AG314" s="79"/>
      <c r="AH314" s="79"/>
      <c r="AI314" s="78"/>
      <c r="AJ314" s="78"/>
      <c r="AK314" s="79"/>
      <c r="AL314" s="45"/>
      <c r="AM314" s="45"/>
      <c r="AN314" s="45"/>
      <c r="AO314" s="82"/>
      <c r="AP314" s="45"/>
    </row>
    <row r="315" ht="14.25" customHeight="1">
      <c r="A315" s="45"/>
      <c r="B315" s="45"/>
      <c r="C315" s="45"/>
      <c r="D315" s="45"/>
      <c r="E315" s="45"/>
      <c r="F315" s="45"/>
      <c r="G315" s="45"/>
      <c r="H315" s="45"/>
      <c r="I315" s="45"/>
      <c r="J315" s="45"/>
      <c r="K315" s="45"/>
      <c r="L315" s="45"/>
      <c r="M315" s="84"/>
      <c r="N315" s="78"/>
      <c r="O315" s="78"/>
      <c r="P315" s="78"/>
      <c r="Q315" s="78"/>
      <c r="R315" s="78"/>
      <c r="S315" s="45"/>
      <c r="T315" s="78"/>
      <c r="U315" s="78"/>
      <c r="V315" s="79"/>
      <c r="W315" s="79"/>
      <c r="X315" s="80"/>
      <c r="Y315" s="81"/>
      <c r="Z315" s="81"/>
      <c r="AA315" s="80"/>
      <c r="AB315" s="78"/>
      <c r="AC315" s="78"/>
      <c r="AD315" s="79"/>
      <c r="AE315" s="78"/>
      <c r="AF315" s="79"/>
      <c r="AG315" s="79"/>
      <c r="AH315" s="79"/>
      <c r="AI315" s="78"/>
      <c r="AJ315" s="78"/>
      <c r="AK315" s="79"/>
      <c r="AL315" s="45"/>
      <c r="AM315" s="45"/>
      <c r="AN315" s="45"/>
      <c r="AO315" s="82"/>
      <c r="AP315" s="45"/>
    </row>
    <row r="316" ht="14.25" customHeight="1">
      <c r="A316" s="45"/>
      <c r="B316" s="45"/>
      <c r="C316" s="45"/>
      <c r="D316" s="45"/>
      <c r="E316" s="45"/>
      <c r="F316" s="45"/>
      <c r="G316" s="45"/>
      <c r="H316" s="45"/>
      <c r="I316" s="45"/>
      <c r="J316" s="45"/>
      <c r="K316" s="45"/>
      <c r="L316" s="45"/>
      <c r="M316" s="84"/>
      <c r="N316" s="78"/>
      <c r="O316" s="78"/>
      <c r="P316" s="78"/>
      <c r="Q316" s="78"/>
      <c r="R316" s="78"/>
      <c r="S316" s="45"/>
      <c r="T316" s="78"/>
      <c r="U316" s="78"/>
      <c r="V316" s="79"/>
      <c r="W316" s="79"/>
      <c r="X316" s="80"/>
      <c r="Y316" s="81"/>
      <c r="Z316" s="81"/>
      <c r="AA316" s="80"/>
      <c r="AB316" s="78"/>
      <c r="AC316" s="78"/>
      <c r="AD316" s="79"/>
      <c r="AE316" s="78"/>
      <c r="AF316" s="79"/>
      <c r="AG316" s="79"/>
      <c r="AH316" s="79"/>
      <c r="AI316" s="78"/>
      <c r="AJ316" s="78"/>
      <c r="AK316" s="79"/>
      <c r="AL316" s="45"/>
      <c r="AM316" s="45"/>
      <c r="AN316" s="45"/>
      <c r="AO316" s="82"/>
      <c r="AP316" s="45"/>
    </row>
    <row r="317" ht="14.25" customHeight="1">
      <c r="A317" s="45"/>
      <c r="B317" s="45"/>
      <c r="C317" s="45"/>
      <c r="D317" s="45"/>
      <c r="E317" s="45"/>
      <c r="F317" s="45"/>
      <c r="G317" s="45"/>
      <c r="H317" s="45"/>
      <c r="I317" s="45"/>
      <c r="J317" s="45"/>
      <c r="K317" s="45"/>
      <c r="L317" s="45"/>
      <c r="M317" s="84"/>
      <c r="N317" s="78"/>
      <c r="O317" s="78"/>
      <c r="P317" s="78"/>
      <c r="Q317" s="78"/>
      <c r="R317" s="78"/>
      <c r="S317" s="45"/>
      <c r="T317" s="78"/>
      <c r="U317" s="78"/>
      <c r="V317" s="79"/>
      <c r="W317" s="79"/>
      <c r="X317" s="80"/>
      <c r="Y317" s="81"/>
      <c r="Z317" s="81"/>
      <c r="AA317" s="80"/>
      <c r="AB317" s="78"/>
      <c r="AC317" s="78"/>
      <c r="AD317" s="79"/>
      <c r="AE317" s="78"/>
      <c r="AF317" s="79"/>
      <c r="AG317" s="79"/>
      <c r="AH317" s="79"/>
      <c r="AI317" s="78"/>
      <c r="AJ317" s="78"/>
      <c r="AK317" s="79"/>
      <c r="AL317" s="45"/>
      <c r="AM317" s="45"/>
      <c r="AN317" s="45"/>
      <c r="AO317" s="82"/>
      <c r="AP317" s="45"/>
    </row>
    <row r="318" ht="14.25" customHeight="1">
      <c r="A318" s="45"/>
      <c r="B318" s="45"/>
      <c r="C318" s="45"/>
      <c r="D318" s="45"/>
      <c r="E318" s="45"/>
      <c r="F318" s="45"/>
      <c r="G318" s="45"/>
      <c r="H318" s="45"/>
      <c r="I318" s="45"/>
      <c r="J318" s="45"/>
      <c r="K318" s="45"/>
      <c r="L318" s="45"/>
      <c r="M318" s="84"/>
      <c r="N318" s="78"/>
      <c r="O318" s="78"/>
      <c r="P318" s="78"/>
      <c r="Q318" s="78"/>
      <c r="R318" s="78"/>
      <c r="S318" s="45"/>
      <c r="T318" s="78"/>
      <c r="U318" s="78"/>
      <c r="V318" s="79"/>
      <c r="W318" s="79"/>
      <c r="X318" s="80"/>
      <c r="Y318" s="81"/>
      <c r="Z318" s="81"/>
      <c r="AA318" s="80"/>
      <c r="AB318" s="78"/>
      <c r="AC318" s="78"/>
      <c r="AD318" s="79"/>
      <c r="AE318" s="78"/>
      <c r="AF318" s="79"/>
      <c r="AG318" s="79"/>
      <c r="AH318" s="79"/>
      <c r="AI318" s="78"/>
      <c r="AJ318" s="78"/>
      <c r="AK318" s="79"/>
      <c r="AL318" s="45"/>
      <c r="AM318" s="45"/>
      <c r="AN318" s="45"/>
      <c r="AO318" s="82"/>
      <c r="AP318" s="45"/>
    </row>
    <row r="319" ht="14.25" customHeight="1">
      <c r="A319" s="45"/>
      <c r="B319" s="45"/>
      <c r="C319" s="45"/>
      <c r="D319" s="45"/>
      <c r="E319" s="45"/>
      <c r="F319" s="45"/>
      <c r="G319" s="45"/>
      <c r="H319" s="45"/>
      <c r="I319" s="45"/>
      <c r="J319" s="45"/>
      <c r="K319" s="45"/>
      <c r="L319" s="45"/>
      <c r="M319" s="84"/>
      <c r="N319" s="78"/>
      <c r="O319" s="78"/>
      <c r="P319" s="78"/>
      <c r="Q319" s="78"/>
      <c r="R319" s="78"/>
      <c r="S319" s="45"/>
      <c r="T319" s="78"/>
      <c r="U319" s="78"/>
      <c r="V319" s="79"/>
      <c r="W319" s="79"/>
      <c r="X319" s="80"/>
      <c r="Y319" s="81"/>
      <c r="Z319" s="81"/>
      <c r="AA319" s="80"/>
      <c r="AB319" s="78"/>
      <c r="AC319" s="78"/>
      <c r="AD319" s="79"/>
      <c r="AE319" s="78"/>
      <c r="AF319" s="79"/>
      <c r="AG319" s="79"/>
      <c r="AH319" s="79"/>
      <c r="AI319" s="78"/>
      <c r="AJ319" s="78"/>
      <c r="AK319" s="79"/>
      <c r="AL319" s="45"/>
      <c r="AM319" s="45"/>
      <c r="AN319" s="45"/>
      <c r="AO319" s="82"/>
      <c r="AP319" s="45"/>
    </row>
    <row r="320" ht="14.25" customHeight="1">
      <c r="A320" s="45"/>
      <c r="B320" s="45"/>
      <c r="C320" s="45"/>
      <c r="D320" s="45"/>
      <c r="E320" s="45"/>
      <c r="F320" s="45"/>
      <c r="G320" s="45"/>
      <c r="H320" s="45"/>
      <c r="I320" s="45"/>
      <c r="J320" s="45"/>
      <c r="K320" s="45"/>
      <c r="L320" s="45"/>
      <c r="M320" s="84"/>
      <c r="N320" s="78"/>
      <c r="O320" s="78"/>
      <c r="P320" s="78"/>
      <c r="Q320" s="78"/>
      <c r="R320" s="78"/>
      <c r="S320" s="45"/>
      <c r="T320" s="78"/>
      <c r="U320" s="78"/>
      <c r="V320" s="79"/>
      <c r="W320" s="79"/>
      <c r="X320" s="80"/>
      <c r="Y320" s="81"/>
      <c r="Z320" s="81"/>
      <c r="AA320" s="80"/>
      <c r="AB320" s="78"/>
      <c r="AC320" s="78"/>
      <c r="AD320" s="79"/>
      <c r="AE320" s="78"/>
      <c r="AF320" s="79"/>
      <c r="AG320" s="79"/>
      <c r="AH320" s="79"/>
      <c r="AI320" s="78"/>
      <c r="AJ320" s="78"/>
      <c r="AK320" s="79"/>
      <c r="AL320" s="45"/>
      <c r="AM320" s="45"/>
      <c r="AN320" s="45"/>
      <c r="AO320" s="82"/>
      <c r="AP320" s="45"/>
    </row>
    <row r="321" ht="14.25" customHeight="1">
      <c r="A321" s="45"/>
      <c r="B321" s="45"/>
      <c r="C321" s="45"/>
      <c r="D321" s="45"/>
      <c r="E321" s="45"/>
      <c r="F321" s="45"/>
      <c r="G321" s="45"/>
      <c r="H321" s="45"/>
      <c r="I321" s="45"/>
      <c r="J321" s="45"/>
      <c r="K321" s="45"/>
      <c r="L321" s="45"/>
      <c r="M321" s="84"/>
      <c r="N321" s="78"/>
      <c r="O321" s="78"/>
      <c r="P321" s="78"/>
      <c r="Q321" s="78"/>
      <c r="R321" s="78"/>
      <c r="S321" s="45"/>
      <c r="T321" s="78"/>
      <c r="U321" s="78"/>
      <c r="V321" s="79"/>
      <c r="W321" s="79"/>
      <c r="X321" s="80"/>
      <c r="Y321" s="81"/>
      <c r="Z321" s="81"/>
      <c r="AA321" s="80"/>
      <c r="AB321" s="78"/>
      <c r="AC321" s="78"/>
      <c r="AD321" s="79"/>
      <c r="AE321" s="78"/>
      <c r="AF321" s="79"/>
      <c r="AG321" s="79"/>
      <c r="AH321" s="79"/>
      <c r="AI321" s="78"/>
      <c r="AJ321" s="78"/>
      <c r="AK321" s="79"/>
      <c r="AL321" s="45"/>
      <c r="AM321" s="45"/>
      <c r="AN321" s="45"/>
      <c r="AO321" s="82"/>
      <c r="AP321" s="45"/>
    </row>
    <row r="322" ht="14.25" customHeight="1">
      <c r="A322" s="45"/>
      <c r="B322" s="45"/>
      <c r="C322" s="45"/>
      <c r="D322" s="45"/>
      <c r="E322" s="45"/>
      <c r="F322" s="45"/>
      <c r="G322" s="45"/>
      <c r="H322" s="45"/>
      <c r="I322" s="45"/>
      <c r="J322" s="45"/>
      <c r="K322" s="45"/>
      <c r="L322" s="45"/>
      <c r="M322" s="84"/>
      <c r="N322" s="78"/>
      <c r="O322" s="78"/>
      <c r="P322" s="78"/>
      <c r="Q322" s="78"/>
      <c r="R322" s="78"/>
      <c r="S322" s="45"/>
      <c r="T322" s="78"/>
      <c r="U322" s="78"/>
      <c r="V322" s="79"/>
      <c r="W322" s="79"/>
      <c r="X322" s="80"/>
      <c r="Y322" s="81"/>
      <c r="Z322" s="81"/>
      <c r="AA322" s="80"/>
      <c r="AB322" s="78"/>
      <c r="AC322" s="78"/>
      <c r="AD322" s="79"/>
      <c r="AE322" s="78"/>
      <c r="AF322" s="79"/>
      <c r="AG322" s="79"/>
      <c r="AH322" s="79"/>
      <c r="AI322" s="78"/>
      <c r="AJ322" s="78"/>
      <c r="AK322" s="79"/>
      <c r="AL322" s="45"/>
      <c r="AM322" s="45"/>
      <c r="AN322" s="45"/>
      <c r="AO322" s="82"/>
      <c r="AP322" s="45"/>
    </row>
    <row r="323" ht="14.25" customHeight="1">
      <c r="A323" s="45"/>
      <c r="B323" s="45"/>
      <c r="C323" s="45"/>
      <c r="D323" s="45"/>
      <c r="E323" s="45"/>
      <c r="F323" s="45"/>
      <c r="G323" s="45"/>
      <c r="H323" s="45"/>
      <c r="I323" s="45"/>
      <c r="J323" s="45"/>
      <c r="K323" s="45"/>
      <c r="L323" s="45"/>
      <c r="M323" s="84"/>
      <c r="N323" s="78"/>
      <c r="O323" s="78"/>
      <c r="P323" s="78"/>
      <c r="Q323" s="78"/>
      <c r="R323" s="78"/>
      <c r="S323" s="45"/>
      <c r="T323" s="78"/>
      <c r="U323" s="78"/>
      <c r="V323" s="79"/>
      <c r="W323" s="79"/>
      <c r="X323" s="80"/>
      <c r="Y323" s="81"/>
      <c r="Z323" s="81"/>
      <c r="AA323" s="80"/>
      <c r="AB323" s="78"/>
      <c r="AC323" s="78"/>
      <c r="AD323" s="79"/>
      <c r="AE323" s="78"/>
      <c r="AF323" s="79"/>
      <c r="AG323" s="79"/>
      <c r="AH323" s="79"/>
      <c r="AI323" s="78"/>
      <c r="AJ323" s="78"/>
      <c r="AK323" s="79"/>
      <c r="AL323" s="45"/>
      <c r="AM323" s="45"/>
      <c r="AN323" s="45"/>
      <c r="AO323" s="82"/>
      <c r="AP323" s="45"/>
    </row>
    <row r="324" ht="14.25" customHeight="1">
      <c r="A324" s="45"/>
      <c r="B324" s="45"/>
      <c r="C324" s="45"/>
      <c r="D324" s="45"/>
      <c r="E324" s="45"/>
      <c r="F324" s="45"/>
      <c r="G324" s="45"/>
      <c r="H324" s="45"/>
      <c r="I324" s="45"/>
      <c r="J324" s="45"/>
      <c r="K324" s="45"/>
      <c r="L324" s="45"/>
      <c r="M324" s="84"/>
      <c r="N324" s="78"/>
      <c r="O324" s="78"/>
      <c r="P324" s="78"/>
      <c r="Q324" s="78"/>
      <c r="R324" s="78"/>
      <c r="S324" s="45"/>
      <c r="T324" s="78"/>
      <c r="U324" s="78"/>
      <c r="V324" s="79"/>
      <c r="W324" s="79"/>
      <c r="X324" s="80"/>
      <c r="Y324" s="81"/>
      <c r="Z324" s="81"/>
      <c r="AA324" s="80"/>
      <c r="AB324" s="78"/>
      <c r="AC324" s="78"/>
      <c r="AD324" s="79"/>
      <c r="AE324" s="78"/>
      <c r="AF324" s="79"/>
      <c r="AG324" s="79"/>
      <c r="AH324" s="79"/>
      <c r="AI324" s="78"/>
      <c r="AJ324" s="78"/>
      <c r="AK324" s="79"/>
      <c r="AL324" s="45"/>
      <c r="AM324" s="45"/>
      <c r="AN324" s="45"/>
      <c r="AO324" s="82"/>
      <c r="AP324" s="45"/>
    </row>
    <row r="325" ht="14.25" customHeight="1">
      <c r="A325" s="45"/>
      <c r="B325" s="45"/>
      <c r="C325" s="45"/>
      <c r="D325" s="45"/>
      <c r="E325" s="45"/>
      <c r="F325" s="45"/>
      <c r="G325" s="45"/>
      <c r="H325" s="45"/>
      <c r="I325" s="45"/>
      <c r="J325" s="45"/>
      <c r="K325" s="45"/>
      <c r="L325" s="45"/>
      <c r="M325" s="84"/>
      <c r="N325" s="78"/>
      <c r="O325" s="78"/>
      <c r="P325" s="78"/>
      <c r="Q325" s="78"/>
      <c r="R325" s="78"/>
      <c r="S325" s="45"/>
      <c r="T325" s="78"/>
      <c r="U325" s="78"/>
      <c r="V325" s="79"/>
      <c r="W325" s="79"/>
      <c r="X325" s="80"/>
      <c r="Y325" s="81"/>
      <c r="Z325" s="81"/>
      <c r="AA325" s="80"/>
      <c r="AB325" s="78"/>
      <c r="AC325" s="78"/>
      <c r="AD325" s="79"/>
      <c r="AE325" s="78"/>
      <c r="AF325" s="79"/>
      <c r="AG325" s="79"/>
      <c r="AH325" s="79"/>
      <c r="AI325" s="78"/>
      <c r="AJ325" s="78"/>
      <c r="AK325" s="79"/>
      <c r="AL325" s="45"/>
      <c r="AM325" s="45"/>
      <c r="AN325" s="45"/>
      <c r="AO325" s="82"/>
      <c r="AP325" s="45"/>
    </row>
    <row r="326" ht="14.25" customHeight="1">
      <c r="A326" s="45"/>
      <c r="B326" s="45"/>
      <c r="C326" s="45"/>
      <c r="D326" s="45"/>
      <c r="E326" s="45"/>
      <c r="F326" s="45"/>
      <c r="G326" s="45"/>
      <c r="H326" s="45"/>
      <c r="I326" s="45"/>
      <c r="J326" s="45"/>
      <c r="K326" s="45"/>
      <c r="L326" s="45"/>
      <c r="M326" s="84"/>
      <c r="N326" s="78"/>
      <c r="O326" s="78"/>
      <c r="P326" s="78"/>
      <c r="Q326" s="78"/>
      <c r="R326" s="78"/>
      <c r="S326" s="45"/>
      <c r="T326" s="78"/>
      <c r="U326" s="78"/>
      <c r="V326" s="79"/>
      <c r="W326" s="79"/>
      <c r="X326" s="80"/>
      <c r="Y326" s="81"/>
      <c r="Z326" s="81"/>
      <c r="AA326" s="80"/>
      <c r="AB326" s="78"/>
      <c r="AC326" s="78"/>
      <c r="AD326" s="79"/>
      <c r="AE326" s="78"/>
      <c r="AF326" s="79"/>
      <c r="AG326" s="79"/>
      <c r="AH326" s="79"/>
      <c r="AI326" s="78"/>
      <c r="AJ326" s="78"/>
      <c r="AK326" s="79"/>
      <c r="AL326" s="45"/>
      <c r="AM326" s="45"/>
      <c r="AN326" s="45"/>
      <c r="AO326" s="82"/>
      <c r="AP326" s="45"/>
    </row>
    <row r="327" ht="15.75" customHeight="1">
      <c r="V327" s="86"/>
      <c r="W327" s="86"/>
      <c r="X327" s="87"/>
      <c r="AA327" s="87"/>
      <c r="AD327" s="86"/>
      <c r="AF327" s="86"/>
      <c r="AM327" s="88"/>
    </row>
    <row r="328" ht="15.75" customHeight="1">
      <c r="V328" s="86"/>
      <c r="W328" s="86"/>
      <c r="X328" s="87"/>
      <c r="AA328" s="87"/>
      <c r="AD328" s="86"/>
      <c r="AF328" s="86"/>
      <c r="AM328" s="88"/>
    </row>
    <row r="329" ht="15.75" customHeight="1">
      <c r="V329" s="86"/>
      <c r="W329" s="86"/>
      <c r="X329" s="87"/>
      <c r="AA329" s="87"/>
      <c r="AD329" s="86"/>
      <c r="AF329" s="86"/>
      <c r="AM329" s="88"/>
    </row>
    <row r="330" ht="15.75" customHeight="1">
      <c r="V330" s="86"/>
      <c r="W330" s="86"/>
      <c r="X330" s="87"/>
      <c r="AA330" s="87"/>
      <c r="AD330" s="86"/>
      <c r="AF330" s="86"/>
      <c r="AM330" s="88"/>
    </row>
    <row r="331" ht="15.75" customHeight="1">
      <c r="V331" s="86"/>
      <c r="W331" s="86"/>
      <c r="X331" s="87"/>
      <c r="AA331" s="87"/>
      <c r="AD331" s="86"/>
      <c r="AF331" s="86"/>
      <c r="AM331" s="88"/>
    </row>
    <row r="332" ht="15.75" customHeight="1">
      <c r="V332" s="86"/>
      <c r="W332" s="86"/>
      <c r="X332" s="87"/>
      <c r="AA332" s="87"/>
      <c r="AD332" s="86"/>
      <c r="AF332" s="86"/>
      <c r="AM332" s="88"/>
    </row>
    <row r="333" ht="15.75" customHeight="1">
      <c r="V333" s="86"/>
      <c r="W333" s="86"/>
      <c r="X333" s="87"/>
      <c r="AA333" s="87"/>
      <c r="AD333" s="86"/>
      <c r="AF333" s="86"/>
      <c r="AM333" s="88"/>
    </row>
    <row r="334" ht="15.75" customHeight="1">
      <c r="V334" s="86"/>
      <c r="W334" s="86"/>
      <c r="X334" s="87"/>
      <c r="AA334" s="87"/>
      <c r="AD334" s="86"/>
      <c r="AF334" s="86"/>
      <c r="AM334" s="88"/>
    </row>
    <row r="335" ht="15.75" customHeight="1">
      <c r="V335" s="86"/>
      <c r="W335" s="86"/>
      <c r="X335" s="87"/>
      <c r="AA335" s="87"/>
      <c r="AD335" s="86"/>
      <c r="AF335" s="86"/>
      <c r="AM335" s="88"/>
    </row>
    <row r="336" ht="15.75" customHeight="1">
      <c r="V336" s="86"/>
      <c r="W336" s="86"/>
      <c r="X336" s="87"/>
      <c r="AA336" s="87"/>
      <c r="AD336" s="86"/>
      <c r="AF336" s="86"/>
      <c r="AM336" s="88"/>
    </row>
    <row r="337" ht="15.75" customHeight="1">
      <c r="V337" s="86"/>
      <c r="W337" s="86"/>
      <c r="X337" s="87"/>
      <c r="AA337" s="87"/>
      <c r="AD337" s="86"/>
      <c r="AF337" s="86"/>
      <c r="AM337" s="88"/>
    </row>
    <row r="338" ht="15.75" customHeight="1">
      <c r="V338" s="86"/>
      <c r="W338" s="86"/>
      <c r="X338" s="87"/>
      <c r="AA338" s="87"/>
      <c r="AD338" s="86"/>
      <c r="AF338" s="86"/>
      <c r="AM338" s="88"/>
    </row>
    <row r="339" ht="15.75" customHeight="1">
      <c r="V339" s="86"/>
      <c r="W339" s="86"/>
      <c r="X339" s="87"/>
      <c r="AA339" s="87"/>
      <c r="AD339" s="86"/>
      <c r="AF339" s="86"/>
      <c r="AM339" s="88"/>
    </row>
    <row r="340" ht="15.75" customHeight="1">
      <c r="V340" s="86"/>
      <c r="W340" s="86"/>
      <c r="X340" s="87"/>
      <c r="AA340" s="87"/>
      <c r="AD340" s="86"/>
      <c r="AF340" s="86"/>
      <c r="AM340" s="88"/>
    </row>
    <row r="341" ht="15.75" customHeight="1">
      <c r="V341" s="86"/>
      <c r="W341" s="86"/>
      <c r="X341" s="87"/>
      <c r="AA341" s="87"/>
      <c r="AD341" s="86"/>
      <c r="AF341" s="86"/>
      <c r="AM341" s="88"/>
    </row>
    <row r="342" ht="15.75" customHeight="1">
      <c r="V342" s="86"/>
      <c r="W342" s="86"/>
      <c r="X342" s="87"/>
      <c r="AA342" s="87"/>
      <c r="AD342" s="86"/>
      <c r="AF342" s="86"/>
      <c r="AM342" s="88"/>
    </row>
    <row r="343" ht="15.75" customHeight="1">
      <c r="V343" s="86"/>
      <c r="W343" s="86"/>
      <c r="X343" s="87"/>
      <c r="AA343" s="87"/>
      <c r="AD343" s="86"/>
      <c r="AF343" s="86"/>
      <c r="AM343" s="88"/>
    </row>
    <row r="344" ht="15.75" customHeight="1">
      <c r="V344" s="86"/>
      <c r="W344" s="86"/>
      <c r="X344" s="87"/>
      <c r="AA344" s="87"/>
      <c r="AD344" s="86"/>
      <c r="AF344" s="86"/>
      <c r="AM344" s="88"/>
    </row>
    <row r="345" ht="15.75" customHeight="1">
      <c r="V345" s="86"/>
      <c r="W345" s="86"/>
      <c r="X345" s="87"/>
      <c r="AA345" s="87"/>
      <c r="AD345" s="86"/>
      <c r="AF345" s="86"/>
      <c r="AM345" s="88"/>
    </row>
    <row r="346" ht="15.75" customHeight="1">
      <c r="V346" s="86"/>
      <c r="W346" s="86"/>
      <c r="X346" s="87"/>
      <c r="AA346" s="87"/>
      <c r="AD346" s="86"/>
      <c r="AF346" s="86"/>
      <c r="AM346" s="88"/>
    </row>
    <row r="347" ht="15.75" customHeight="1">
      <c r="V347" s="86"/>
      <c r="W347" s="86"/>
      <c r="X347" s="87"/>
      <c r="AA347" s="87"/>
      <c r="AD347" s="86"/>
      <c r="AF347" s="86"/>
      <c r="AM347" s="88"/>
    </row>
    <row r="348" ht="15.75" customHeight="1">
      <c r="V348" s="86"/>
      <c r="W348" s="86"/>
      <c r="X348" s="87"/>
      <c r="AA348" s="87"/>
      <c r="AD348" s="86"/>
      <c r="AF348" s="86"/>
      <c r="AM348" s="88"/>
    </row>
    <row r="349" ht="15.75" customHeight="1">
      <c r="V349" s="86"/>
      <c r="W349" s="86"/>
      <c r="X349" s="87"/>
      <c r="AA349" s="87"/>
      <c r="AD349" s="86"/>
      <c r="AF349" s="86"/>
      <c r="AM349" s="88"/>
    </row>
    <row r="350" ht="15.75" customHeight="1">
      <c r="V350" s="86"/>
      <c r="W350" s="86"/>
      <c r="X350" s="87"/>
      <c r="AA350" s="87"/>
      <c r="AD350" s="86"/>
      <c r="AF350" s="86"/>
      <c r="AM350" s="88"/>
    </row>
    <row r="351" ht="15.75" customHeight="1">
      <c r="V351" s="86"/>
      <c r="W351" s="86"/>
      <c r="X351" s="87"/>
      <c r="AA351" s="87"/>
      <c r="AD351" s="86"/>
      <c r="AF351" s="86"/>
      <c r="AM351" s="88"/>
    </row>
    <row r="352" ht="15.75" customHeight="1">
      <c r="V352" s="86"/>
      <c r="W352" s="86"/>
      <c r="X352" s="87"/>
      <c r="AA352" s="87"/>
      <c r="AD352" s="86"/>
      <c r="AF352" s="86"/>
      <c r="AM352" s="88"/>
    </row>
    <row r="353" ht="15.75" customHeight="1">
      <c r="V353" s="86"/>
      <c r="W353" s="86"/>
      <c r="X353" s="87"/>
      <c r="AA353" s="87"/>
      <c r="AD353" s="86"/>
      <c r="AF353" s="86"/>
      <c r="AM353" s="88"/>
    </row>
    <row r="354" ht="15.75" customHeight="1">
      <c r="V354" s="86"/>
      <c r="W354" s="86"/>
      <c r="X354" s="87"/>
      <c r="AA354" s="87"/>
      <c r="AD354" s="86"/>
      <c r="AF354" s="86"/>
      <c r="AM354" s="88"/>
    </row>
    <row r="355" ht="15.75" customHeight="1">
      <c r="V355" s="86"/>
      <c r="W355" s="86"/>
      <c r="X355" s="87"/>
      <c r="AA355" s="87"/>
      <c r="AD355" s="86"/>
      <c r="AF355" s="86"/>
      <c r="AM355" s="88"/>
    </row>
    <row r="356" ht="15.75" customHeight="1">
      <c r="V356" s="86"/>
      <c r="W356" s="86"/>
      <c r="X356" s="87"/>
      <c r="AA356" s="87"/>
      <c r="AD356" s="86"/>
      <c r="AF356" s="86"/>
      <c r="AM356" s="88"/>
    </row>
    <row r="357" ht="15.75" customHeight="1">
      <c r="V357" s="86"/>
      <c r="W357" s="86"/>
      <c r="X357" s="87"/>
      <c r="AA357" s="87"/>
      <c r="AD357" s="86"/>
      <c r="AF357" s="86"/>
      <c r="AM357" s="88"/>
    </row>
    <row r="358" ht="15.75" customHeight="1">
      <c r="V358" s="86"/>
      <c r="W358" s="86"/>
      <c r="X358" s="87"/>
      <c r="AA358" s="87"/>
      <c r="AD358" s="86"/>
      <c r="AF358" s="86"/>
      <c r="AM358" s="88"/>
    </row>
    <row r="359" ht="15.75" customHeight="1">
      <c r="V359" s="86"/>
      <c r="W359" s="86"/>
      <c r="X359" s="87"/>
      <c r="AA359" s="87"/>
      <c r="AD359" s="86"/>
      <c r="AF359" s="86"/>
      <c r="AM359" s="88"/>
    </row>
    <row r="360" ht="15.75" customHeight="1">
      <c r="V360" s="86"/>
      <c r="W360" s="86"/>
      <c r="X360" s="87"/>
      <c r="AA360" s="87"/>
      <c r="AD360" s="86"/>
      <c r="AF360" s="86"/>
      <c r="AM360" s="88"/>
    </row>
    <row r="361" ht="15.75" customHeight="1">
      <c r="V361" s="86"/>
      <c r="W361" s="86"/>
      <c r="X361" s="87"/>
      <c r="AA361" s="87"/>
      <c r="AD361" s="86"/>
      <c r="AF361" s="86"/>
      <c r="AM361" s="88"/>
    </row>
    <row r="362" ht="15.75" customHeight="1">
      <c r="V362" s="86"/>
      <c r="W362" s="86"/>
      <c r="X362" s="87"/>
      <c r="AA362" s="87"/>
      <c r="AD362" s="86"/>
      <c r="AF362" s="86"/>
      <c r="AM362" s="88"/>
    </row>
    <row r="363" ht="15.75" customHeight="1">
      <c r="V363" s="86"/>
      <c r="W363" s="86"/>
      <c r="X363" s="87"/>
      <c r="AA363" s="87"/>
      <c r="AD363" s="86"/>
      <c r="AF363" s="86"/>
      <c r="AM363" s="88"/>
    </row>
    <row r="364" ht="15.75" customHeight="1">
      <c r="V364" s="86"/>
      <c r="W364" s="86"/>
      <c r="X364" s="87"/>
      <c r="AA364" s="87"/>
      <c r="AD364" s="86"/>
      <c r="AF364" s="86"/>
      <c r="AM364" s="88"/>
    </row>
    <row r="365" ht="15.75" customHeight="1">
      <c r="V365" s="86"/>
      <c r="W365" s="86"/>
      <c r="X365" s="87"/>
      <c r="AA365" s="87"/>
      <c r="AD365" s="86"/>
      <c r="AF365" s="86"/>
      <c r="AM365" s="88"/>
    </row>
    <row r="366" ht="15.75" customHeight="1">
      <c r="V366" s="86"/>
      <c r="W366" s="86"/>
      <c r="X366" s="87"/>
      <c r="AA366" s="87"/>
      <c r="AD366" s="86"/>
      <c r="AF366" s="86"/>
      <c r="AM366" s="88"/>
    </row>
    <row r="367" ht="15.75" customHeight="1">
      <c r="V367" s="86"/>
      <c r="W367" s="86"/>
      <c r="X367" s="87"/>
      <c r="AA367" s="87"/>
      <c r="AD367" s="86"/>
      <c r="AF367" s="86"/>
      <c r="AM367" s="88"/>
    </row>
    <row r="368" ht="15.75" customHeight="1">
      <c r="V368" s="86"/>
      <c r="W368" s="86"/>
      <c r="X368" s="87"/>
      <c r="AA368" s="87"/>
      <c r="AD368" s="86"/>
      <c r="AF368" s="86"/>
      <c r="AM368" s="88"/>
    </row>
    <row r="369" ht="15.75" customHeight="1">
      <c r="V369" s="86"/>
      <c r="W369" s="86"/>
      <c r="X369" s="87"/>
      <c r="AA369" s="87"/>
      <c r="AD369" s="86"/>
      <c r="AF369" s="86"/>
      <c r="AM369" s="88"/>
    </row>
    <row r="370" ht="15.75" customHeight="1">
      <c r="V370" s="86"/>
      <c r="W370" s="86"/>
      <c r="X370" s="87"/>
      <c r="AA370" s="87"/>
      <c r="AD370" s="86"/>
      <c r="AF370" s="86"/>
      <c r="AM370" s="88"/>
    </row>
    <row r="371" ht="15.75" customHeight="1">
      <c r="V371" s="86"/>
      <c r="W371" s="86"/>
      <c r="X371" s="87"/>
      <c r="AA371" s="87"/>
      <c r="AD371" s="86"/>
      <c r="AF371" s="86"/>
      <c r="AM371" s="88"/>
    </row>
    <row r="372" ht="15.75" customHeight="1">
      <c r="V372" s="86"/>
      <c r="W372" s="86"/>
      <c r="X372" s="87"/>
      <c r="AA372" s="87"/>
      <c r="AD372" s="86"/>
      <c r="AF372" s="86"/>
      <c r="AM372" s="88"/>
    </row>
    <row r="373" ht="15.75" customHeight="1">
      <c r="V373" s="86"/>
      <c r="W373" s="86"/>
      <c r="X373" s="87"/>
      <c r="AA373" s="87"/>
      <c r="AD373" s="86"/>
      <c r="AF373" s="86"/>
      <c r="AM373" s="88"/>
    </row>
    <row r="374" ht="15.75" customHeight="1">
      <c r="V374" s="86"/>
      <c r="W374" s="86"/>
      <c r="X374" s="87"/>
      <c r="AA374" s="87"/>
      <c r="AD374" s="86"/>
      <c r="AF374" s="86"/>
      <c r="AM374" s="88"/>
    </row>
    <row r="375" ht="15.75" customHeight="1">
      <c r="V375" s="86"/>
      <c r="W375" s="86"/>
      <c r="X375" s="87"/>
      <c r="AA375" s="87"/>
      <c r="AD375" s="86"/>
      <c r="AF375" s="86"/>
      <c r="AM375" s="88"/>
    </row>
    <row r="376" ht="15.75" customHeight="1">
      <c r="V376" s="86"/>
      <c r="W376" s="86"/>
      <c r="X376" s="87"/>
      <c r="AA376" s="87"/>
      <c r="AD376" s="86"/>
      <c r="AF376" s="86"/>
      <c r="AM376" s="88"/>
    </row>
    <row r="377" ht="15.75" customHeight="1">
      <c r="V377" s="86"/>
      <c r="W377" s="86"/>
      <c r="X377" s="87"/>
      <c r="AA377" s="87"/>
      <c r="AD377" s="86"/>
      <c r="AF377" s="86"/>
      <c r="AM377" s="88"/>
    </row>
    <row r="378" ht="15.75" customHeight="1">
      <c r="V378" s="86"/>
      <c r="W378" s="86"/>
      <c r="X378" s="87"/>
      <c r="AA378" s="87"/>
      <c r="AD378" s="86"/>
      <c r="AF378" s="86"/>
      <c r="AM378" s="88"/>
    </row>
    <row r="379" ht="15.75" customHeight="1">
      <c r="V379" s="86"/>
      <c r="W379" s="86"/>
      <c r="X379" s="87"/>
      <c r="AA379" s="87"/>
      <c r="AD379" s="86"/>
      <c r="AF379" s="86"/>
      <c r="AM379" s="88"/>
    </row>
    <row r="380" ht="15.75" customHeight="1">
      <c r="V380" s="86"/>
      <c r="W380" s="86"/>
      <c r="X380" s="87"/>
      <c r="AA380" s="87"/>
      <c r="AD380" s="86"/>
      <c r="AF380" s="86"/>
      <c r="AM380" s="88"/>
    </row>
    <row r="381" ht="15.75" customHeight="1">
      <c r="V381" s="86"/>
      <c r="W381" s="86"/>
      <c r="X381" s="87"/>
      <c r="AA381" s="87"/>
      <c r="AD381" s="86"/>
      <c r="AF381" s="86"/>
      <c r="AM381" s="88"/>
    </row>
    <row r="382" ht="15.75" customHeight="1">
      <c r="V382" s="86"/>
      <c r="W382" s="86"/>
      <c r="X382" s="87"/>
      <c r="AA382" s="87"/>
      <c r="AD382" s="86"/>
      <c r="AF382" s="86"/>
      <c r="AM382" s="88"/>
    </row>
    <row r="383" ht="15.75" customHeight="1">
      <c r="V383" s="86"/>
      <c r="W383" s="86"/>
      <c r="X383" s="87"/>
      <c r="AA383" s="87"/>
      <c r="AD383" s="86"/>
      <c r="AF383" s="86"/>
      <c r="AM383" s="88"/>
    </row>
    <row r="384" ht="15.75" customHeight="1">
      <c r="V384" s="86"/>
      <c r="W384" s="86"/>
      <c r="X384" s="87"/>
      <c r="AA384" s="87"/>
      <c r="AD384" s="86"/>
      <c r="AF384" s="86"/>
      <c r="AM384" s="88"/>
    </row>
    <row r="385" ht="15.75" customHeight="1">
      <c r="V385" s="86"/>
      <c r="W385" s="86"/>
      <c r="X385" s="87"/>
      <c r="AA385" s="87"/>
      <c r="AD385" s="86"/>
      <c r="AF385" s="86"/>
      <c r="AM385" s="88"/>
    </row>
    <row r="386" ht="15.75" customHeight="1">
      <c r="V386" s="86"/>
      <c r="W386" s="86"/>
      <c r="X386" s="87"/>
      <c r="AA386" s="87"/>
      <c r="AD386" s="86"/>
      <c r="AF386" s="86"/>
      <c r="AM386" s="88"/>
    </row>
    <row r="387" ht="15.75" customHeight="1">
      <c r="V387" s="86"/>
      <c r="W387" s="86"/>
      <c r="X387" s="87"/>
      <c r="AA387" s="87"/>
      <c r="AD387" s="86"/>
      <c r="AF387" s="86"/>
      <c r="AM387" s="88"/>
    </row>
    <row r="388" ht="15.75" customHeight="1">
      <c r="V388" s="86"/>
      <c r="W388" s="86"/>
      <c r="X388" s="87"/>
      <c r="AA388" s="87"/>
      <c r="AD388" s="86"/>
      <c r="AF388" s="86"/>
      <c r="AM388" s="88"/>
    </row>
    <row r="389" ht="15.75" customHeight="1">
      <c r="V389" s="86"/>
      <c r="W389" s="86"/>
      <c r="X389" s="87"/>
      <c r="AA389" s="87"/>
      <c r="AD389" s="86"/>
      <c r="AF389" s="86"/>
      <c r="AM389" s="88"/>
    </row>
    <row r="390" ht="15.75" customHeight="1">
      <c r="V390" s="86"/>
      <c r="W390" s="86"/>
      <c r="X390" s="87"/>
      <c r="AA390" s="87"/>
      <c r="AD390" s="86"/>
      <c r="AF390" s="86"/>
      <c r="AM390" s="88"/>
    </row>
    <row r="391" ht="15.75" customHeight="1">
      <c r="V391" s="86"/>
      <c r="W391" s="86"/>
      <c r="X391" s="87"/>
      <c r="AA391" s="87"/>
      <c r="AD391" s="86"/>
      <c r="AF391" s="86"/>
      <c r="AM391" s="88"/>
    </row>
    <row r="392" ht="15.75" customHeight="1">
      <c r="V392" s="86"/>
      <c r="W392" s="86"/>
      <c r="X392" s="87"/>
      <c r="AA392" s="87"/>
      <c r="AD392" s="86"/>
      <c r="AF392" s="86"/>
      <c r="AM392" s="88"/>
    </row>
    <row r="393" ht="15.75" customHeight="1">
      <c r="V393" s="86"/>
      <c r="W393" s="86"/>
      <c r="X393" s="87"/>
      <c r="AA393" s="87"/>
      <c r="AD393" s="86"/>
      <c r="AF393" s="86"/>
      <c r="AM393" s="88"/>
    </row>
    <row r="394" ht="15.75" customHeight="1">
      <c r="V394" s="86"/>
      <c r="W394" s="86"/>
      <c r="X394" s="87"/>
      <c r="AA394" s="87"/>
      <c r="AD394" s="86"/>
      <c r="AF394" s="86"/>
      <c r="AM394" s="88"/>
    </row>
    <row r="395" ht="15.75" customHeight="1">
      <c r="V395" s="86"/>
      <c r="W395" s="86"/>
      <c r="X395" s="87"/>
      <c r="AA395" s="87"/>
      <c r="AD395" s="86"/>
      <c r="AF395" s="86"/>
      <c r="AM395" s="88"/>
    </row>
    <row r="396" ht="15.75" customHeight="1">
      <c r="V396" s="86"/>
      <c r="W396" s="86"/>
      <c r="X396" s="87"/>
      <c r="AA396" s="87"/>
      <c r="AD396" s="86"/>
      <c r="AF396" s="86"/>
      <c r="AM396" s="88"/>
    </row>
    <row r="397" ht="15.75" customHeight="1">
      <c r="V397" s="86"/>
      <c r="W397" s="86"/>
      <c r="X397" s="87"/>
      <c r="AA397" s="87"/>
      <c r="AD397" s="86"/>
      <c r="AF397" s="86"/>
      <c r="AM397" s="88"/>
    </row>
    <row r="398" ht="15.75" customHeight="1">
      <c r="V398" s="86"/>
      <c r="W398" s="86"/>
      <c r="X398" s="87"/>
      <c r="AA398" s="87"/>
      <c r="AD398" s="86"/>
      <c r="AF398" s="86"/>
      <c r="AM398" s="88"/>
    </row>
    <row r="399" ht="15.75" customHeight="1">
      <c r="V399" s="86"/>
      <c r="W399" s="86"/>
      <c r="X399" s="87"/>
      <c r="AA399" s="87"/>
      <c r="AD399" s="86"/>
      <c r="AF399" s="86"/>
      <c r="AM399" s="88"/>
    </row>
    <row r="400" ht="15.75" customHeight="1">
      <c r="V400" s="86"/>
      <c r="W400" s="86"/>
      <c r="X400" s="87"/>
      <c r="AA400" s="87"/>
      <c r="AD400" s="86"/>
      <c r="AF400" s="86"/>
      <c r="AM400" s="88"/>
    </row>
    <row r="401" ht="15.75" customHeight="1">
      <c r="V401" s="86"/>
      <c r="W401" s="86"/>
      <c r="X401" s="87"/>
      <c r="AA401" s="87"/>
      <c r="AD401" s="86"/>
      <c r="AF401" s="86"/>
      <c r="AM401" s="88"/>
    </row>
    <row r="402" ht="15.75" customHeight="1">
      <c r="V402" s="86"/>
      <c r="W402" s="86"/>
      <c r="X402" s="87"/>
      <c r="AA402" s="87"/>
      <c r="AD402" s="86"/>
      <c r="AF402" s="86"/>
      <c r="AM402" s="88"/>
    </row>
    <row r="403" ht="15.75" customHeight="1">
      <c r="V403" s="86"/>
      <c r="W403" s="86"/>
      <c r="X403" s="87"/>
      <c r="AA403" s="87"/>
      <c r="AD403" s="86"/>
      <c r="AF403" s="86"/>
      <c r="AM403" s="88"/>
    </row>
    <row r="404" ht="15.75" customHeight="1">
      <c r="V404" s="86"/>
      <c r="W404" s="86"/>
      <c r="X404" s="87"/>
      <c r="AA404" s="87"/>
      <c r="AD404" s="86"/>
      <c r="AF404" s="86"/>
      <c r="AM404" s="88"/>
    </row>
    <row r="405" ht="15.75" customHeight="1">
      <c r="V405" s="86"/>
      <c r="W405" s="86"/>
      <c r="X405" s="87"/>
      <c r="AA405" s="87"/>
      <c r="AD405" s="86"/>
      <c r="AF405" s="86"/>
      <c r="AM405" s="88"/>
    </row>
    <row r="406" ht="15.75" customHeight="1">
      <c r="V406" s="86"/>
      <c r="W406" s="86"/>
      <c r="X406" s="87"/>
      <c r="AA406" s="87"/>
      <c r="AD406" s="86"/>
      <c r="AF406" s="86"/>
      <c r="AM406" s="88"/>
    </row>
    <row r="407" ht="15.75" customHeight="1">
      <c r="V407" s="86"/>
      <c r="W407" s="86"/>
      <c r="X407" s="87"/>
      <c r="AA407" s="87"/>
      <c r="AD407" s="86"/>
      <c r="AF407" s="86"/>
      <c r="AM407" s="88"/>
    </row>
    <row r="408" ht="15.75" customHeight="1">
      <c r="V408" s="86"/>
      <c r="W408" s="86"/>
      <c r="X408" s="87"/>
      <c r="AA408" s="87"/>
      <c r="AD408" s="86"/>
      <c r="AF408" s="86"/>
      <c r="AM408" s="88"/>
    </row>
    <row r="409" ht="15.75" customHeight="1">
      <c r="V409" s="86"/>
      <c r="W409" s="86"/>
      <c r="X409" s="87"/>
      <c r="AA409" s="87"/>
      <c r="AD409" s="86"/>
      <c r="AF409" s="86"/>
      <c r="AM409" s="88"/>
    </row>
    <row r="410" ht="15.75" customHeight="1">
      <c r="V410" s="86"/>
      <c r="W410" s="86"/>
      <c r="X410" s="87"/>
      <c r="AA410" s="87"/>
      <c r="AD410" s="86"/>
      <c r="AF410" s="86"/>
      <c r="AM410" s="88"/>
    </row>
    <row r="411" ht="15.75" customHeight="1">
      <c r="V411" s="86"/>
      <c r="W411" s="86"/>
      <c r="X411" s="87"/>
      <c r="AA411" s="87"/>
      <c r="AD411" s="86"/>
      <c r="AF411" s="86"/>
      <c r="AM411" s="88"/>
    </row>
    <row r="412" ht="15.75" customHeight="1">
      <c r="V412" s="86"/>
      <c r="W412" s="86"/>
      <c r="X412" s="87"/>
      <c r="AA412" s="87"/>
      <c r="AD412" s="86"/>
      <c r="AF412" s="86"/>
      <c r="AM412" s="88"/>
    </row>
    <row r="413" ht="15.75" customHeight="1">
      <c r="V413" s="86"/>
      <c r="W413" s="86"/>
      <c r="X413" s="87"/>
      <c r="AA413" s="87"/>
      <c r="AD413" s="86"/>
      <c r="AF413" s="86"/>
      <c r="AM413" s="88"/>
    </row>
    <row r="414" ht="15.75" customHeight="1">
      <c r="V414" s="86"/>
      <c r="W414" s="86"/>
      <c r="X414" s="87"/>
      <c r="AA414" s="87"/>
      <c r="AD414" s="86"/>
      <c r="AF414" s="86"/>
      <c r="AM414" s="88"/>
    </row>
    <row r="415" ht="15.75" customHeight="1">
      <c r="V415" s="86"/>
      <c r="W415" s="86"/>
      <c r="X415" s="87"/>
      <c r="AA415" s="87"/>
      <c r="AD415" s="86"/>
      <c r="AF415" s="86"/>
      <c r="AM415" s="88"/>
    </row>
    <row r="416" ht="15.75" customHeight="1">
      <c r="V416" s="86"/>
      <c r="W416" s="86"/>
      <c r="X416" s="87"/>
      <c r="AA416" s="87"/>
      <c r="AD416" s="86"/>
      <c r="AF416" s="86"/>
      <c r="AM416" s="88"/>
    </row>
    <row r="417" ht="15.75" customHeight="1">
      <c r="V417" s="86"/>
      <c r="W417" s="86"/>
      <c r="X417" s="87"/>
      <c r="AA417" s="87"/>
      <c r="AD417" s="86"/>
      <c r="AF417" s="86"/>
      <c r="AM417" s="88"/>
    </row>
    <row r="418" ht="15.75" customHeight="1">
      <c r="V418" s="86"/>
      <c r="W418" s="86"/>
      <c r="X418" s="87"/>
      <c r="AA418" s="87"/>
      <c r="AD418" s="86"/>
      <c r="AF418" s="86"/>
      <c r="AM418" s="88"/>
    </row>
    <row r="419" ht="15.75" customHeight="1">
      <c r="V419" s="86"/>
      <c r="W419" s="86"/>
      <c r="X419" s="87"/>
      <c r="AA419" s="87"/>
      <c r="AD419" s="86"/>
      <c r="AF419" s="86"/>
      <c r="AM419" s="88"/>
    </row>
    <row r="420" ht="15.75" customHeight="1">
      <c r="V420" s="86"/>
      <c r="W420" s="86"/>
      <c r="X420" s="87"/>
      <c r="AA420" s="87"/>
      <c r="AD420" s="86"/>
      <c r="AF420" s="86"/>
      <c r="AM420" s="88"/>
    </row>
    <row r="421" ht="15.75" customHeight="1">
      <c r="V421" s="86"/>
      <c r="W421" s="86"/>
      <c r="X421" s="87"/>
      <c r="AA421" s="87"/>
      <c r="AD421" s="86"/>
      <c r="AF421" s="86"/>
      <c r="AM421" s="88"/>
    </row>
    <row r="422" ht="15.75" customHeight="1">
      <c r="V422" s="86"/>
      <c r="W422" s="86"/>
      <c r="X422" s="87"/>
      <c r="AA422" s="87"/>
      <c r="AD422" s="86"/>
      <c r="AF422" s="86"/>
      <c r="AM422" s="88"/>
    </row>
    <row r="423" ht="15.75" customHeight="1">
      <c r="V423" s="86"/>
      <c r="W423" s="86"/>
      <c r="X423" s="87"/>
      <c r="AA423" s="87"/>
      <c r="AD423" s="86"/>
      <c r="AF423" s="86"/>
      <c r="AM423" s="88"/>
    </row>
    <row r="424" ht="15.75" customHeight="1">
      <c r="V424" s="86"/>
      <c r="W424" s="86"/>
      <c r="X424" s="87"/>
      <c r="AA424" s="87"/>
      <c r="AD424" s="86"/>
      <c r="AF424" s="86"/>
      <c r="AM424" s="88"/>
    </row>
    <row r="425" ht="15.75" customHeight="1">
      <c r="V425" s="86"/>
      <c r="W425" s="86"/>
      <c r="X425" s="87"/>
      <c r="AA425" s="87"/>
      <c r="AD425" s="86"/>
      <c r="AF425" s="86"/>
      <c r="AM425" s="88"/>
    </row>
    <row r="426" ht="15.75" customHeight="1">
      <c r="V426" s="86"/>
      <c r="W426" s="86"/>
      <c r="X426" s="87"/>
      <c r="AA426" s="87"/>
      <c r="AD426" s="86"/>
      <c r="AF426" s="86"/>
      <c r="AM426" s="88"/>
    </row>
    <row r="427" ht="15.75" customHeight="1">
      <c r="V427" s="86"/>
      <c r="W427" s="86"/>
      <c r="X427" s="87"/>
      <c r="AA427" s="87"/>
      <c r="AD427" s="86"/>
      <c r="AF427" s="86"/>
      <c r="AM427" s="88"/>
    </row>
    <row r="428" ht="15.75" customHeight="1">
      <c r="V428" s="86"/>
      <c r="W428" s="86"/>
      <c r="X428" s="87"/>
      <c r="AA428" s="87"/>
      <c r="AD428" s="86"/>
      <c r="AF428" s="86"/>
      <c r="AM428" s="88"/>
    </row>
    <row r="429" ht="15.75" customHeight="1">
      <c r="V429" s="86"/>
      <c r="W429" s="86"/>
      <c r="X429" s="87"/>
      <c r="AA429" s="87"/>
      <c r="AD429" s="86"/>
      <c r="AF429" s="86"/>
      <c r="AM429" s="88"/>
    </row>
    <row r="430" ht="15.75" customHeight="1">
      <c r="V430" s="86"/>
      <c r="W430" s="86"/>
      <c r="X430" s="87"/>
      <c r="AA430" s="87"/>
      <c r="AD430" s="86"/>
      <c r="AF430" s="86"/>
      <c r="AM430" s="88"/>
    </row>
    <row r="431" ht="15.75" customHeight="1">
      <c r="V431" s="86"/>
      <c r="W431" s="86"/>
      <c r="X431" s="87"/>
      <c r="AA431" s="87"/>
      <c r="AD431" s="86"/>
      <c r="AF431" s="86"/>
      <c r="AM431" s="88"/>
    </row>
    <row r="432" ht="15.75" customHeight="1">
      <c r="V432" s="86"/>
      <c r="W432" s="86"/>
      <c r="X432" s="87"/>
      <c r="AA432" s="87"/>
      <c r="AD432" s="86"/>
      <c r="AF432" s="86"/>
      <c r="AM432" s="88"/>
    </row>
    <row r="433" ht="15.75" customHeight="1">
      <c r="V433" s="86"/>
      <c r="W433" s="86"/>
      <c r="X433" s="87"/>
      <c r="AA433" s="87"/>
      <c r="AD433" s="86"/>
      <c r="AF433" s="86"/>
      <c r="AM433" s="88"/>
    </row>
    <row r="434" ht="15.75" customHeight="1">
      <c r="V434" s="86"/>
      <c r="W434" s="86"/>
      <c r="X434" s="87"/>
      <c r="AA434" s="87"/>
      <c r="AD434" s="86"/>
      <c r="AF434" s="86"/>
      <c r="AM434" s="88"/>
    </row>
    <row r="435" ht="15.75" customHeight="1">
      <c r="V435" s="86"/>
      <c r="W435" s="86"/>
      <c r="X435" s="87"/>
      <c r="AA435" s="87"/>
      <c r="AD435" s="86"/>
      <c r="AF435" s="86"/>
      <c r="AM435" s="88"/>
    </row>
    <row r="436" ht="15.75" customHeight="1">
      <c r="V436" s="86"/>
      <c r="W436" s="86"/>
      <c r="X436" s="87"/>
      <c r="AA436" s="87"/>
      <c r="AD436" s="86"/>
      <c r="AF436" s="86"/>
      <c r="AM436" s="88"/>
    </row>
    <row r="437" ht="15.75" customHeight="1">
      <c r="V437" s="86"/>
      <c r="W437" s="86"/>
      <c r="X437" s="87"/>
      <c r="AA437" s="87"/>
      <c r="AD437" s="86"/>
      <c r="AF437" s="86"/>
      <c r="AM437" s="88"/>
    </row>
    <row r="438" ht="15.75" customHeight="1">
      <c r="V438" s="86"/>
      <c r="W438" s="86"/>
      <c r="X438" s="87"/>
      <c r="AA438" s="87"/>
      <c r="AD438" s="86"/>
      <c r="AF438" s="86"/>
      <c r="AM438" s="88"/>
    </row>
    <row r="439" ht="15.75" customHeight="1">
      <c r="V439" s="86"/>
      <c r="W439" s="86"/>
      <c r="X439" s="87"/>
      <c r="AA439" s="87"/>
      <c r="AD439" s="86"/>
      <c r="AF439" s="86"/>
      <c r="AM439" s="88"/>
    </row>
    <row r="440" ht="15.75" customHeight="1">
      <c r="V440" s="86"/>
      <c r="W440" s="86"/>
      <c r="X440" s="87"/>
      <c r="AA440" s="87"/>
      <c r="AD440" s="86"/>
      <c r="AF440" s="86"/>
      <c r="AM440" s="88"/>
    </row>
    <row r="441" ht="15.75" customHeight="1">
      <c r="V441" s="86"/>
      <c r="W441" s="86"/>
      <c r="X441" s="87"/>
      <c r="AA441" s="87"/>
      <c r="AD441" s="86"/>
      <c r="AF441" s="86"/>
      <c r="AM441" s="88"/>
    </row>
    <row r="442" ht="15.75" customHeight="1">
      <c r="V442" s="86"/>
      <c r="W442" s="86"/>
      <c r="X442" s="87"/>
      <c r="AA442" s="87"/>
      <c r="AD442" s="86"/>
      <c r="AF442" s="86"/>
      <c r="AM442" s="88"/>
    </row>
    <row r="443" ht="15.75" customHeight="1">
      <c r="V443" s="86"/>
      <c r="W443" s="86"/>
      <c r="X443" s="87"/>
      <c r="AA443" s="87"/>
      <c r="AD443" s="86"/>
      <c r="AF443" s="86"/>
      <c r="AM443" s="88"/>
    </row>
    <row r="444" ht="15.75" customHeight="1">
      <c r="V444" s="86"/>
      <c r="W444" s="86"/>
      <c r="X444" s="87"/>
      <c r="AA444" s="87"/>
      <c r="AD444" s="86"/>
      <c r="AF444" s="86"/>
      <c r="AM444" s="88"/>
    </row>
    <row r="445" ht="15.75" customHeight="1">
      <c r="V445" s="86"/>
      <c r="W445" s="86"/>
      <c r="X445" s="87"/>
      <c r="AA445" s="87"/>
      <c r="AD445" s="86"/>
      <c r="AF445" s="86"/>
      <c r="AM445" s="88"/>
    </row>
    <row r="446" ht="15.75" customHeight="1">
      <c r="V446" s="86"/>
      <c r="W446" s="86"/>
      <c r="X446" s="87"/>
      <c r="AA446" s="87"/>
      <c r="AD446" s="86"/>
      <c r="AF446" s="86"/>
      <c r="AM446" s="88"/>
    </row>
    <row r="447" ht="15.75" customHeight="1">
      <c r="V447" s="86"/>
      <c r="W447" s="86"/>
      <c r="X447" s="87"/>
      <c r="AA447" s="87"/>
      <c r="AD447" s="86"/>
      <c r="AF447" s="86"/>
      <c r="AM447" s="88"/>
    </row>
    <row r="448" ht="15.75" customHeight="1">
      <c r="V448" s="86"/>
      <c r="W448" s="86"/>
      <c r="X448" s="87"/>
      <c r="AA448" s="87"/>
      <c r="AD448" s="86"/>
      <c r="AF448" s="86"/>
      <c r="AM448" s="88"/>
    </row>
    <row r="449" ht="15.75" customHeight="1">
      <c r="V449" s="86"/>
      <c r="W449" s="86"/>
      <c r="X449" s="87"/>
      <c r="AA449" s="87"/>
      <c r="AD449" s="86"/>
      <c r="AF449" s="86"/>
      <c r="AM449" s="88"/>
    </row>
    <row r="450" ht="15.75" customHeight="1">
      <c r="V450" s="86"/>
      <c r="W450" s="86"/>
      <c r="X450" s="87"/>
      <c r="AA450" s="87"/>
      <c r="AD450" s="86"/>
      <c r="AF450" s="86"/>
      <c r="AM450" s="88"/>
    </row>
    <row r="451" ht="15.75" customHeight="1">
      <c r="V451" s="86"/>
      <c r="W451" s="86"/>
      <c r="X451" s="87"/>
      <c r="AA451" s="87"/>
      <c r="AD451" s="86"/>
      <c r="AF451" s="86"/>
      <c r="AM451" s="88"/>
    </row>
    <row r="452" ht="15.75" customHeight="1">
      <c r="V452" s="86"/>
      <c r="W452" s="86"/>
      <c r="X452" s="87"/>
      <c r="AA452" s="87"/>
      <c r="AD452" s="86"/>
      <c r="AF452" s="86"/>
      <c r="AM452" s="88"/>
    </row>
    <row r="453" ht="15.75" customHeight="1">
      <c r="V453" s="86"/>
      <c r="W453" s="86"/>
      <c r="X453" s="87"/>
      <c r="AA453" s="87"/>
      <c r="AD453" s="86"/>
      <c r="AF453" s="86"/>
      <c r="AM453" s="88"/>
    </row>
    <row r="454" ht="15.75" customHeight="1">
      <c r="V454" s="86"/>
      <c r="W454" s="86"/>
      <c r="X454" s="87"/>
      <c r="AA454" s="87"/>
      <c r="AD454" s="86"/>
      <c r="AF454" s="86"/>
      <c r="AM454" s="88"/>
    </row>
    <row r="455" ht="15.75" customHeight="1">
      <c r="V455" s="86"/>
      <c r="W455" s="86"/>
      <c r="X455" s="87"/>
      <c r="AA455" s="87"/>
      <c r="AD455" s="86"/>
      <c r="AF455" s="86"/>
      <c r="AM455" s="88"/>
    </row>
    <row r="456" ht="15.75" customHeight="1">
      <c r="V456" s="86"/>
      <c r="W456" s="86"/>
      <c r="X456" s="87"/>
      <c r="AA456" s="87"/>
      <c r="AD456" s="86"/>
      <c r="AF456" s="86"/>
      <c r="AM456" s="88"/>
    </row>
    <row r="457" ht="15.75" customHeight="1">
      <c r="V457" s="86"/>
      <c r="W457" s="86"/>
      <c r="X457" s="87"/>
      <c r="AA457" s="87"/>
      <c r="AD457" s="86"/>
      <c r="AF457" s="86"/>
      <c r="AM457" s="88"/>
    </row>
    <row r="458" ht="15.75" customHeight="1">
      <c r="V458" s="86"/>
      <c r="W458" s="86"/>
      <c r="X458" s="87"/>
      <c r="AA458" s="87"/>
      <c r="AD458" s="86"/>
      <c r="AF458" s="86"/>
      <c r="AM458" s="88"/>
    </row>
    <row r="459" ht="15.75" customHeight="1">
      <c r="V459" s="86"/>
      <c r="W459" s="86"/>
      <c r="X459" s="87"/>
      <c r="AA459" s="87"/>
      <c r="AD459" s="86"/>
      <c r="AF459" s="86"/>
      <c r="AM459" s="88"/>
    </row>
    <row r="460" ht="15.75" customHeight="1">
      <c r="V460" s="86"/>
      <c r="W460" s="86"/>
      <c r="X460" s="87"/>
      <c r="AA460" s="87"/>
      <c r="AD460" s="86"/>
      <c r="AF460" s="86"/>
      <c r="AM460" s="88"/>
    </row>
    <row r="461" ht="15.75" customHeight="1">
      <c r="V461" s="86"/>
      <c r="W461" s="86"/>
      <c r="X461" s="87"/>
      <c r="AA461" s="87"/>
      <c r="AD461" s="86"/>
      <c r="AF461" s="86"/>
      <c r="AM461" s="88"/>
    </row>
    <row r="462" ht="15.75" customHeight="1">
      <c r="V462" s="86"/>
      <c r="W462" s="86"/>
      <c r="X462" s="87"/>
      <c r="AA462" s="87"/>
      <c r="AD462" s="86"/>
      <c r="AF462" s="86"/>
      <c r="AM462" s="88"/>
    </row>
    <row r="463" ht="15.75" customHeight="1">
      <c r="V463" s="86"/>
      <c r="W463" s="86"/>
      <c r="X463" s="87"/>
      <c r="AA463" s="87"/>
      <c r="AD463" s="86"/>
      <c r="AF463" s="86"/>
      <c r="AM463" s="88"/>
    </row>
    <row r="464" ht="15.75" customHeight="1">
      <c r="V464" s="86"/>
      <c r="W464" s="86"/>
      <c r="X464" s="87"/>
      <c r="AA464" s="87"/>
      <c r="AD464" s="86"/>
      <c r="AF464" s="86"/>
      <c r="AM464" s="88"/>
    </row>
    <row r="465" ht="15.75" customHeight="1">
      <c r="V465" s="86"/>
      <c r="W465" s="86"/>
      <c r="X465" s="87"/>
      <c r="AA465" s="87"/>
      <c r="AD465" s="86"/>
      <c r="AF465" s="86"/>
      <c r="AM465" s="88"/>
    </row>
    <row r="466" ht="15.75" customHeight="1">
      <c r="V466" s="86"/>
      <c r="W466" s="86"/>
      <c r="X466" s="87"/>
      <c r="AA466" s="87"/>
      <c r="AD466" s="86"/>
      <c r="AF466" s="86"/>
      <c r="AM466" s="88"/>
    </row>
    <row r="467" ht="15.75" customHeight="1">
      <c r="V467" s="86"/>
      <c r="W467" s="86"/>
      <c r="X467" s="87"/>
      <c r="AA467" s="87"/>
      <c r="AD467" s="86"/>
      <c r="AF467" s="86"/>
      <c r="AM467" s="88"/>
    </row>
    <row r="468" ht="15.75" customHeight="1">
      <c r="V468" s="86"/>
      <c r="W468" s="86"/>
      <c r="X468" s="87"/>
      <c r="AA468" s="87"/>
      <c r="AD468" s="86"/>
      <c r="AF468" s="86"/>
      <c r="AM468" s="88"/>
    </row>
    <row r="469" ht="15.75" customHeight="1">
      <c r="V469" s="86"/>
      <c r="W469" s="86"/>
      <c r="X469" s="87"/>
      <c r="AA469" s="87"/>
      <c r="AD469" s="86"/>
      <c r="AF469" s="86"/>
      <c r="AM469" s="88"/>
    </row>
    <row r="470" ht="15.75" customHeight="1">
      <c r="V470" s="86"/>
      <c r="W470" s="86"/>
      <c r="X470" s="87"/>
      <c r="AA470" s="87"/>
      <c r="AD470" s="86"/>
      <c r="AF470" s="86"/>
      <c r="AM470" s="88"/>
    </row>
    <row r="471" ht="15.75" customHeight="1">
      <c r="V471" s="86"/>
      <c r="W471" s="86"/>
      <c r="X471" s="87"/>
      <c r="AA471" s="87"/>
      <c r="AD471" s="86"/>
      <c r="AF471" s="86"/>
      <c r="AM471" s="88"/>
    </row>
    <row r="472" ht="15.75" customHeight="1">
      <c r="V472" s="86"/>
      <c r="W472" s="86"/>
      <c r="X472" s="87"/>
      <c r="AA472" s="87"/>
      <c r="AD472" s="86"/>
      <c r="AF472" s="86"/>
      <c r="AM472" s="88"/>
    </row>
    <row r="473" ht="15.75" customHeight="1">
      <c r="V473" s="86"/>
      <c r="W473" s="86"/>
      <c r="X473" s="87"/>
      <c r="AA473" s="87"/>
      <c r="AD473" s="86"/>
      <c r="AF473" s="86"/>
      <c r="AM473" s="88"/>
    </row>
    <row r="474" ht="15.75" customHeight="1">
      <c r="V474" s="86"/>
      <c r="W474" s="86"/>
      <c r="X474" s="87"/>
      <c r="AA474" s="87"/>
      <c r="AD474" s="86"/>
      <c r="AF474" s="86"/>
      <c r="AM474" s="88"/>
    </row>
    <row r="475" ht="15.75" customHeight="1">
      <c r="V475" s="86"/>
      <c r="W475" s="86"/>
      <c r="X475" s="87"/>
      <c r="AA475" s="87"/>
      <c r="AD475" s="86"/>
      <c r="AF475" s="86"/>
      <c r="AM475" s="88"/>
    </row>
    <row r="476" ht="15.75" customHeight="1">
      <c r="V476" s="86"/>
      <c r="W476" s="86"/>
      <c r="X476" s="87"/>
      <c r="AA476" s="87"/>
      <c r="AD476" s="86"/>
      <c r="AF476" s="86"/>
      <c r="AM476" s="88"/>
    </row>
    <row r="477" ht="15.75" customHeight="1">
      <c r="V477" s="86"/>
      <c r="W477" s="86"/>
      <c r="X477" s="87"/>
      <c r="AA477" s="87"/>
      <c r="AD477" s="86"/>
      <c r="AF477" s="86"/>
      <c r="AM477" s="88"/>
    </row>
    <row r="478" ht="15.75" customHeight="1">
      <c r="V478" s="86"/>
      <c r="W478" s="86"/>
      <c r="X478" s="87"/>
      <c r="AA478" s="87"/>
      <c r="AD478" s="86"/>
      <c r="AF478" s="86"/>
      <c r="AM478" s="88"/>
    </row>
    <row r="479" ht="15.75" customHeight="1">
      <c r="V479" s="86"/>
      <c r="W479" s="86"/>
      <c r="X479" s="87"/>
      <c r="AA479" s="87"/>
      <c r="AD479" s="86"/>
      <c r="AF479" s="86"/>
      <c r="AM479" s="88"/>
    </row>
    <row r="480" ht="15.75" customHeight="1">
      <c r="V480" s="86"/>
      <c r="W480" s="86"/>
      <c r="X480" s="87"/>
      <c r="AA480" s="87"/>
      <c r="AD480" s="86"/>
      <c r="AF480" s="86"/>
      <c r="AM480" s="88"/>
    </row>
    <row r="481" ht="15.75" customHeight="1">
      <c r="V481" s="86"/>
      <c r="W481" s="86"/>
      <c r="X481" s="87"/>
      <c r="AA481" s="87"/>
      <c r="AD481" s="86"/>
      <c r="AF481" s="86"/>
      <c r="AM481" s="88"/>
    </row>
    <row r="482" ht="15.75" customHeight="1">
      <c r="V482" s="86"/>
      <c r="W482" s="86"/>
      <c r="X482" s="87"/>
      <c r="AA482" s="87"/>
      <c r="AD482" s="86"/>
      <c r="AF482" s="86"/>
      <c r="AM482" s="88"/>
    </row>
    <row r="483" ht="15.75" customHeight="1">
      <c r="V483" s="86"/>
      <c r="W483" s="86"/>
      <c r="X483" s="87"/>
      <c r="AA483" s="87"/>
      <c r="AD483" s="86"/>
      <c r="AF483" s="86"/>
      <c r="AM483" s="88"/>
    </row>
    <row r="484" ht="15.75" customHeight="1">
      <c r="V484" s="86"/>
      <c r="W484" s="86"/>
      <c r="X484" s="87"/>
      <c r="AA484" s="87"/>
      <c r="AD484" s="86"/>
      <c r="AF484" s="86"/>
      <c r="AM484" s="88"/>
    </row>
    <row r="485" ht="15.75" customHeight="1">
      <c r="V485" s="86"/>
      <c r="W485" s="86"/>
      <c r="X485" s="87"/>
      <c r="AA485" s="87"/>
      <c r="AD485" s="86"/>
      <c r="AF485" s="86"/>
      <c r="AM485" s="88"/>
    </row>
    <row r="486" ht="15.75" customHeight="1">
      <c r="V486" s="86"/>
      <c r="W486" s="86"/>
      <c r="X486" s="87"/>
      <c r="AA486" s="87"/>
      <c r="AD486" s="86"/>
      <c r="AF486" s="86"/>
      <c r="AM486" s="88"/>
    </row>
    <row r="487" ht="15.75" customHeight="1">
      <c r="V487" s="86"/>
      <c r="W487" s="86"/>
      <c r="X487" s="87"/>
      <c r="AA487" s="87"/>
      <c r="AD487" s="86"/>
      <c r="AF487" s="86"/>
      <c r="AM487" s="88"/>
    </row>
    <row r="488" ht="15.75" customHeight="1">
      <c r="V488" s="86"/>
      <c r="W488" s="86"/>
      <c r="X488" s="87"/>
      <c r="AA488" s="87"/>
      <c r="AD488" s="86"/>
      <c r="AF488" s="86"/>
      <c r="AM488" s="88"/>
    </row>
    <row r="489" ht="15.75" customHeight="1">
      <c r="V489" s="86"/>
      <c r="W489" s="86"/>
      <c r="X489" s="87"/>
      <c r="AA489" s="87"/>
      <c r="AD489" s="86"/>
      <c r="AF489" s="86"/>
      <c r="AM489" s="88"/>
    </row>
    <row r="490" ht="15.75" customHeight="1">
      <c r="V490" s="86"/>
      <c r="W490" s="86"/>
      <c r="X490" s="87"/>
      <c r="AA490" s="87"/>
      <c r="AD490" s="86"/>
      <c r="AF490" s="86"/>
      <c r="AM490" s="88"/>
    </row>
    <row r="491" ht="15.75" customHeight="1">
      <c r="V491" s="86"/>
      <c r="W491" s="86"/>
      <c r="X491" s="87"/>
      <c r="AA491" s="87"/>
      <c r="AD491" s="86"/>
      <c r="AF491" s="86"/>
      <c r="AM491" s="88"/>
    </row>
    <row r="492" ht="15.75" customHeight="1">
      <c r="V492" s="86"/>
      <c r="W492" s="86"/>
      <c r="X492" s="87"/>
      <c r="AA492" s="87"/>
      <c r="AD492" s="86"/>
      <c r="AF492" s="86"/>
      <c r="AM492" s="88"/>
    </row>
    <row r="493" ht="15.75" customHeight="1">
      <c r="V493" s="86"/>
      <c r="W493" s="86"/>
      <c r="X493" s="87"/>
      <c r="AA493" s="87"/>
      <c r="AD493" s="86"/>
      <c r="AF493" s="86"/>
      <c r="AM493" s="88"/>
    </row>
    <row r="494" ht="15.75" customHeight="1">
      <c r="V494" s="86"/>
      <c r="W494" s="86"/>
      <c r="X494" s="87"/>
      <c r="AA494" s="87"/>
      <c r="AD494" s="86"/>
      <c r="AF494" s="86"/>
      <c r="AM494" s="88"/>
    </row>
    <row r="495" ht="15.75" customHeight="1">
      <c r="V495" s="86"/>
      <c r="W495" s="86"/>
      <c r="X495" s="87"/>
      <c r="AA495" s="87"/>
      <c r="AD495" s="86"/>
      <c r="AF495" s="86"/>
      <c r="AM495" s="88"/>
    </row>
    <row r="496" ht="15.75" customHeight="1">
      <c r="V496" s="86"/>
      <c r="W496" s="86"/>
      <c r="X496" s="87"/>
      <c r="AA496" s="87"/>
      <c r="AD496" s="86"/>
      <c r="AF496" s="86"/>
      <c r="AM496" s="88"/>
    </row>
    <row r="497" ht="15.75" customHeight="1">
      <c r="V497" s="86"/>
      <c r="W497" s="86"/>
      <c r="X497" s="87"/>
      <c r="AA497" s="87"/>
      <c r="AD497" s="86"/>
      <c r="AF497" s="86"/>
      <c r="AM497" s="88"/>
    </row>
    <row r="498" ht="15.75" customHeight="1">
      <c r="V498" s="86"/>
      <c r="W498" s="86"/>
      <c r="X498" s="87"/>
      <c r="AA498" s="87"/>
      <c r="AD498" s="86"/>
      <c r="AF498" s="86"/>
      <c r="AM498" s="88"/>
    </row>
    <row r="499" ht="15.75" customHeight="1">
      <c r="V499" s="86"/>
      <c r="W499" s="86"/>
      <c r="X499" s="87"/>
      <c r="AA499" s="87"/>
      <c r="AD499" s="86"/>
      <c r="AF499" s="86"/>
      <c r="AM499" s="88"/>
    </row>
    <row r="500" ht="15.75" customHeight="1">
      <c r="V500" s="86"/>
      <c r="W500" s="86"/>
      <c r="X500" s="87"/>
      <c r="AA500" s="87"/>
      <c r="AD500" s="86"/>
      <c r="AF500" s="86"/>
      <c r="AM500" s="88"/>
    </row>
    <row r="501" ht="15.75" customHeight="1">
      <c r="V501" s="86"/>
      <c r="W501" s="86"/>
      <c r="X501" s="87"/>
      <c r="AA501" s="87"/>
      <c r="AD501" s="86"/>
      <c r="AF501" s="86"/>
      <c r="AM501" s="88"/>
    </row>
    <row r="502" ht="15.75" customHeight="1">
      <c r="V502" s="86"/>
      <c r="W502" s="86"/>
      <c r="X502" s="87"/>
      <c r="AA502" s="87"/>
      <c r="AD502" s="86"/>
      <c r="AF502" s="86"/>
      <c r="AM502" s="88"/>
    </row>
    <row r="503" ht="15.75" customHeight="1">
      <c r="V503" s="86"/>
      <c r="W503" s="86"/>
      <c r="X503" s="87"/>
      <c r="AA503" s="87"/>
      <c r="AD503" s="86"/>
      <c r="AF503" s="86"/>
      <c r="AM503" s="88"/>
    </row>
    <row r="504" ht="15.75" customHeight="1">
      <c r="V504" s="86"/>
      <c r="W504" s="86"/>
      <c r="X504" s="87"/>
      <c r="AA504" s="87"/>
      <c r="AD504" s="86"/>
      <c r="AF504" s="86"/>
      <c r="AM504" s="88"/>
    </row>
    <row r="505" ht="15.75" customHeight="1">
      <c r="V505" s="86"/>
      <c r="W505" s="86"/>
      <c r="X505" s="87"/>
      <c r="AA505" s="87"/>
      <c r="AD505" s="86"/>
      <c r="AF505" s="86"/>
      <c r="AM505" s="88"/>
    </row>
    <row r="506" ht="15.75" customHeight="1">
      <c r="V506" s="86"/>
      <c r="W506" s="86"/>
      <c r="X506" s="87"/>
      <c r="AA506" s="87"/>
      <c r="AD506" s="86"/>
      <c r="AF506" s="86"/>
      <c r="AM506" s="88"/>
    </row>
    <row r="507" ht="15.75" customHeight="1">
      <c r="V507" s="86"/>
      <c r="W507" s="86"/>
      <c r="X507" s="87"/>
      <c r="AA507" s="87"/>
      <c r="AD507" s="86"/>
      <c r="AF507" s="86"/>
      <c r="AM507" s="88"/>
    </row>
    <row r="508" ht="15.75" customHeight="1">
      <c r="V508" s="86"/>
      <c r="W508" s="86"/>
      <c r="X508" s="87"/>
      <c r="AA508" s="87"/>
      <c r="AD508" s="86"/>
      <c r="AF508" s="86"/>
      <c r="AM508" s="88"/>
    </row>
    <row r="509" ht="15.75" customHeight="1">
      <c r="V509" s="86"/>
      <c r="W509" s="86"/>
      <c r="X509" s="87"/>
      <c r="AA509" s="87"/>
      <c r="AD509" s="86"/>
      <c r="AF509" s="86"/>
      <c r="AM509" s="88"/>
    </row>
    <row r="510" ht="15.75" customHeight="1">
      <c r="V510" s="86"/>
      <c r="W510" s="86"/>
      <c r="X510" s="87"/>
      <c r="AA510" s="87"/>
      <c r="AD510" s="86"/>
      <c r="AF510" s="86"/>
      <c r="AM510" s="88"/>
    </row>
    <row r="511" ht="15.75" customHeight="1">
      <c r="V511" s="86"/>
      <c r="W511" s="86"/>
      <c r="X511" s="87"/>
      <c r="AA511" s="87"/>
      <c r="AD511" s="86"/>
      <c r="AF511" s="86"/>
      <c r="AM511" s="88"/>
    </row>
    <row r="512" ht="15.75" customHeight="1">
      <c r="V512" s="86"/>
      <c r="W512" s="86"/>
      <c r="X512" s="87"/>
      <c r="AA512" s="87"/>
      <c r="AD512" s="86"/>
      <c r="AF512" s="86"/>
      <c r="AM512" s="88"/>
    </row>
    <row r="513" ht="15.75" customHeight="1">
      <c r="V513" s="86"/>
      <c r="W513" s="86"/>
      <c r="X513" s="87"/>
      <c r="AA513" s="87"/>
      <c r="AD513" s="86"/>
      <c r="AF513" s="86"/>
      <c r="AM513" s="88"/>
    </row>
    <row r="514" ht="15.75" customHeight="1">
      <c r="V514" s="86"/>
      <c r="W514" s="86"/>
      <c r="X514" s="87"/>
      <c r="AA514" s="87"/>
      <c r="AD514" s="86"/>
      <c r="AF514" s="86"/>
      <c r="AM514" s="88"/>
    </row>
    <row r="515" ht="15.75" customHeight="1">
      <c r="V515" s="86"/>
      <c r="W515" s="86"/>
      <c r="X515" s="87"/>
      <c r="AA515" s="87"/>
      <c r="AD515" s="86"/>
      <c r="AF515" s="86"/>
      <c r="AM515" s="88"/>
    </row>
    <row r="516" ht="15.75" customHeight="1">
      <c r="V516" s="86"/>
      <c r="W516" s="86"/>
      <c r="X516" s="87"/>
      <c r="AA516" s="87"/>
      <c r="AD516" s="86"/>
      <c r="AF516" s="86"/>
      <c r="AM516" s="88"/>
    </row>
    <row r="517" ht="15.75" customHeight="1">
      <c r="V517" s="86"/>
      <c r="W517" s="86"/>
      <c r="X517" s="87"/>
      <c r="AA517" s="87"/>
      <c r="AD517" s="86"/>
      <c r="AF517" s="86"/>
      <c r="AM517" s="88"/>
    </row>
    <row r="518" ht="15.75" customHeight="1">
      <c r="V518" s="86"/>
      <c r="W518" s="86"/>
      <c r="X518" s="87"/>
      <c r="AA518" s="87"/>
      <c r="AD518" s="86"/>
      <c r="AF518" s="86"/>
      <c r="AM518" s="88"/>
    </row>
    <row r="519" ht="15.75" customHeight="1">
      <c r="V519" s="86"/>
      <c r="W519" s="86"/>
      <c r="X519" s="87"/>
      <c r="AA519" s="87"/>
      <c r="AD519" s="86"/>
      <c r="AF519" s="86"/>
      <c r="AM519" s="88"/>
    </row>
    <row r="520" ht="15.75" customHeight="1">
      <c r="V520" s="86"/>
      <c r="W520" s="86"/>
      <c r="X520" s="87"/>
      <c r="AA520" s="87"/>
      <c r="AD520" s="86"/>
      <c r="AF520" s="86"/>
      <c r="AM520" s="88"/>
    </row>
    <row r="521" ht="15.75" customHeight="1">
      <c r="V521" s="86"/>
      <c r="W521" s="86"/>
      <c r="X521" s="87"/>
      <c r="AA521" s="87"/>
      <c r="AD521" s="86"/>
      <c r="AF521" s="86"/>
      <c r="AM521" s="88"/>
    </row>
    <row r="522" ht="15.75" customHeight="1">
      <c r="V522" s="86"/>
      <c r="W522" s="86"/>
      <c r="X522" s="87"/>
      <c r="AA522" s="87"/>
      <c r="AD522" s="86"/>
      <c r="AF522" s="86"/>
      <c r="AM522" s="88"/>
    </row>
    <row r="523" ht="15.75" customHeight="1">
      <c r="V523" s="86"/>
      <c r="W523" s="86"/>
      <c r="X523" s="87"/>
      <c r="AA523" s="87"/>
      <c r="AD523" s="86"/>
      <c r="AF523" s="86"/>
      <c r="AM523" s="88"/>
    </row>
    <row r="524" ht="15.75" customHeight="1">
      <c r="V524" s="86"/>
      <c r="W524" s="86"/>
      <c r="X524" s="87"/>
      <c r="AA524" s="87"/>
      <c r="AD524" s="86"/>
      <c r="AF524" s="86"/>
      <c r="AM524" s="88"/>
    </row>
    <row r="525" ht="15.75" customHeight="1">
      <c r="V525" s="86"/>
      <c r="W525" s="86"/>
      <c r="X525" s="87"/>
      <c r="AA525" s="87"/>
      <c r="AD525" s="86"/>
      <c r="AF525" s="86"/>
      <c r="AM525" s="88"/>
    </row>
    <row r="526" ht="15.75" customHeight="1">
      <c r="V526" s="86"/>
      <c r="W526" s="86"/>
      <c r="X526" s="87"/>
      <c r="AA526" s="87"/>
      <c r="AD526" s="86"/>
      <c r="AF526" s="86"/>
      <c r="AM526" s="88"/>
    </row>
    <row r="527" ht="15.75" customHeight="1">
      <c r="V527" s="86"/>
      <c r="W527" s="86"/>
      <c r="X527" s="87"/>
      <c r="AA527" s="87"/>
      <c r="AD527" s="86"/>
      <c r="AF527" s="86"/>
      <c r="AM527" s="88"/>
    </row>
    <row r="528" ht="15.75" customHeight="1">
      <c r="V528" s="86"/>
      <c r="W528" s="86"/>
      <c r="X528" s="87"/>
      <c r="AA528" s="87"/>
      <c r="AD528" s="86"/>
      <c r="AF528" s="86"/>
      <c r="AM528" s="88"/>
    </row>
    <row r="529" ht="15.75" customHeight="1">
      <c r="V529" s="86"/>
      <c r="W529" s="86"/>
      <c r="X529" s="87"/>
      <c r="AA529" s="87"/>
      <c r="AD529" s="86"/>
      <c r="AF529" s="86"/>
      <c r="AM529" s="88"/>
    </row>
    <row r="530" ht="15.75" customHeight="1">
      <c r="V530" s="86"/>
      <c r="W530" s="86"/>
      <c r="X530" s="87"/>
      <c r="AA530" s="87"/>
      <c r="AD530" s="86"/>
      <c r="AF530" s="86"/>
      <c r="AM530" s="88"/>
    </row>
    <row r="531" ht="15.75" customHeight="1">
      <c r="V531" s="86"/>
      <c r="W531" s="86"/>
      <c r="X531" s="87"/>
      <c r="AA531" s="87"/>
      <c r="AD531" s="86"/>
      <c r="AF531" s="86"/>
      <c r="AM531" s="88"/>
    </row>
    <row r="532" ht="15.75" customHeight="1">
      <c r="V532" s="86"/>
      <c r="W532" s="86"/>
      <c r="X532" s="87"/>
      <c r="AA532" s="87"/>
      <c r="AD532" s="86"/>
      <c r="AF532" s="86"/>
      <c r="AM532" s="88"/>
    </row>
    <row r="533" ht="15.75" customHeight="1">
      <c r="V533" s="86"/>
      <c r="W533" s="86"/>
      <c r="X533" s="87"/>
      <c r="AA533" s="87"/>
      <c r="AD533" s="86"/>
      <c r="AF533" s="86"/>
      <c r="AM533" s="88"/>
    </row>
    <row r="534" ht="15.75" customHeight="1">
      <c r="V534" s="86"/>
      <c r="W534" s="86"/>
      <c r="X534" s="87"/>
      <c r="AA534" s="87"/>
      <c r="AD534" s="86"/>
      <c r="AF534" s="86"/>
      <c r="AM534" s="88"/>
    </row>
    <row r="535" ht="15.75" customHeight="1">
      <c r="V535" s="86"/>
      <c r="W535" s="86"/>
      <c r="X535" s="87"/>
      <c r="AA535" s="87"/>
      <c r="AD535" s="86"/>
      <c r="AF535" s="86"/>
      <c r="AM535" s="88"/>
    </row>
    <row r="536" ht="15.75" customHeight="1">
      <c r="V536" s="86"/>
      <c r="W536" s="86"/>
      <c r="X536" s="87"/>
      <c r="AA536" s="87"/>
      <c r="AD536" s="86"/>
      <c r="AF536" s="86"/>
      <c r="AM536" s="88"/>
    </row>
    <row r="537" ht="15.75" customHeight="1">
      <c r="V537" s="86"/>
      <c r="W537" s="86"/>
      <c r="X537" s="87"/>
      <c r="AA537" s="87"/>
      <c r="AD537" s="86"/>
      <c r="AF537" s="86"/>
      <c r="AM537" s="88"/>
    </row>
    <row r="538" ht="15.75" customHeight="1">
      <c r="V538" s="86"/>
      <c r="W538" s="86"/>
      <c r="X538" s="87"/>
      <c r="AA538" s="87"/>
      <c r="AD538" s="86"/>
      <c r="AF538" s="86"/>
      <c r="AM538" s="88"/>
    </row>
    <row r="539" ht="15.75" customHeight="1">
      <c r="V539" s="86"/>
      <c r="W539" s="86"/>
      <c r="X539" s="87"/>
      <c r="AA539" s="87"/>
      <c r="AD539" s="86"/>
      <c r="AF539" s="86"/>
      <c r="AM539" s="88"/>
    </row>
    <row r="540" ht="15.75" customHeight="1">
      <c r="V540" s="86"/>
      <c r="W540" s="86"/>
      <c r="X540" s="87"/>
      <c r="AA540" s="87"/>
      <c r="AD540" s="86"/>
      <c r="AF540" s="86"/>
      <c r="AM540" s="88"/>
    </row>
    <row r="541" ht="15.75" customHeight="1">
      <c r="V541" s="86"/>
      <c r="W541" s="86"/>
      <c r="X541" s="87"/>
      <c r="AA541" s="87"/>
      <c r="AD541" s="86"/>
      <c r="AF541" s="86"/>
      <c r="AM541" s="88"/>
    </row>
    <row r="542" ht="15.75" customHeight="1">
      <c r="V542" s="86"/>
      <c r="W542" s="86"/>
      <c r="X542" s="87"/>
      <c r="AA542" s="87"/>
      <c r="AD542" s="86"/>
      <c r="AF542" s="86"/>
      <c r="AM542" s="88"/>
    </row>
    <row r="543" ht="15.75" customHeight="1">
      <c r="V543" s="86"/>
      <c r="W543" s="86"/>
      <c r="X543" s="87"/>
      <c r="AA543" s="87"/>
      <c r="AD543" s="86"/>
      <c r="AF543" s="86"/>
      <c r="AM543" s="88"/>
    </row>
    <row r="544" ht="15.75" customHeight="1">
      <c r="V544" s="86"/>
      <c r="W544" s="86"/>
      <c r="X544" s="87"/>
      <c r="AA544" s="87"/>
      <c r="AD544" s="86"/>
      <c r="AF544" s="86"/>
      <c r="AM544" s="88"/>
    </row>
    <row r="545" ht="15.75" customHeight="1">
      <c r="V545" s="86"/>
      <c r="W545" s="86"/>
      <c r="X545" s="87"/>
      <c r="AA545" s="87"/>
      <c r="AD545" s="86"/>
      <c r="AF545" s="86"/>
      <c r="AM545" s="88"/>
    </row>
    <row r="546" ht="15.75" customHeight="1">
      <c r="V546" s="86"/>
      <c r="W546" s="86"/>
      <c r="X546" s="87"/>
      <c r="AA546" s="87"/>
      <c r="AD546" s="86"/>
      <c r="AF546" s="86"/>
      <c r="AM546" s="88"/>
    </row>
    <row r="547" ht="15.75" customHeight="1">
      <c r="V547" s="86"/>
      <c r="W547" s="86"/>
      <c r="X547" s="87"/>
      <c r="AA547" s="87"/>
      <c r="AD547" s="86"/>
      <c r="AF547" s="86"/>
      <c r="AM547" s="88"/>
    </row>
    <row r="548" ht="15.75" customHeight="1">
      <c r="V548" s="86"/>
      <c r="W548" s="86"/>
      <c r="X548" s="87"/>
      <c r="AA548" s="87"/>
      <c r="AD548" s="86"/>
      <c r="AF548" s="86"/>
      <c r="AM548" s="88"/>
    </row>
    <row r="549" ht="15.75" customHeight="1">
      <c r="V549" s="86"/>
      <c r="W549" s="86"/>
      <c r="X549" s="87"/>
      <c r="AA549" s="87"/>
      <c r="AD549" s="86"/>
      <c r="AF549" s="86"/>
      <c r="AM549" s="88"/>
    </row>
    <row r="550" ht="15.75" customHeight="1">
      <c r="V550" s="86"/>
      <c r="W550" s="86"/>
      <c r="X550" s="87"/>
      <c r="AA550" s="87"/>
      <c r="AD550" s="86"/>
      <c r="AF550" s="86"/>
      <c r="AM550" s="88"/>
    </row>
    <row r="551" ht="15.75" customHeight="1">
      <c r="V551" s="86"/>
      <c r="W551" s="86"/>
      <c r="X551" s="87"/>
      <c r="AA551" s="87"/>
      <c r="AD551" s="86"/>
      <c r="AF551" s="86"/>
      <c r="AM551" s="88"/>
    </row>
    <row r="552" ht="15.75" customHeight="1">
      <c r="V552" s="86"/>
      <c r="W552" s="86"/>
      <c r="X552" s="87"/>
      <c r="AA552" s="87"/>
      <c r="AD552" s="86"/>
      <c r="AF552" s="86"/>
      <c r="AM552" s="88"/>
    </row>
    <row r="553" ht="15.75" customHeight="1">
      <c r="V553" s="86"/>
      <c r="W553" s="86"/>
      <c r="X553" s="87"/>
      <c r="AA553" s="87"/>
      <c r="AD553" s="86"/>
      <c r="AF553" s="86"/>
      <c r="AM553" s="88"/>
    </row>
    <row r="554" ht="15.75" customHeight="1">
      <c r="V554" s="86"/>
      <c r="W554" s="86"/>
      <c r="X554" s="87"/>
      <c r="AA554" s="87"/>
      <c r="AD554" s="86"/>
      <c r="AF554" s="86"/>
      <c r="AM554" s="88"/>
    </row>
    <row r="555" ht="15.75" customHeight="1">
      <c r="V555" s="86"/>
      <c r="W555" s="86"/>
      <c r="X555" s="87"/>
      <c r="AA555" s="87"/>
      <c r="AD555" s="86"/>
      <c r="AF555" s="86"/>
      <c r="AM555" s="88"/>
    </row>
    <row r="556" ht="15.75" customHeight="1">
      <c r="V556" s="86"/>
      <c r="W556" s="86"/>
      <c r="X556" s="87"/>
      <c r="AA556" s="87"/>
      <c r="AD556" s="86"/>
      <c r="AF556" s="86"/>
      <c r="AM556" s="88"/>
    </row>
    <row r="557" ht="15.75" customHeight="1">
      <c r="V557" s="86"/>
      <c r="W557" s="86"/>
      <c r="X557" s="87"/>
      <c r="AA557" s="87"/>
      <c r="AD557" s="86"/>
      <c r="AF557" s="86"/>
      <c r="AM557" s="88"/>
    </row>
    <row r="558" ht="15.75" customHeight="1">
      <c r="V558" s="86"/>
      <c r="W558" s="86"/>
      <c r="X558" s="87"/>
      <c r="AA558" s="87"/>
      <c r="AD558" s="86"/>
      <c r="AF558" s="86"/>
      <c r="AM558" s="88"/>
    </row>
    <row r="559" ht="15.75" customHeight="1">
      <c r="V559" s="86"/>
      <c r="W559" s="86"/>
      <c r="X559" s="87"/>
      <c r="AA559" s="87"/>
      <c r="AD559" s="86"/>
      <c r="AF559" s="86"/>
      <c r="AM559" s="88"/>
    </row>
    <row r="560" ht="15.75" customHeight="1">
      <c r="V560" s="86"/>
      <c r="W560" s="86"/>
      <c r="X560" s="87"/>
      <c r="AA560" s="87"/>
      <c r="AD560" s="86"/>
      <c r="AF560" s="86"/>
      <c r="AM560" s="88"/>
    </row>
    <row r="561" ht="15.75" customHeight="1">
      <c r="V561" s="86"/>
      <c r="W561" s="86"/>
      <c r="X561" s="87"/>
      <c r="AA561" s="87"/>
      <c r="AD561" s="86"/>
      <c r="AF561" s="86"/>
      <c r="AM561" s="88"/>
    </row>
    <row r="562" ht="15.75" customHeight="1">
      <c r="V562" s="86"/>
      <c r="W562" s="86"/>
      <c r="X562" s="87"/>
      <c r="AA562" s="87"/>
      <c r="AD562" s="86"/>
      <c r="AF562" s="86"/>
      <c r="AM562" s="88"/>
    </row>
    <row r="563" ht="15.75" customHeight="1">
      <c r="V563" s="86"/>
      <c r="W563" s="86"/>
      <c r="X563" s="87"/>
      <c r="AA563" s="87"/>
      <c r="AD563" s="86"/>
      <c r="AF563" s="86"/>
      <c r="AM563" s="88"/>
    </row>
    <row r="564" ht="15.75" customHeight="1">
      <c r="V564" s="86"/>
      <c r="W564" s="86"/>
      <c r="X564" s="87"/>
      <c r="AA564" s="87"/>
      <c r="AD564" s="86"/>
      <c r="AF564" s="86"/>
      <c r="AM564" s="88"/>
    </row>
    <row r="565" ht="15.75" customHeight="1">
      <c r="V565" s="86"/>
      <c r="W565" s="86"/>
      <c r="X565" s="87"/>
      <c r="AA565" s="87"/>
      <c r="AD565" s="86"/>
      <c r="AF565" s="86"/>
      <c r="AM565" s="88"/>
    </row>
    <row r="566" ht="15.75" customHeight="1">
      <c r="V566" s="86"/>
      <c r="W566" s="86"/>
      <c r="X566" s="87"/>
      <c r="AA566" s="87"/>
      <c r="AD566" s="86"/>
      <c r="AF566" s="86"/>
      <c r="AM566" s="88"/>
    </row>
    <row r="567" ht="15.75" customHeight="1">
      <c r="V567" s="86"/>
      <c r="W567" s="86"/>
      <c r="X567" s="87"/>
      <c r="AA567" s="87"/>
      <c r="AD567" s="86"/>
      <c r="AF567" s="86"/>
      <c r="AM567" s="88"/>
    </row>
    <row r="568" ht="15.75" customHeight="1">
      <c r="V568" s="86"/>
      <c r="W568" s="86"/>
      <c r="X568" s="87"/>
      <c r="AA568" s="87"/>
      <c r="AD568" s="86"/>
      <c r="AF568" s="86"/>
      <c r="AM568" s="88"/>
    </row>
    <row r="569" ht="15.75" customHeight="1">
      <c r="V569" s="86"/>
      <c r="W569" s="86"/>
      <c r="X569" s="87"/>
      <c r="AA569" s="87"/>
      <c r="AD569" s="86"/>
      <c r="AF569" s="86"/>
      <c r="AM569" s="88"/>
    </row>
    <row r="570" ht="15.75" customHeight="1">
      <c r="V570" s="86"/>
      <c r="W570" s="86"/>
      <c r="X570" s="87"/>
      <c r="AA570" s="87"/>
      <c r="AD570" s="86"/>
      <c r="AF570" s="86"/>
      <c r="AM570" s="88"/>
    </row>
    <row r="571" ht="15.75" customHeight="1">
      <c r="V571" s="86"/>
      <c r="W571" s="86"/>
      <c r="X571" s="87"/>
      <c r="AA571" s="87"/>
      <c r="AD571" s="86"/>
      <c r="AF571" s="86"/>
      <c r="AM571" s="88"/>
    </row>
    <row r="572" ht="15.75" customHeight="1">
      <c r="V572" s="86"/>
      <c r="W572" s="86"/>
      <c r="X572" s="87"/>
      <c r="AA572" s="87"/>
      <c r="AD572" s="86"/>
      <c r="AF572" s="86"/>
      <c r="AM572" s="88"/>
    </row>
    <row r="573" ht="15.75" customHeight="1">
      <c r="V573" s="86"/>
      <c r="W573" s="86"/>
      <c r="X573" s="87"/>
      <c r="AA573" s="87"/>
      <c r="AD573" s="86"/>
      <c r="AF573" s="86"/>
      <c r="AM573" s="88"/>
    </row>
    <row r="574" ht="15.75" customHeight="1">
      <c r="V574" s="86"/>
      <c r="W574" s="86"/>
      <c r="X574" s="87"/>
      <c r="AA574" s="87"/>
      <c r="AD574" s="86"/>
      <c r="AF574" s="86"/>
      <c r="AM574" s="88"/>
    </row>
    <row r="575" ht="15.75" customHeight="1">
      <c r="V575" s="86"/>
      <c r="W575" s="86"/>
      <c r="X575" s="87"/>
      <c r="AA575" s="87"/>
      <c r="AD575" s="86"/>
      <c r="AF575" s="86"/>
      <c r="AM575" s="88"/>
    </row>
    <row r="576" ht="15.75" customHeight="1">
      <c r="V576" s="86"/>
      <c r="W576" s="86"/>
      <c r="X576" s="87"/>
      <c r="AA576" s="87"/>
      <c r="AD576" s="86"/>
      <c r="AF576" s="86"/>
      <c r="AM576" s="88"/>
    </row>
    <row r="577" ht="15.75" customHeight="1">
      <c r="V577" s="86"/>
      <c r="W577" s="86"/>
      <c r="X577" s="87"/>
      <c r="AA577" s="87"/>
      <c r="AD577" s="86"/>
      <c r="AF577" s="86"/>
      <c r="AM577" s="88"/>
    </row>
    <row r="578" ht="15.75" customHeight="1">
      <c r="V578" s="86"/>
      <c r="W578" s="86"/>
      <c r="X578" s="87"/>
      <c r="AA578" s="87"/>
      <c r="AD578" s="86"/>
      <c r="AF578" s="86"/>
      <c r="AM578" s="88"/>
    </row>
    <row r="579" ht="15.75" customHeight="1">
      <c r="V579" s="86"/>
      <c r="W579" s="86"/>
      <c r="X579" s="87"/>
      <c r="AA579" s="87"/>
      <c r="AD579" s="86"/>
      <c r="AF579" s="86"/>
      <c r="AM579" s="88"/>
    </row>
    <row r="580" ht="15.75" customHeight="1">
      <c r="V580" s="86"/>
      <c r="W580" s="86"/>
      <c r="X580" s="87"/>
      <c r="AA580" s="87"/>
      <c r="AD580" s="86"/>
      <c r="AF580" s="86"/>
      <c r="AM580" s="88"/>
    </row>
    <row r="581" ht="15.75" customHeight="1">
      <c r="V581" s="86"/>
      <c r="W581" s="86"/>
      <c r="X581" s="87"/>
      <c r="AA581" s="87"/>
      <c r="AD581" s="86"/>
      <c r="AF581" s="86"/>
      <c r="AM581" s="88"/>
    </row>
    <row r="582" ht="15.75" customHeight="1">
      <c r="V582" s="86"/>
      <c r="W582" s="86"/>
      <c r="X582" s="87"/>
      <c r="AA582" s="87"/>
      <c r="AD582" s="86"/>
      <c r="AF582" s="86"/>
      <c r="AM582" s="88"/>
    </row>
    <row r="583" ht="15.75" customHeight="1">
      <c r="V583" s="86"/>
      <c r="W583" s="86"/>
      <c r="X583" s="87"/>
      <c r="AA583" s="87"/>
      <c r="AD583" s="86"/>
      <c r="AF583" s="86"/>
      <c r="AM583" s="88"/>
    </row>
    <row r="584" ht="15.75" customHeight="1">
      <c r="V584" s="86"/>
      <c r="W584" s="86"/>
      <c r="X584" s="87"/>
      <c r="AA584" s="87"/>
      <c r="AD584" s="86"/>
      <c r="AF584" s="86"/>
      <c r="AM584" s="88"/>
    </row>
    <row r="585" ht="15.75" customHeight="1">
      <c r="V585" s="86"/>
      <c r="W585" s="86"/>
      <c r="X585" s="87"/>
      <c r="AA585" s="87"/>
      <c r="AD585" s="86"/>
      <c r="AF585" s="86"/>
      <c r="AM585" s="88"/>
    </row>
    <row r="586" ht="15.75" customHeight="1">
      <c r="V586" s="86"/>
      <c r="W586" s="86"/>
      <c r="X586" s="87"/>
      <c r="AA586" s="87"/>
      <c r="AD586" s="86"/>
      <c r="AF586" s="86"/>
      <c r="AM586" s="88"/>
    </row>
    <row r="587" ht="15.75" customHeight="1">
      <c r="V587" s="86"/>
      <c r="W587" s="86"/>
      <c r="X587" s="87"/>
      <c r="AA587" s="87"/>
      <c r="AD587" s="86"/>
      <c r="AF587" s="86"/>
      <c r="AM587" s="88"/>
    </row>
    <row r="588" ht="15.75" customHeight="1">
      <c r="V588" s="86"/>
      <c r="W588" s="86"/>
      <c r="X588" s="87"/>
      <c r="AA588" s="87"/>
      <c r="AD588" s="86"/>
      <c r="AF588" s="86"/>
      <c r="AM588" s="88"/>
    </row>
    <row r="589" ht="15.75" customHeight="1">
      <c r="V589" s="86"/>
      <c r="W589" s="86"/>
      <c r="X589" s="87"/>
      <c r="AA589" s="87"/>
      <c r="AD589" s="86"/>
      <c r="AF589" s="86"/>
      <c r="AM589" s="88"/>
    </row>
    <row r="590" ht="15.75" customHeight="1">
      <c r="V590" s="86"/>
      <c r="W590" s="86"/>
      <c r="X590" s="87"/>
      <c r="AA590" s="87"/>
      <c r="AD590" s="86"/>
      <c r="AF590" s="86"/>
      <c r="AM590" s="88"/>
    </row>
    <row r="591" ht="15.75" customHeight="1">
      <c r="V591" s="86"/>
      <c r="W591" s="86"/>
      <c r="X591" s="87"/>
      <c r="AA591" s="87"/>
      <c r="AD591" s="86"/>
      <c r="AF591" s="86"/>
      <c r="AM591" s="88"/>
    </row>
    <row r="592" ht="15.75" customHeight="1">
      <c r="V592" s="86"/>
      <c r="W592" s="86"/>
      <c r="X592" s="87"/>
      <c r="AA592" s="87"/>
      <c r="AD592" s="86"/>
      <c r="AF592" s="86"/>
      <c r="AM592" s="88"/>
    </row>
    <row r="593" ht="15.75" customHeight="1">
      <c r="V593" s="86"/>
      <c r="W593" s="86"/>
      <c r="X593" s="87"/>
      <c r="AA593" s="87"/>
      <c r="AD593" s="86"/>
      <c r="AF593" s="86"/>
      <c r="AM593" s="88"/>
    </row>
    <row r="594" ht="15.75" customHeight="1">
      <c r="V594" s="86"/>
      <c r="W594" s="86"/>
      <c r="X594" s="87"/>
      <c r="AA594" s="87"/>
      <c r="AD594" s="86"/>
      <c r="AF594" s="86"/>
      <c r="AM594" s="88"/>
    </row>
    <row r="595" ht="15.75" customHeight="1">
      <c r="V595" s="86"/>
      <c r="W595" s="86"/>
      <c r="X595" s="87"/>
      <c r="AA595" s="87"/>
      <c r="AD595" s="86"/>
      <c r="AF595" s="86"/>
      <c r="AM595" s="88"/>
    </row>
    <row r="596" ht="15.75" customHeight="1">
      <c r="V596" s="86"/>
      <c r="W596" s="86"/>
      <c r="X596" s="87"/>
      <c r="AA596" s="87"/>
      <c r="AD596" s="86"/>
      <c r="AF596" s="86"/>
      <c r="AM596" s="88"/>
    </row>
    <row r="597" ht="15.75" customHeight="1">
      <c r="V597" s="86"/>
      <c r="W597" s="86"/>
      <c r="X597" s="87"/>
      <c r="AA597" s="87"/>
      <c r="AD597" s="86"/>
      <c r="AF597" s="86"/>
      <c r="AM597" s="88"/>
    </row>
    <row r="598" ht="15.75" customHeight="1">
      <c r="V598" s="86"/>
      <c r="W598" s="86"/>
      <c r="X598" s="87"/>
      <c r="AA598" s="87"/>
      <c r="AD598" s="86"/>
      <c r="AF598" s="86"/>
      <c r="AM598" s="88"/>
    </row>
    <row r="599" ht="15.75" customHeight="1">
      <c r="V599" s="86"/>
      <c r="W599" s="86"/>
      <c r="X599" s="87"/>
      <c r="AA599" s="87"/>
      <c r="AD599" s="86"/>
      <c r="AF599" s="86"/>
      <c r="AM599" s="88"/>
    </row>
    <row r="600" ht="15.75" customHeight="1">
      <c r="V600" s="86"/>
      <c r="W600" s="86"/>
      <c r="X600" s="87"/>
      <c r="AA600" s="87"/>
      <c r="AD600" s="86"/>
      <c r="AF600" s="86"/>
      <c r="AM600" s="88"/>
    </row>
    <row r="601" ht="15.75" customHeight="1">
      <c r="V601" s="86"/>
      <c r="W601" s="86"/>
      <c r="X601" s="87"/>
      <c r="AA601" s="87"/>
      <c r="AD601" s="86"/>
      <c r="AF601" s="86"/>
      <c r="AM601" s="88"/>
    </row>
    <row r="602" ht="15.75" customHeight="1">
      <c r="V602" s="86"/>
      <c r="W602" s="86"/>
      <c r="X602" s="87"/>
      <c r="AA602" s="87"/>
      <c r="AD602" s="86"/>
      <c r="AF602" s="86"/>
      <c r="AM602" s="88"/>
    </row>
    <row r="603" ht="15.75" customHeight="1">
      <c r="V603" s="86"/>
      <c r="W603" s="86"/>
      <c r="X603" s="87"/>
      <c r="AA603" s="87"/>
      <c r="AD603" s="86"/>
      <c r="AF603" s="86"/>
      <c r="AM603" s="88"/>
    </row>
    <row r="604" ht="15.75" customHeight="1">
      <c r="V604" s="86"/>
      <c r="W604" s="86"/>
      <c r="X604" s="87"/>
      <c r="AA604" s="87"/>
      <c r="AD604" s="86"/>
      <c r="AF604" s="86"/>
      <c r="AM604" s="88"/>
    </row>
    <row r="605" ht="15.75" customHeight="1">
      <c r="V605" s="86"/>
      <c r="W605" s="86"/>
      <c r="X605" s="87"/>
      <c r="AA605" s="87"/>
      <c r="AD605" s="86"/>
      <c r="AF605" s="86"/>
      <c r="AM605" s="88"/>
    </row>
    <row r="606" ht="15.75" customHeight="1">
      <c r="V606" s="86"/>
      <c r="W606" s="86"/>
      <c r="X606" s="87"/>
      <c r="AA606" s="87"/>
      <c r="AD606" s="86"/>
      <c r="AF606" s="86"/>
      <c r="AM606" s="88"/>
    </row>
    <row r="607" ht="15.75" customHeight="1">
      <c r="V607" s="86"/>
      <c r="W607" s="86"/>
      <c r="X607" s="87"/>
      <c r="AA607" s="87"/>
      <c r="AD607" s="86"/>
      <c r="AF607" s="86"/>
      <c r="AM607" s="88"/>
    </row>
    <row r="608" ht="15.75" customHeight="1">
      <c r="V608" s="86"/>
      <c r="W608" s="86"/>
      <c r="X608" s="87"/>
      <c r="AA608" s="87"/>
      <c r="AD608" s="86"/>
      <c r="AF608" s="86"/>
      <c r="AM608" s="88"/>
    </row>
    <row r="609" ht="15.75" customHeight="1">
      <c r="V609" s="86"/>
      <c r="W609" s="86"/>
      <c r="X609" s="87"/>
      <c r="AA609" s="87"/>
      <c r="AD609" s="86"/>
      <c r="AF609" s="86"/>
      <c r="AM609" s="88"/>
    </row>
    <row r="610" ht="15.75" customHeight="1">
      <c r="V610" s="86"/>
      <c r="W610" s="86"/>
      <c r="X610" s="87"/>
      <c r="AA610" s="87"/>
      <c r="AD610" s="86"/>
      <c r="AF610" s="86"/>
      <c r="AM610" s="88"/>
    </row>
    <row r="611" ht="15.75" customHeight="1">
      <c r="V611" s="86"/>
      <c r="W611" s="86"/>
      <c r="X611" s="87"/>
      <c r="AA611" s="87"/>
      <c r="AD611" s="86"/>
      <c r="AF611" s="86"/>
      <c r="AM611" s="88"/>
    </row>
    <row r="612" ht="15.75" customHeight="1">
      <c r="V612" s="86"/>
      <c r="W612" s="86"/>
      <c r="X612" s="87"/>
      <c r="AA612" s="87"/>
      <c r="AD612" s="86"/>
      <c r="AF612" s="86"/>
      <c r="AM612" s="88"/>
    </row>
    <row r="613" ht="15.75" customHeight="1">
      <c r="V613" s="86"/>
      <c r="W613" s="86"/>
      <c r="X613" s="87"/>
      <c r="AA613" s="87"/>
      <c r="AD613" s="86"/>
      <c r="AF613" s="86"/>
      <c r="AM613" s="88"/>
    </row>
    <row r="614" ht="15.75" customHeight="1">
      <c r="V614" s="86"/>
      <c r="W614" s="86"/>
      <c r="X614" s="87"/>
      <c r="AA614" s="87"/>
      <c r="AD614" s="86"/>
      <c r="AF614" s="86"/>
      <c r="AM614" s="88"/>
    </row>
    <row r="615" ht="15.75" customHeight="1">
      <c r="V615" s="86"/>
      <c r="W615" s="86"/>
      <c r="X615" s="87"/>
      <c r="AA615" s="87"/>
      <c r="AD615" s="86"/>
      <c r="AF615" s="86"/>
      <c r="AM615" s="88"/>
    </row>
    <row r="616" ht="15.75" customHeight="1">
      <c r="V616" s="86"/>
      <c r="W616" s="86"/>
      <c r="X616" s="87"/>
      <c r="AA616" s="87"/>
      <c r="AD616" s="86"/>
      <c r="AF616" s="86"/>
      <c r="AM616" s="88"/>
    </row>
    <row r="617" ht="15.75" customHeight="1">
      <c r="V617" s="86"/>
      <c r="W617" s="86"/>
      <c r="X617" s="87"/>
      <c r="AA617" s="87"/>
      <c r="AD617" s="86"/>
      <c r="AF617" s="86"/>
      <c r="AM617" s="88"/>
    </row>
    <row r="618" ht="15.75" customHeight="1">
      <c r="V618" s="86"/>
      <c r="W618" s="86"/>
      <c r="X618" s="87"/>
      <c r="AA618" s="87"/>
      <c r="AD618" s="86"/>
      <c r="AF618" s="86"/>
      <c r="AM618" s="88"/>
    </row>
    <row r="619" ht="15.75" customHeight="1">
      <c r="V619" s="86"/>
      <c r="W619" s="86"/>
      <c r="X619" s="87"/>
      <c r="AA619" s="87"/>
      <c r="AD619" s="86"/>
      <c r="AF619" s="86"/>
      <c r="AM619" s="88"/>
    </row>
    <row r="620" ht="15.75" customHeight="1">
      <c r="V620" s="86"/>
      <c r="W620" s="86"/>
      <c r="X620" s="87"/>
      <c r="AA620" s="87"/>
      <c r="AD620" s="86"/>
      <c r="AF620" s="86"/>
      <c r="AM620" s="88"/>
    </row>
    <row r="621" ht="15.75" customHeight="1">
      <c r="V621" s="86"/>
      <c r="W621" s="86"/>
      <c r="X621" s="87"/>
      <c r="AA621" s="87"/>
      <c r="AD621" s="86"/>
      <c r="AF621" s="86"/>
      <c r="AM621" s="88"/>
    </row>
    <row r="622" ht="15.75" customHeight="1">
      <c r="V622" s="86"/>
      <c r="W622" s="86"/>
      <c r="X622" s="87"/>
      <c r="AA622" s="87"/>
      <c r="AD622" s="86"/>
      <c r="AF622" s="86"/>
      <c r="AM622" s="88"/>
    </row>
    <row r="623" ht="15.75" customHeight="1">
      <c r="V623" s="86"/>
      <c r="W623" s="86"/>
      <c r="X623" s="87"/>
      <c r="AA623" s="87"/>
      <c r="AD623" s="86"/>
      <c r="AF623" s="86"/>
      <c r="AM623" s="88"/>
    </row>
    <row r="624" ht="15.75" customHeight="1">
      <c r="V624" s="86"/>
      <c r="W624" s="86"/>
      <c r="X624" s="87"/>
      <c r="AA624" s="87"/>
      <c r="AD624" s="86"/>
      <c r="AF624" s="86"/>
      <c r="AM624" s="88"/>
    </row>
    <row r="625" ht="15.75" customHeight="1">
      <c r="V625" s="86"/>
      <c r="W625" s="86"/>
      <c r="X625" s="87"/>
      <c r="AA625" s="87"/>
      <c r="AD625" s="86"/>
      <c r="AF625" s="86"/>
      <c r="AM625" s="88"/>
    </row>
    <row r="626" ht="15.75" customHeight="1">
      <c r="V626" s="86"/>
      <c r="W626" s="86"/>
      <c r="X626" s="87"/>
      <c r="AA626" s="87"/>
      <c r="AD626" s="86"/>
      <c r="AF626" s="86"/>
      <c r="AM626" s="88"/>
    </row>
    <row r="627" ht="15.75" customHeight="1">
      <c r="V627" s="86"/>
      <c r="W627" s="86"/>
      <c r="X627" s="87"/>
      <c r="AA627" s="87"/>
      <c r="AD627" s="86"/>
      <c r="AF627" s="86"/>
      <c r="AM627" s="88"/>
    </row>
    <row r="628" ht="15.75" customHeight="1">
      <c r="V628" s="86"/>
      <c r="W628" s="86"/>
      <c r="X628" s="87"/>
      <c r="AA628" s="87"/>
      <c r="AD628" s="86"/>
      <c r="AF628" s="86"/>
      <c r="AM628" s="88"/>
    </row>
    <row r="629" ht="15.75" customHeight="1">
      <c r="V629" s="86"/>
      <c r="W629" s="86"/>
      <c r="X629" s="87"/>
      <c r="AA629" s="87"/>
      <c r="AD629" s="86"/>
      <c r="AF629" s="86"/>
      <c r="AM629" s="88"/>
    </row>
    <row r="630" ht="15.75" customHeight="1">
      <c r="V630" s="86"/>
      <c r="W630" s="86"/>
      <c r="X630" s="87"/>
      <c r="AA630" s="87"/>
      <c r="AD630" s="86"/>
      <c r="AF630" s="86"/>
      <c r="AM630" s="88"/>
    </row>
    <row r="631" ht="15.75" customHeight="1">
      <c r="V631" s="86"/>
      <c r="W631" s="86"/>
      <c r="X631" s="87"/>
      <c r="AA631" s="87"/>
      <c r="AD631" s="86"/>
      <c r="AF631" s="86"/>
      <c r="AM631" s="88"/>
    </row>
    <row r="632" ht="15.75" customHeight="1">
      <c r="V632" s="86"/>
      <c r="W632" s="86"/>
      <c r="X632" s="87"/>
      <c r="AA632" s="87"/>
      <c r="AD632" s="86"/>
      <c r="AF632" s="86"/>
      <c r="AM632" s="88"/>
    </row>
    <row r="633" ht="15.75" customHeight="1">
      <c r="V633" s="86"/>
      <c r="W633" s="86"/>
      <c r="X633" s="87"/>
      <c r="AA633" s="87"/>
      <c r="AD633" s="86"/>
      <c r="AF633" s="86"/>
      <c r="AM633" s="88"/>
    </row>
    <row r="634" ht="15.75" customHeight="1">
      <c r="V634" s="86"/>
      <c r="W634" s="86"/>
      <c r="X634" s="87"/>
      <c r="AA634" s="87"/>
      <c r="AD634" s="86"/>
      <c r="AF634" s="86"/>
      <c r="AM634" s="88"/>
    </row>
    <row r="635" ht="15.75" customHeight="1">
      <c r="V635" s="86"/>
      <c r="W635" s="86"/>
      <c r="X635" s="87"/>
      <c r="AA635" s="87"/>
      <c r="AD635" s="86"/>
      <c r="AF635" s="86"/>
      <c r="AM635" s="88"/>
    </row>
    <row r="636" ht="15.75" customHeight="1">
      <c r="V636" s="86"/>
      <c r="W636" s="86"/>
      <c r="X636" s="87"/>
      <c r="AA636" s="87"/>
      <c r="AD636" s="86"/>
      <c r="AF636" s="86"/>
      <c r="AM636" s="88"/>
    </row>
    <row r="637" ht="15.75" customHeight="1">
      <c r="V637" s="86"/>
      <c r="W637" s="86"/>
      <c r="X637" s="87"/>
      <c r="AA637" s="87"/>
      <c r="AD637" s="86"/>
      <c r="AF637" s="86"/>
      <c r="AM637" s="88"/>
    </row>
    <row r="638" ht="15.75" customHeight="1">
      <c r="V638" s="86"/>
      <c r="W638" s="86"/>
      <c r="X638" s="87"/>
      <c r="AA638" s="87"/>
      <c r="AD638" s="86"/>
      <c r="AF638" s="86"/>
      <c r="AM638" s="88"/>
    </row>
    <row r="639" ht="15.75" customHeight="1">
      <c r="V639" s="86"/>
      <c r="W639" s="86"/>
      <c r="X639" s="87"/>
      <c r="AA639" s="87"/>
      <c r="AD639" s="86"/>
      <c r="AF639" s="86"/>
      <c r="AM639" s="88"/>
    </row>
    <row r="640" ht="15.75" customHeight="1">
      <c r="V640" s="86"/>
      <c r="W640" s="86"/>
      <c r="X640" s="87"/>
      <c r="AA640" s="87"/>
      <c r="AD640" s="86"/>
      <c r="AF640" s="86"/>
      <c r="AM640" s="88"/>
    </row>
    <row r="641" ht="15.75" customHeight="1">
      <c r="V641" s="86"/>
      <c r="W641" s="86"/>
      <c r="X641" s="87"/>
      <c r="AA641" s="87"/>
      <c r="AD641" s="86"/>
      <c r="AF641" s="86"/>
      <c r="AM641" s="88"/>
    </row>
    <row r="642" ht="15.75" customHeight="1">
      <c r="V642" s="86"/>
      <c r="W642" s="86"/>
      <c r="X642" s="87"/>
      <c r="AA642" s="87"/>
      <c r="AD642" s="86"/>
      <c r="AF642" s="86"/>
      <c r="AM642" s="88"/>
    </row>
    <row r="643" ht="15.75" customHeight="1">
      <c r="V643" s="86"/>
      <c r="W643" s="86"/>
      <c r="X643" s="87"/>
      <c r="AA643" s="87"/>
      <c r="AD643" s="86"/>
      <c r="AF643" s="86"/>
      <c r="AM643" s="88"/>
    </row>
    <row r="644" ht="15.75" customHeight="1">
      <c r="V644" s="86"/>
      <c r="W644" s="86"/>
      <c r="X644" s="87"/>
      <c r="AA644" s="87"/>
      <c r="AD644" s="86"/>
      <c r="AF644" s="86"/>
      <c r="AM644" s="88"/>
    </row>
    <row r="645" ht="15.75" customHeight="1">
      <c r="V645" s="86"/>
      <c r="W645" s="86"/>
      <c r="X645" s="87"/>
      <c r="AA645" s="87"/>
      <c r="AD645" s="86"/>
      <c r="AF645" s="86"/>
      <c r="AM645" s="88"/>
    </row>
    <row r="646" ht="15.75" customHeight="1">
      <c r="V646" s="86"/>
      <c r="W646" s="86"/>
      <c r="X646" s="87"/>
      <c r="AA646" s="87"/>
      <c r="AD646" s="86"/>
      <c r="AF646" s="86"/>
      <c r="AM646" s="88"/>
    </row>
    <row r="647" ht="15.75" customHeight="1">
      <c r="V647" s="86"/>
      <c r="W647" s="86"/>
      <c r="X647" s="87"/>
      <c r="AA647" s="87"/>
      <c r="AD647" s="86"/>
      <c r="AF647" s="86"/>
      <c r="AM647" s="88"/>
    </row>
    <row r="648" ht="15.75" customHeight="1">
      <c r="V648" s="86"/>
      <c r="W648" s="86"/>
      <c r="X648" s="87"/>
      <c r="AA648" s="87"/>
      <c r="AD648" s="86"/>
      <c r="AF648" s="86"/>
      <c r="AM648" s="88"/>
    </row>
    <row r="649" ht="15.75" customHeight="1">
      <c r="V649" s="86"/>
      <c r="W649" s="86"/>
      <c r="X649" s="87"/>
      <c r="AA649" s="87"/>
      <c r="AD649" s="86"/>
      <c r="AF649" s="86"/>
      <c r="AM649" s="88"/>
    </row>
    <row r="650" ht="15.75" customHeight="1">
      <c r="V650" s="86"/>
      <c r="W650" s="86"/>
      <c r="X650" s="87"/>
      <c r="AA650" s="87"/>
      <c r="AD650" s="86"/>
      <c r="AF650" s="86"/>
      <c r="AM650" s="88"/>
    </row>
    <row r="651" ht="15.75" customHeight="1">
      <c r="V651" s="86"/>
      <c r="W651" s="86"/>
      <c r="X651" s="87"/>
      <c r="AA651" s="87"/>
      <c r="AD651" s="86"/>
      <c r="AF651" s="86"/>
      <c r="AM651" s="88"/>
    </row>
    <row r="652" ht="15.75" customHeight="1">
      <c r="V652" s="86"/>
      <c r="W652" s="86"/>
      <c r="X652" s="87"/>
      <c r="AA652" s="87"/>
      <c r="AD652" s="86"/>
      <c r="AF652" s="86"/>
      <c r="AM652" s="88"/>
    </row>
    <row r="653" ht="15.75" customHeight="1">
      <c r="V653" s="86"/>
      <c r="W653" s="86"/>
      <c r="X653" s="87"/>
      <c r="AA653" s="87"/>
      <c r="AD653" s="86"/>
      <c r="AF653" s="86"/>
      <c r="AM653" s="88"/>
    </row>
    <row r="654" ht="15.75" customHeight="1">
      <c r="V654" s="86"/>
      <c r="W654" s="86"/>
      <c r="X654" s="87"/>
      <c r="AA654" s="87"/>
      <c r="AD654" s="86"/>
      <c r="AF654" s="86"/>
      <c r="AM654" s="88"/>
    </row>
    <row r="655" ht="15.75" customHeight="1">
      <c r="V655" s="86"/>
      <c r="W655" s="86"/>
      <c r="X655" s="87"/>
      <c r="AA655" s="87"/>
      <c r="AD655" s="86"/>
      <c r="AF655" s="86"/>
      <c r="AM655" s="88"/>
    </row>
    <row r="656" ht="15.75" customHeight="1">
      <c r="V656" s="86"/>
      <c r="W656" s="86"/>
      <c r="X656" s="87"/>
      <c r="AA656" s="87"/>
      <c r="AD656" s="86"/>
      <c r="AF656" s="86"/>
      <c r="AM656" s="88"/>
    </row>
    <row r="657" ht="15.75" customHeight="1">
      <c r="V657" s="86"/>
      <c r="W657" s="86"/>
      <c r="X657" s="87"/>
      <c r="AA657" s="87"/>
      <c r="AD657" s="86"/>
      <c r="AF657" s="86"/>
      <c r="AM657" s="88"/>
    </row>
    <row r="658" ht="15.75" customHeight="1">
      <c r="V658" s="86"/>
      <c r="W658" s="86"/>
      <c r="X658" s="87"/>
      <c r="AA658" s="87"/>
      <c r="AD658" s="86"/>
      <c r="AF658" s="86"/>
      <c r="AM658" s="88"/>
    </row>
    <row r="659" ht="15.75" customHeight="1">
      <c r="V659" s="86"/>
      <c r="W659" s="86"/>
      <c r="X659" s="87"/>
      <c r="AA659" s="87"/>
      <c r="AD659" s="86"/>
      <c r="AF659" s="86"/>
      <c r="AM659" s="88"/>
    </row>
    <row r="660" ht="15.75" customHeight="1">
      <c r="V660" s="86"/>
      <c r="W660" s="86"/>
      <c r="X660" s="87"/>
      <c r="AA660" s="87"/>
      <c r="AD660" s="86"/>
      <c r="AF660" s="86"/>
      <c r="AM660" s="88"/>
    </row>
    <row r="661" ht="15.75" customHeight="1">
      <c r="V661" s="86"/>
      <c r="W661" s="86"/>
      <c r="X661" s="87"/>
      <c r="AA661" s="87"/>
      <c r="AD661" s="86"/>
      <c r="AF661" s="86"/>
      <c r="AM661" s="88"/>
    </row>
    <row r="662" ht="15.75" customHeight="1">
      <c r="V662" s="86"/>
      <c r="W662" s="86"/>
      <c r="X662" s="87"/>
      <c r="AA662" s="87"/>
      <c r="AD662" s="86"/>
      <c r="AF662" s="86"/>
      <c r="AM662" s="88"/>
    </row>
    <row r="663" ht="15.75" customHeight="1">
      <c r="V663" s="86"/>
      <c r="W663" s="86"/>
      <c r="X663" s="87"/>
      <c r="AA663" s="87"/>
      <c r="AD663" s="86"/>
      <c r="AF663" s="86"/>
      <c r="AM663" s="88"/>
    </row>
    <row r="664" ht="15.75" customHeight="1">
      <c r="V664" s="86"/>
      <c r="W664" s="86"/>
      <c r="X664" s="87"/>
      <c r="AA664" s="87"/>
      <c r="AD664" s="86"/>
      <c r="AF664" s="86"/>
      <c r="AM664" s="88"/>
    </row>
    <row r="665" ht="15.75" customHeight="1">
      <c r="V665" s="86"/>
      <c r="W665" s="86"/>
      <c r="X665" s="87"/>
      <c r="AA665" s="87"/>
      <c r="AD665" s="86"/>
      <c r="AF665" s="86"/>
      <c r="AM665" s="88"/>
    </row>
    <row r="666" ht="15.75" customHeight="1">
      <c r="V666" s="86"/>
      <c r="W666" s="86"/>
      <c r="X666" s="87"/>
      <c r="AA666" s="87"/>
      <c r="AD666" s="86"/>
      <c r="AF666" s="86"/>
      <c r="AM666" s="88"/>
    </row>
    <row r="667" ht="15.75" customHeight="1">
      <c r="V667" s="86"/>
      <c r="W667" s="86"/>
      <c r="X667" s="87"/>
      <c r="AA667" s="87"/>
      <c r="AD667" s="86"/>
      <c r="AF667" s="86"/>
      <c r="AM667" s="88"/>
    </row>
    <row r="668" ht="15.75" customHeight="1">
      <c r="V668" s="86"/>
      <c r="W668" s="86"/>
      <c r="X668" s="87"/>
      <c r="AA668" s="87"/>
      <c r="AD668" s="86"/>
      <c r="AF668" s="86"/>
      <c r="AM668" s="88"/>
    </row>
    <row r="669" ht="15.75" customHeight="1">
      <c r="V669" s="86"/>
      <c r="W669" s="86"/>
      <c r="X669" s="87"/>
      <c r="AA669" s="87"/>
      <c r="AD669" s="86"/>
      <c r="AF669" s="86"/>
      <c r="AM669" s="88"/>
    </row>
    <row r="670" ht="15.75" customHeight="1">
      <c r="V670" s="86"/>
      <c r="W670" s="86"/>
      <c r="X670" s="87"/>
      <c r="AA670" s="87"/>
      <c r="AD670" s="86"/>
      <c r="AF670" s="86"/>
      <c r="AM670" s="88"/>
    </row>
    <row r="671" ht="15.75" customHeight="1">
      <c r="V671" s="86"/>
      <c r="W671" s="86"/>
      <c r="X671" s="87"/>
      <c r="AA671" s="87"/>
      <c r="AD671" s="86"/>
      <c r="AF671" s="86"/>
      <c r="AM671" s="88"/>
    </row>
    <row r="672" ht="15.75" customHeight="1">
      <c r="V672" s="86"/>
      <c r="W672" s="86"/>
      <c r="X672" s="87"/>
      <c r="AA672" s="87"/>
      <c r="AD672" s="86"/>
      <c r="AF672" s="86"/>
      <c r="AM672" s="88"/>
    </row>
    <row r="673" ht="15.75" customHeight="1">
      <c r="V673" s="86"/>
      <c r="W673" s="86"/>
      <c r="X673" s="87"/>
      <c r="AA673" s="87"/>
      <c r="AD673" s="86"/>
      <c r="AF673" s="86"/>
      <c r="AM673" s="88"/>
    </row>
    <row r="674" ht="15.75" customHeight="1">
      <c r="V674" s="86"/>
      <c r="W674" s="86"/>
      <c r="X674" s="87"/>
      <c r="AA674" s="87"/>
      <c r="AD674" s="86"/>
      <c r="AF674" s="86"/>
      <c r="AM674" s="88"/>
    </row>
    <row r="675" ht="15.75" customHeight="1">
      <c r="V675" s="86"/>
      <c r="W675" s="86"/>
      <c r="X675" s="87"/>
      <c r="AA675" s="87"/>
      <c r="AD675" s="86"/>
      <c r="AF675" s="86"/>
      <c r="AM675" s="88"/>
    </row>
    <row r="676" ht="15.75" customHeight="1">
      <c r="V676" s="86"/>
      <c r="W676" s="86"/>
      <c r="X676" s="87"/>
      <c r="AA676" s="87"/>
      <c r="AD676" s="86"/>
      <c r="AF676" s="86"/>
      <c r="AM676" s="88"/>
    </row>
    <row r="677" ht="15.75" customHeight="1">
      <c r="V677" s="86"/>
      <c r="W677" s="86"/>
      <c r="X677" s="87"/>
      <c r="AA677" s="87"/>
      <c r="AD677" s="86"/>
      <c r="AF677" s="86"/>
      <c r="AM677" s="88"/>
    </row>
    <row r="678" ht="15.75" customHeight="1">
      <c r="V678" s="86"/>
      <c r="W678" s="86"/>
      <c r="X678" s="87"/>
      <c r="AA678" s="87"/>
      <c r="AD678" s="86"/>
      <c r="AF678" s="86"/>
      <c r="AM678" s="88"/>
    </row>
    <row r="679" ht="15.75" customHeight="1">
      <c r="V679" s="86"/>
      <c r="W679" s="86"/>
      <c r="X679" s="87"/>
      <c r="AA679" s="87"/>
      <c r="AD679" s="86"/>
      <c r="AF679" s="86"/>
      <c r="AM679" s="88"/>
    </row>
    <row r="680" ht="15.75" customHeight="1">
      <c r="V680" s="86"/>
      <c r="W680" s="86"/>
      <c r="X680" s="87"/>
      <c r="AA680" s="87"/>
      <c r="AD680" s="86"/>
      <c r="AF680" s="86"/>
      <c r="AM680" s="88"/>
    </row>
    <row r="681" ht="15.75" customHeight="1">
      <c r="V681" s="86"/>
      <c r="W681" s="86"/>
      <c r="X681" s="87"/>
      <c r="AA681" s="87"/>
      <c r="AD681" s="86"/>
      <c r="AF681" s="86"/>
      <c r="AM681" s="88"/>
    </row>
    <row r="682" ht="15.75" customHeight="1">
      <c r="V682" s="86"/>
      <c r="W682" s="86"/>
      <c r="X682" s="87"/>
      <c r="AA682" s="87"/>
      <c r="AD682" s="86"/>
      <c r="AF682" s="86"/>
      <c r="AM682" s="88"/>
    </row>
    <row r="683" ht="15.75" customHeight="1">
      <c r="V683" s="86"/>
      <c r="W683" s="86"/>
      <c r="X683" s="87"/>
      <c r="AA683" s="87"/>
      <c r="AD683" s="86"/>
      <c r="AF683" s="86"/>
      <c r="AM683" s="88"/>
    </row>
    <row r="684" ht="15.75" customHeight="1">
      <c r="V684" s="86"/>
      <c r="W684" s="86"/>
      <c r="X684" s="87"/>
      <c r="AA684" s="87"/>
      <c r="AD684" s="86"/>
      <c r="AF684" s="86"/>
      <c r="AM684" s="88"/>
    </row>
    <row r="685" ht="15.75" customHeight="1">
      <c r="V685" s="86"/>
      <c r="W685" s="86"/>
      <c r="X685" s="87"/>
      <c r="AA685" s="87"/>
      <c r="AD685" s="86"/>
      <c r="AF685" s="86"/>
      <c r="AM685" s="88"/>
    </row>
    <row r="686" ht="15.75" customHeight="1">
      <c r="V686" s="86"/>
      <c r="W686" s="86"/>
      <c r="X686" s="87"/>
      <c r="AA686" s="87"/>
      <c r="AD686" s="86"/>
      <c r="AF686" s="86"/>
      <c r="AM686" s="88"/>
    </row>
    <row r="687" ht="15.75" customHeight="1">
      <c r="V687" s="86"/>
      <c r="W687" s="86"/>
      <c r="X687" s="87"/>
      <c r="AA687" s="87"/>
      <c r="AD687" s="86"/>
      <c r="AF687" s="86"/>
      <c r="AM687" s="88"/>
    </row>
    <row r="688" ht="15.75" customHeight="1">
      <c r="V688" s="86"/>
      <c r="W688" s="86"/>
      <c r="X688" s="87"/>
      <c r="AA688" s="87"/>
      <c r="AD688" s="86"/>
      <c r="AF688" s="86"/>
      <c r="AM688" s="88"/>
    </row>
    <row r="689" ht="15.75" customHeight="1">
      <c r="V689" s="86"/>
      <c r="W689" s="86"/>
      <c r="X689" s="87"/>
      <c r="AA689" s="87"/>
      <c r="AD689" s="86"/>
      <c r="AF689" s="86"/>
      <c r="AM689" s="88"/>
    </row>
    <row r="690" ht="15.75" customHeight="1">
      <c r="V690" s="86"/>
      <c r="W690" s="86"/>
      <c r="X690" s="87"/>
      <c r="AA690" s="87"/>
      <c r="AD690" s="86"/>
      <c r="AF690" s="86"/>
      <c r="AM690" s="88"/>
    </row>
    <row r="691" ht="15.75" customHeight="1">
      <c r="V691" s="86"/>
      <c r="W691" s="86"/>
      <c r="X691" s="87"/>
      <c r="AA691" s="87"/>
      <c r="AD691" s="86"/>
      <c r="AF691" s="86"/>
      <c r="AM691" s="88"/>
    </row>
    <row r="692" ht="15.75" customHeight="1">
      <c r="V692" s="86"/>
      <c r="W692" s="86"/>
      <c r="X692" s="87"/>
      <c r="AA692" s="87"/>
      <c r="AD692" s="86"/>
      <c r="AF692" s="86"/>
      <c r="AM692" s="88"/>
    </row>
    <row r="693" ht="15.75" customHeight="1">
      <c r="V693" s="86"/>
      <c r="W693" s="86"/>
      <c r="X693" s="87"/>
      <c r="AA693" s="87"/>
      <c r="AD693" s="86"/>
      <c r="AF693" s="86"/>
      <c r="AM693" s="88"/>
    </row>
    <row r="694" ht="15.75" customHeight="1">
      <c r="V694" s="86"/>
      <c r="W694" s="86"/>
      <c r="X694" s="87"/>
      <c r="AA694" s="87"/>
      <c r="AD694" s="86"/>
      <c r="AF694" s="86"/>
      <c r="AM694" s="88"/>
    </row>
    <row r="695" ht="15.75" customHeight="1">
      <c r="V695" s="86"/>
      <c r="W695" s="86"/>
      <c r="X695" s="87"/>
      <c r="AA695" s="87"/>
      <c r="AD695" s="86"/>
      <c r="AF695" s="86"/>
      <c r="AM695" s="88"/>
    </row>
    <row r="696" ht="15.75" customHeight="1">
      <c r="V696" s="86"/>
      <c r="W696" s="86"/>
      <c r="X696" s="87"/>
      <c r="AA696" s="87"/>
      <c r="AD696" s="86"/>
      <c r="AF696" s="86"/>
      <c r="AM696" s="88"/>
    </row>
    <row r="697" ht="15.75" customHeight="1">
      <c r="V697" s="86"/>
      <c r="W697" s="86"/>
      <c r="X697" s="87"/>
      <c r="AA697" s="87"/>
      <c r="AD697" s="86"/>
      <c r="AF697" s="86"/>
      <c r="AM697" s="88"/>
    </row>
    <row r="698" ht="15.75" customHeight="1">
      <c r="V698" s="86"/>
      <c r="W698" s="86"/>
      <c r="X698" s="87"/>
      <c r="AA698" s="87"/>
      <c r="AD698" s="86"/>
      <c r="AF698" s="86"/>
      <c r="AM698" s="88"/>
    </row>
    <row r="699" ht="15.75" customHeight="1">
      <c r="V699" s="86"/>
      <c r="W699" s="86"/>
      <c r="X699" s="87"/>
      <c r="AA699" s="87"/>
      <c r="AD699" s="86"/>
      <c r="AF699" s="86"/>
      <c r="AM699" s="88"/>
    </row>
    <row r="700" ht="15.75" customHeight="1">
      <c r="V700" s="86"/>
      <c r="W700" s="86"/>
      <c r="X700" s="87"/>
      <c r="AA700" s="87"/>
      <c r="AD700" s="86"/>
      <c r="AF700" s="86"/>
      <c r="AM700" s="88"/>
    </row>
    <row r="701" ht="15.75" customHeight="1">
      <c r="V701" s="86"/>
      <c r="W701" s="86"/>
      <c r="X701" s="87"/>
      <c r="AA701" s="87"/>
      <c r="AD701" s="86"/>
      <c r="AF701" s="86"/>
      <c r="AM701" s="88"/>
    </row>
    <row r="702" ht="15.75" customHeight="1">
      <c r="V702" s="86"/>
      <c r="W702" s="86"/>
      <c r="X702" s="87"/>
      <c r="AA702" s="87"/>
      <c r="AD702" s="86"/>
      <c r="AF702" s="86"/>
      <c r="AM702" s="88"/>
    </row>
    <row r="703" ht="15.75" customHeight="1">
      <c r="V703" s="86"/>
      <c r="W703" s="86"/>
      <c r="X703" s="87"/>
      <c r="AA703" s="87"/>
      <c r="AD703" s="86"/>
      <c r="AF703" s="86"/>
      <c r="AM703" s="88"/>
    </row>
    <row r="704" ht="15.75" customHeight="1">
      <c r="V704" s="86"/>
      <c r="W704" s="86"/>
      <c r="X704" s="87"/>
      <c r="AA704" s="87"/>
      <c r="AD704" s="86"/>
      <c r="AF704" s="86"/>
      <c r="AM704" s="88"/>
    </row>
    <row r="705" ht="15.75" customHeight="1">
      <c r="V705" s="86"/>
      <c r="W705" s="86"/>
      <c r="X705" s="87"/>
      <c r="AA705" s="87"/>
      <c r="AD705" s="86"/>
      <c r="AF705" s="86"/>
      <c r="AM705" s="88"/>
    </row>
    <row r="706" ht="15.75" customHeight="1">
      <c r="V706" s="86"/>
      <c r="W706" s="86"/>
      <c r="X706" s="87"/>
      <c r="AA706" s="87"/>
      <c r="AD706" s="86"/>
      <c r="AF706" s="86"/>
      <c r="AM706" s="88"/>
    </row>
    <row r="707" ht="15.75" customHeight="1">
      <c r="V707" s="86"/>
      <c r="W707" s="86"/>
      <c r="X707" s="87"/>
      <c r="AA707" s="87"/>
      <c r="AD707" s="86"/>
      <c r="AF707" s="86"/>
      <c r="AM707" s="88"/>
    </row>
    <row r="708" ht="15.75" customHeight="1">
      <c r="V708" s="86"/>
      <c r="W708" s="86"/>
      <c r="X708" s="87"/>
      <c r="AA708" s="87"/>
      <c r="AD708" s="86"/>
      <c r="AF708" s="86"/>
      <c r="AM708" s="88"/>
    </row>
    <row r="709" ht="15.75" customHeight="1">
      <c r="V709" s="86"/>
      <c r="W709" s="86"/>
      <c r="X709" s="87"/>
      <c r="AA709" s="87"/>
      <c r="AD709" s="86"/>
      <c r="AF709" s="86"/>
      <c r="AM709" s="88"/>
    </row>
    <row r="710" ht="15.75" customHeight="1">
      <c r="V710" s="86"/>
      <c r="W710" s="86"/>
      <c r="X710" s="87"/>
      <c r="AA710" s="87"/>
      <c r="AD710" s="86"/>
      <c r="AF710" s="86"/>
      <c r="AM710" s="88"/>
    </row>
    <row r="711" ht="15.75" customHeight="1">
      <c r="V711" s="86"/>
      <c r="W711" s="86"/>
      <c r="X711" s="87"/>
      <c r="AA711" s="87"/>
      <c r="AD711" s="86"/>
      <c r="AF711" s="86"/>
      <c r="AM711" s="88"/>
    </row>
    <row r="712" ht="15.75" customHeight="1">
      <c r="V712" s="86"/>
      <c r="W712" s="86"/>
      <c r="X712" s="87"/>
      <c r="AA712" s="87"/>
      <c r="AD712" s="86"/>
      <c r="AF712" s="86"/>
      <c r="AM712" s="88"/>
    </row>
    <row r="713" ht="15.75" customHeight="1">
      <c r="V713" s="86"/>
      <c r="W713" s="86"/>
      <c r="X713" s="87"/>
      <c r="AA713" s="87"/>
      <c r="AD713" s="86"/>
      <c r="AF713" s="86"/>
      <c r="AM713" s="88"/>
    </row>
    <row r="714" ht="15.75" customHeight="1">
      <c r="V714" s="86"/>
      <c r="W714" s="86"/>
      <c r="X714" s="87"/>
      <c r="AA714" s="87"/>
      <c r="AD714" s="86"/>
      <c r="AF714" s="86"/>
      <c r="AM714" s="88"/>
    </row>
    <row r="715" ht="15.75" customHeight="1">
      <c r="V715" s="86"/>
      <c r="W715" s="86"/>
      <c r="X715" s="87"/>
      <c r="AA715" s="87"/>
      <c r="AD715" s="86"/>
      <c r="AF715" s="86"/>
      <c r="AM715" s="88"/>
    </row>
    <row r="716" ht="15.75" customHeight="1">
      <c r="V716" s="86"/>
      <c r="W716" s="86"/>
      <c r="X716" s="87"/>
      <c r="AA716" s="87"/>
      <c r="AD716" s="86"/>
      <c r="AF716" s="86"/>
      <c r="AM716" s="88"/>
    </row>
    <row r="717" ht="15.75" customHeight="1">
      <c r="V717" s="86"/>
      <c r="W717" s="86"/>
      <c r="X717" s="87"/>
      <c r="AA717" s="87"/>
      <c r="AD717" s="86"/>
      <c r="AF717" s="86"/>
      <c r="AM717" s="88"/>
    </row>
    <row r="718" ht="15.75" customHeight="1">
      <c r="V718" s="86"/>
      <c r="W718" s="86"/>
      <c r="X718" s="87"/>
      <c r="AA718" s="87"/>
      <c r="AD718" s="86"/>
      <c r="AF718" s="86"/>
      <c r="AM718" s="88"/>
    </row>
    <row r="719" ht="15.75" customHeight="1">
      <c r="V719" s="86"/>
      <c r="W719" s="86"/>
      <c r="X719" s="87"/>
      <c r="AA719" s="87"/>
      <c r="AD719" s="86"/>
      <c r="AF719" s="86"/>
      <c r="AM719" s="88"/>
    </row>
    <row r="720" ht="15.75" customHeight="1">
      <c r="V720" s="86"/>
      <c r="W720" s="86"/>
      <c r="X720" s="87"/>
      <c r="AA720" s="87"/>
      <c r="AD720" s="86"/>
      <c r="AF720" s="86"/>
      <c r="AM720" s="88"/>
    </row>
    <row r="721" ht="15.75" customHeight="1">
      <c r="V721" s="86"/>
      <c r="W721" s="86"/>
      <c r="X721" s="87"/>
      <c r="AA721" s="87"/>
      <c r="AD721" s="86"/>
      <c r="AF721" s="86"/>
      <c r="AM721" s="88"/>
    </row>
    <row r="722" ht="15.75" customHeight="1">
      <c r="V722" s="86"/>
      <c r="W722" s="86"/>
      <c r="X722" s="87"/>
      <c r="AA722" s="87"/>
      <c r="AD722" s="86"/>
      <c r="AF722" s="86"/>
      <c r="AM722" s="88"/>
    </row>
    <row r="723" ht="15.75" customHeight="1">
      <c r="V723" s="86"/>
      <c r="W723" s="86"/>
      <c r="X723" s="87"/>
      <c r="AA723" s="87"/>
      <c r="AD723" s="86"/>
      <c r="AF723" s="86"/>
      <c r="AM723" s="88"/>
    </row>
    <row r="724" ht="15.75" customHeight="1">
      <c r="V724" s="86"/>
      <c r="W724" s="86"/>
      <c r="X724" s="87"/>
      <c r="AA724" s="87"/>
      <c r="AD724" s="86"/>
      <c r="AF724" s="86"/>
      <c r="AM724" s="88"/>
    </row>
    <row r="725" ht="15.75" customHeight="1">
      <c r="V725" s="86"/>
      <c r="W725" s="86"/>
      <c r="X725" s="87"/>
      <c r="AA725" s="87"/>
      <c r="AD725" s="86"/>
      <c r="AF725" s="86"/>
      <c r="AM725" s="88"/>
    </row>
    <row r="726" ht="15.75" customHeight="1">
      <c r="V726" s="86"/>
      <c r="W726" s="86"/>
      <c r="X726" s="87"/>
      <c r="AA726" s="87"/>
      <c r="AD726" s="86"/>
      <c r="AF726" s="86"/>
      <c r="AM726" s="88"/>
    </row>
    <row r="727" ht="15.75" customHeight="1">
      <c r="V727" s="86"/>
      <c r="W727" s="86"/>
      <c r="X727" s="87"/>
      <c r="AA727" s="87"/>
      <c r="AD727" s="86"/>
      <c r="AF727" s="86"/>
      <c r="AM727" s="88"/>
    </row>
    <row r="728" ht="15.75" customHeight="1">
      <c r="V728" s="86"/>
      <c r="W728" s="86"/>
      <c r="X728" s="87"/>
      <c r="AA728" s="87"/>
      <c r="AD728" s="86"/>
      <c r="AF728" s="86"/>
      <c r="AM728" s="88"/>
    </row>
    <row r="729" ht="15.75" customHeight="1">
      <c r="V729" s="86"/>
      <c r="W729" s="86"/>
      <c r="X729" s="87"/>
      <c r="AA729" s="87"/>
      <c r="AD729" s="86"/>
      <c r="AF729" s="86"/>
      <c r="AM729" s="88"/>
    </row>
    <row r="730" ht="15.75" customHeight="1">
      <c r="V730" s="86"/>
      <c r="W730" s="86"/>
      <c r="X730" s="87"/>
      <c r="AA730" s="87"/>
      <c r="AD730" s="86"/>
      <c r="AF730" s="86"/>
      <c r="AM730" s="88"/>
    </row>
    <row r="731" ht="15.75" customHeight="1">
      <c r="V731" s="86"/>
      <c r="W731" s="86"/>
      <c r="X731" s="87"/>
      <c r="AA731" s="87"/>
      <c r="AD731" s="86"/>
      <c r="AF731" s="86"/>
      <c r="AM731" s="88"/>
    </row>
    <row r="732" ht="15.75" customHeight="1">
      <c r="V732" s="86"/>
      <c r="W732" s="86"/>
      <c r="X732" s="87"/>
      <c r="AA732" s="87"/>
      <c r="AD732" s="86"/>
      <c r="AF732" s="86"/>
      <c r="AM732" s="88"/>
    </row>
    <row r="733" ht="15.75" customHeight="1">
      <c r="V733" s="86"/>
      <c r="W733" s="86"/>
      <c r="X733" s="87"/>
      <c r="AA733" s="87"/>
      <c r="AD733" s="86"/>
      <c r="AF733" s="86"/>
      <c r="AM733" s="88"/>
    </row>
    <row r="734" ht="15.75" customHeight="1">
      <c r="V734" s="86"/>
      <c r="W734" s="86"/>
      <c r="X734" s="87"/>
      <c r="AA734" s="87"/>
      <c r="AD734" s="86"/>
      <c r="AF734" s="86"/>
      <c r="AM734" s="88"/>
    </row>
    <row r="735" ht="15.75" customHeight="1">
      <c r="V735" s="86"/>
      <c r="W735" s="86"/>
      <c r="X735" s="87"/>
      <c r="AA735" s="87"/>
      <c r="AD735" s="86"/>
      <c r="AF735" s="86"/>
      <c r="AM735" s="88"/>
    </row>
    <row r="736" ht="15.75" customHeight="1">
      <c r="V736" s="86"/>
      <c r="W736" s="86"/>
      <c r="X736" s="87"/>
      <c r="AA736" s="87"/>
      <c r="AD736" s="86"/>
      <c r="AF736" s="86"/>
      <c r="AM736" s="88"/>
    </row>
    <row r="737" ht="15.75" customHeight="1">
      <c r="V737" s="86"/>
      <c r="W737" s="86"/>
      <c r="X737" s="87"/>
      <c r="AA737" s="87"/>
      <c r="AD737" s="86"/>
      <c r="AF737" s="86"/>
      <c r="AM737" s="88"/>
    </row>
    <row r="738" ht="15.75" customHeight="1">
      <c r="V738" s="86"/>
      <c r="W738" s="86"/>
      <c r="X738" s="87"/>
      <c r="AA738" s="87"/>
      <c r="AD738" s="86"/>
      <c r="AF738" s="86"/>
      <c r="AM738" s="88"/>
    </row>
    <row r="739" ht="15.75" customHeight="1">
      <c r="V739" s="86"/>
      <c r="W739" s="86"/>
      <c r="X739" s="87"/>
      <c r="AA739" s="87"/>
      <c r="AD739" s="86"/>
      <c r="AF739" s="86"/>
      <c r="AM739" s="88"/>
    </row>
    <row r="740" ht="15.75" customHeight="1">
      <c r="V740" s="86"/>
      <c r="W740" s="86"/>
      <c r="X740" s="87"/>
      <c r="AA740" s="87"/>
      <c r="AD740" s="86"/>
      <c r="AF740" s="86"/>
      <c r="AM740" s="88"/>
    </row>
    <row r="741" ht="15.75" customHeight="1">
      <c r="V741" s="86"/>
      <c r="W741" s="86"/>
      <c r="X741" s="87"/>
      <c r="AA741" s="87"/>
      <c r="AD741" s="86"/>
      <c r="AF741" s="86"/>
      <c r="AM741" s="88"/>
    </row>
    <row r="742" ht="15.75" customHeight="1">
      <c r="V742" s="86"/>
      <c r="W742" s="86"/>
      <c r="X742" s="87"/>
      <c r="AA742" s="87"/>
      <c r="AD742" s="86"/>
      <c r="AF742" s="86"/>
      <c r="AM742" s="88"/>
    </row>
    <row r="743" ht="15.75" customHeight="1">
      <c r="V743" s="86"/>
      <c r="W743" s="86"/>
      <c r="X743" s="87"/>
      <c r="AA743" s="87"/>
      <c r="AD743" s="86"/>
      <c r="AF743" s="86"/>
      <c r="AM743" s="88"/>
    </row>
    <row r="744" ht="15.75" customHeight="1">
      <c r="V744" s="86"/>
      <c r="W744" s="86"/>
      <c r="X744" s="87"/>
      <c r="AA744" s="87"/>
      <c r="AD744" s="86"/>
      <c r="AF744" s="86"/>
      <c r="AM744" s="88"/>
    </row>
    <row r="745" ht="15.75" customHeight="1">
      <c r="V745" s="86"/>
      <c r="W745" s="86"/>
      <c r="X745" s="87"/>
      <c r="AA745" s="87"/>
      <c r="AD745" s="86"/>
      <c r="AF745" s="86"/>
      <c r="AM745" s="88"/>
    </row>
    <row r="746" ht="15.75" customHeight="1">
      <c r="V746" s="86"/>
      <c r="W746" s="86"/>
      <c r="X746" s="87"/>
      <c r="AA746" s="87"/>
      <c r="AD746" s="86"/>
      <c r="AF746" s="86"/>
      <c r="AM746" s="88"/>
    </row>
    <row r="747" ht="15.75" customHeight="1">
      <c r="V747" s="86"/>
      <c r="W747" s="86"/>
      <c r="X747" s="87"/>
      <c r="AA747" s="87"/>
      <c r="AD747" s="86"/>
      <c r="AF747" s="86"/>
      <c r="AM747" s="88"/>
    </row>
    <row r="748" ht="15.75" customHeight="1">
      <c r="V748" s="86"/>
      <c r="W748" s="86"/>
      <c r="X748" s="87"/>
      <c r="AA748" s="87"/>
      <c r="AD748" s="86"/>
      <c r="AF748" s="86"/>
      <c r="AM748" s="88"/>
    </row>
    <row r="749" ht="15.75" customHeight="1">
      <c r="V749" s="86"/>
      <c r="W749" s="86"/>
      <c r="X749" s="87"/>
      <c r="AA749" s="87"/>
      <c r="AD749" s="86"/>
      <c r="AF749" s="86"/>
      <c r="AM749" s="88"/>
    </row>
    <row r="750" ht="15.75" customHeight="1">
      <c r="V750" s="86"/>
      <c r="W750" s="86"/>
      <c r="X750" s="87"/>
      <c r="AA750" s="87"/>
      <c r="AD750" s="86"/>
      <c r="AF750" s="86"/>
      <c r="AM750" s="88"/>
    </row>
    <row r="751" ht="15.75" customHeight="1">
      <c r="V751" s="86"/>
      <c r="W751" s="86"/>
      <c r="X751" s="87"/>
      <c r="AA751" s="87"/>
      <c r="AD751" s="86"/>
      <c r="AF751" s="86"/>
      <c r="AM751" s="88"/>
    </row>
    <row r="752" ht="15.75" customHeight="1">
      <c r="V752" s="86"/>
      <c r="W752" s="86"/>
      <c r="X752" s="87"/>
      <c r="AA752" s="87"/>
      <c r="AD752" s="86"/>
      <c r="AF752" s="86"/>
      <c r="AM752" s="88"/>
    </row>
    <row r="753" ht="15.75" customHeight="1">
      <c r="V753" s="86"/>
      <c r="W753" s="86"/>
      <c r="X753" s="87"/>
      <c r="AA753" s="87"/>
      <c r="AD753" s="86"/>
      <c r="AF753" s="86"/>
      <c r="AM753" s="88"/>
    </row>
    <row r="754" ht="15.75" customHeight="1">
      <c r="V754" s="86"/>
      <c r="W754" s="86"/>
      <c r="X754" s="87"/>
      <c r="AA754" s="87"/>
      <c r="AD754" s="86"/>
      <c r="AF754" s="86"/>
      <c r="AM754" s="88"/>
    </row>
    <row r="755" ht="15.75" customHeight="1">
      <c r="V755" s="86"/>
      <c r="W755" s="86"/>
      <c r="X755" s="87"/>
      <c r="AA755" s="87"/>
      <c r="AD755" s="86"/>
      <c r="AF755" s="86"/>
      <c r="AM755" s="88"/>
    </row>
    <row r="756" ht="15.75" customHeight="1">
      <c r="V756" s="86"/>
      <c r="W756" s="86"/>
      <c r="X756" s="87"/>
      <c r="AA756" s="87"/>
      <c r="AD756" s="86"/>
      <c r="AF756" s="86"/>
      <c r="AM756" s="88"/>
    </row>
    <row r="757" ht="15.75" customHeight="1">
      <c r="V757" s="86"/>
      <c r="W757" s="86"/>
      <c r="X757" s="87"/>
      <c r="AA757" s="87"/>
      <c r="AD757" s="86"/>
      <c r="AF757" s="86"/>
      <c r="AM757" s="88"/>
    </row>
    <row r="758" ht="15.75" customHeight="1">
      <c r="V758" s="86"/>
      <c r="W758" s="86"/>
      <c r="X758" s="87"/>
      <c r="AA758" s="87"/>
      <c r="AD758" s="86"/>
      <c r="AF758" s="86"/>
      <c r="AM758" s="88"/>
    </row>
    <row r="759" ht="15.75" customHeight="1">
      <c r="V759" s="86"/>
      <c r="W759" s="86"/>
      <c r="X759" s="87"/>
      <c r="AA759" s="87"/>
      <c r="AD759" s="86"/>
      <c r="AF759" s="86"/>
      <c r="AM759" s="88"/>
    </row>
    <row r="760" ht="15.75" customHeight="1">
      <c r="V760" s="86"/>
      <c r="W760" s="86"/>
      <c r="X760" s="87"/>
      <c r="AA760" s="87"/>
      <c r="AD760" s="86"/>
      <c r="AF760" s="86"/>
      <c r="AM760" s="88"/>
    </row>
    <row r="761" ht="15.75" customHeight="1">
      <c r="V761" s="86"/>
      <c r="W761" s="86"/>
      <c r="X761" s="87"/>
      <c r="AA761" s="87"/>
      <c r="AD761" s="86"/>
      <c r="AF761" s="86"/>
      <c r="AM761" s="88"/>
    </row>
    <row r="762" ht="15.75" customHeight="1">
      <c r="V762" s="86"/>
      <c r="W762" s="86"/>
      <c r="X762" s="87"/>
      <c r="AA762" s="87"/>
      <c r="AD762" s="86"/>
      <c r="AF762" s="86"/>
      <c r="AM762" s="88"/>
    </row>
    <row r="763" ht="15.75" customHeight="1">
      <c r="V763" s="86"/>
      <c r="W763" s="86"/>
      <c r="X763" s="87"/>
      <c r="AA763" s="87"/>
      <c r="AD763" s="86"/>
      <c r="AF763" s="86"/>
      <c r="AM763" s="88"/>
    </row>
    <row r="764" ht="15.75" customHeight="1">
      <c r="V764" s="86"/>
      <c r="W764" s="86"/>
      <c r="X764" s="87"/>
      <c r="AA764" s="87"/>
      <c r="AD764" s="86"/>
      <c r="AF764" s="86"/>
      <c r="AM764" s="88"/>
    </row>
    <row r="765" ht="15.75" customHeight="1">
      <c r="V765" s="86"/>
      <c r="W765" s="86"/>
      <c r="X765" s="87"/>
      <c r="AA765" s="87"/>
      <c r="AD765" s="86"/>
      <c r="AF765" s="86"/>
      <c r="AM765" s="88"/>
    </row>
    <row r="766" ht="15.75" customHeight="1">
      <c r="V766" s="86"/>
      <c r="W766" s="86"/>
      <c r="X766" s="87"/>
      <c r="AA766" s="87"/>
      <c r="AD766" s="86"/>
      <c r="AF766" s="86"/>
      <c r="AM766" s="88"/>
    </row>
    <row r="767" ht="15.75" customHeight="1">
      <c r="V767" s="86"/>
      <c r="W767" s="86"/>
      <c r="X767" s="87"/>
      <c r="AA767" s="87"/>
      <c r="AD767" s="86"/>
      <c r="AF767" s="86"/>
      <c r="AM767" s="88"/>
    </row>
    <row r="768" ht="15.75" customHeight="1">
      <c r="V768" s="86"/>
      <c r="W768" s="86"/>
      <c r="X768" s="87"/>
      <c r="AA768" s="87"/>
      <c r="AD768" s="86"/>
      <c r="AF768" s="86"/>
      <c r="AM768" s="88"/>
    </row>
    <row r="769" ht="15.75" customHeight="1">
      <c r="V769" s="86"/>
      <c r="W769" s="86"/>
      <c r="X769" s="87"/>
      <c r="AA769" s="87"/>
      <c r="AD769" s="86"/>
      <c r="AF769" s="86"/>
      <c r="AM769" s="88"/>
    </row>
    <row r="770" ht="15.75" customHeight="1">
      <c r="V770" s="86"/>
      <c r="W770" s="86"/>
      <c r="X770" s="87"/>
      <c r="AA770" s="87"/>
      <c r="AD770" s="86"/>
      <c r="AF770" s="86"/>
      <c r="AM770" s="88"/>
    </row>
    <row r="771" ht="15.75" customHeight="1">
      <c r="V771" s="86"/>
      <c r="W771" s="86"/>
      <c r="X771" s="87"/>
      <c r="AA771" s="87"/>
      <c r="AD771" s="86"/>
      <c r="AF771" s="86"/>
      <c r="AM771" s="88"/>
    </row>
    <row r="772" ht="15.75" customHeight="1">
      <c r="V772" s="86"/>
      <c r="W772" s="86"/>
      <c r="X772" s="87"/>
      <c r="AA772" s="87"/>
      <c r="AD772" s="86"/>
      <c r="AF772" s="86"/>
      <c r="AM772" s="88"/>
    </row>
    <row r="773" ht="15.75" customHeight="1">
      <c r="V773" s="86"/>
      <c r="W773" s="86"/>
      <c r="X773" s="87"/>
      <c r="AA773" s="87"/>
      <c r="AD773" s="86"/>
      <c r="AF773" s="86"/>
      <c r="AM773" s="88"/>
    </row>
    <row r="774" ht="15.75" customHeight="1">
      <c r="V774" s="86"/>
      <c r="W774" s="86"/>
      <c r="X774" s="87"/>
      <c r="AA774" s="87"/>
      <c r="AD774" s="86"/>
      <c r="AF774" s="86"/>
      <c r="AM774" s="88"/>
    </row>
    <row r="775" ht="15.75" customHeight="1">
      <c r="V775" s="86"/>
      <c r="W775" s="86"/>
      <c r="X775" s="87"/>
      <c r="AA775" s="87"/>
      <c r="AD775" s="86"/>
      <c r="AF775" s="86"/>
      <c r="AM775" s="88"/>
    </row>
    <row r="776" ht="15.75" customHeight="1">
      <c r="V776" s="86"/>
      <c r="W776" s="86"/>
      <c r="X776" s="87"/>
      <c r="AA776" s="87"/>
      <c r="AD776" s="86"/>
      <c r="AF776" s="86"/>
      <c r="AM776" s="88"/>
    </row>
    <row r="777" ht="15.75" customHeight="1">
      <c r="V777" s="86"/>
      <c r="W777" s="86"/>
      <c r="X777" s="87"/>
      <c r="AA777" s="87"/>
      <c r="AD777" s="86"/>
      <c r="AF777" s="86"/>
      <c r="AM777" s="88"/>
    </row>
    <row r="778" ht="15.75" customHeight="1">
      <c r="V778" s="86"/>
      <c r="W778" s="86"/>
      <c r="X778" s="87"/>
      <c r="AA778" s="87"/>
      <c r="AD778" s="86"/>
      <c r="AF778" s="86"/>
      <c r="AM778" s="88"/>
    </row>
    <row r="779" ht="15.75" customHeight="1">
      <c r="V779" s="86"/>
      <c r="W779" s="86"/>
      <c r="X779" s="87"/>
      <c r="AA779" s="87"/>
      <c r="AD779" s="86"/>
      <c r="AF779" s="86"/>
      <c r="AM779" s="88"/>
    </row>
    <row r="780" ht="15.75" customHeight="1">
      <c r="V780" s="86"/>
      <c r="W780" s="86"/>
      <c r="X780" s="87"/>
      <c r="AA780" s="87"/>
      <c r="AD780" s="86"/>
      <c r="AF780" s="86"/>
      <c r="AM780" s="88"/>
    </row>
    <row r="781" ht="15.75" customHeight="1">
      <c r="V781" s="86"/>
      <c r="W781" s="86"/>
      <c r="X781" s="87"/>
      <c r="AA781" s="87"/>
      <c r="AD781" s="86"/>
      <c r="AF781" s="86"/>
      <c r="AM781" s="88"/>
    </row>
    <row r="782" ht="15.75" customHeight="1">
      <c r="V782" s="86"/>
      <c r="W782" s="86"/>
      <c r="X782" s="87"/>
      <c r="AA782" s="87"/>
      <c r="AD782" s="86"/>
      <c r="AF782" s="86"/>
      <c r="AM782" s="88"/>
    </row>
    <row r="783" ht="15.75" customHeight="1">
      <c r="V783" s="86"/>
      <c r="W783" s="86"/>
      <c r="X783" s="87"/>
      <c r="AA783" s="87"/>
      <c r="AD783" s="86"/>
      <c r="AF783" s="86"/>
      <c r="AM783" s="88"/>
    </row>
    <row r="784" ht="15.75" customHeight="1">
      <c r="V784" s="86"/>
      <c r="W784" s="86"/>
      <c r="X784" s="87"/>
      <c r="AA784" s="87"/>
      <c r="AD784" s="86"/>
      <c r="AF784" s="86"/>
      <c r="AM784" s="88"/>
    </row>
    <row r="785" ht="15.75" customHeight="1">
      <c r="V785" s="86"/>
      <c r="W785" s="86"/>
      <c r="X785" s="87"/>
      <c r="AA785" s="87"/>
      <c r="AD785" s="86"/>
      <c r="AF785" s="86"/>
      <c r="AM785" s="88"/>
    </row>
    <row r="786" ht="15.75" customHeight="1">
      <c r="V786" s="86"/>
      <c r="W786" s="86"/>
      <c r="X786" s="87"/>
      <c r="AA786" s="87"/>
      <c r="AD786" s="86"/>
      <c r="AF786" s="86"/>
      <c r="AM786" s="88"/>
    </row>
    <row r="787" ht="15.75" customHeight="1">
      <c r="V787" s="86"/>
      <c r="W787" s="86"/>
      <c r="X787" s="87"/>
      <c r="AA787" s="87"/>
      <c r="AD787" s="86"/>
      <c r="AF787" s="86"/>
      <c r="AM787" s="88"/>
    </row>
    <row r="788" ht="15.75" customHeight="1">
      <c r="V788" s="86"/>
      <c r="W788" s="86"/>
      <c r="X788" s="87"/>
      <c r="AA788" s="87"/>
      <c r="AD788" s="86"/>
      <c r="AF788" s="86"/>
      <c r="AM788" s="88"/>
    </row>
    <row r="789" ht="15.75" customHeight="1">
      <c r="V789" s="86"/>
      <c r="W789" s="86"/>
      <c r="X789" s="87"/>
      <c r="AA789" s="87"/>
      <c r="AD789" s="86"/>
      <c r="AF789" s="86"/>
      <c r="AM789" s="88"/>
    </row>
    <row r="790" ht="15.75" customHeight="1">
      <c r="V790" s="86"/>
      <c r="W790" s="86"/>
      <c r="X790" s="87"/>
      <c r="AA790" s="87"/>
      <c r="AD790" s="86"/>
      <c r="AF790" s="86"/>
      <c r="AM790" s="88"/>
    </row>
    <row r="791" ht="15.75" customHeight="1">
      <c r="V791" s="86"/>
      <c r="W791" s="86"/>
      <c r="X791" s="87"/>
      <c r="AA791" s="87"/>
      <c r="AD791" s="86"/>
      <c r="AF791" s="86"/>
      <c r="AM791" s="88"/>
    </row>
    <row r="792" ht="15.75" customHeight="1">
      <c r="V792" s="86"/>
      <c r="W792" s="86"/>
      <c r="X792" s="87"/>
      <c r="AA792" s="87"/>
      <c r="AD792" s="86"/>
      <c r="AF792" s="86"/>
      <c r="AM792" s="88"/>
    </row>
    <row r="793" ht="15.75" customHeight="1">
      <c r="V793" s="86"/>
      <c r="W793" s="86"/>
      <c r="X793" s="87"/>
      <c r="AA793" s="87"/>
      <c r="AD793" s="86"/>
      <c r="AF793" s="86"/>
      <c r="AM793" s="88"/>
    </row>
    <row r="794" ht="15.75" customHeight="1">
      <c r="V794" s="86"/>
      <c r="W794" s="86"/>
      <c r="X794" s="87"/>
      <c r="AA794" s="87"/>
      <c r="AD794" s="86"/>
      <c r="AF794" s="86"/>
      <c r="AM794" s="88"/>
    </row>
    <row r="795" ht="15.75" customHeight="1">
      <c r="V795" s="86"/>
      <c r="W795" s="86"/>
      <c r="X795" s="87"/>
      <c r="AA795" s="87"/>
      <c r="AD795" s="86"/>
      <c r="AF795" s="86"/>
      <c r="AM795" s="88"/>
    </row>
    <row r="796" ht="15.75" customHeight="1">
      <c r="V796" s="86"/>
      <c r="W796" s="86"/>
      <c r="X796" s="87"/>
      <c r="AA796" s="87"/>
      <c r="AD796" s="86"/>
      <c r="AF796" s="86"/>
      <c r="AM796" s="88"/>
    </row>
    <row r="797" ht="15.75" customHeight="1">
      <c r="V797" s="86"/>
      <c r="W797" s="86"/>
      <c r="X797" s="87"/>
      <c r="AA797" s="87"/>
      <c r="AD797" s="86"/>
      <c r="AF797" s="86"/>
      <c r="AM797" s="88"/>
    </row>
    <row r="798" ht="15.75" customHeight="1">
      <c r="V798" s="86"/>
      <c r="W798" s="86"/>
      <c r="X798" s="87"/>
      <c r="AA798" s="87"/>
      <c r="AD798" s="86"/>
      <c r="AF798" s="86"/>
      <c r="AM798" s="88"/>
    </row>
    <row r="799" ht="15.75" customHeight="1">
      <c r="V799" s="86"/>
      <c r="W799" s="86"/>
      <c r="X799" s="87"/>
      <c r="AA799" s="87"/>
      <c r="AD799" s="86"/>
      <c r="AF799" s="86"/>
      <c r="AM799" s="88"/>
    </row>
    <row r="800" ht="15.75" customHeight="1">
      <c r="V800" s="86"/>
      <c r="W800" s="86"/>
      <c r="X800" s="87"/>
      <c r="AA800" s="87"/>
      <c r="AD800" s="86"/>
      <c r="AF800" s="86"/>
      <c r="AM800" s="88"/>
    </row>
    <row r="801" ht="15.75" customHeight="1">
      <c r="V801" s="86"/>
      <c r="W801" s="86"/>
      <c r="X801" s="87"/>
      <c r="AA801" s="87"/>
      <c r="AD801" s="86"/>
      <c r="AF801" s="86"/>
      <c r="AM801" s="88"/>
    </row>
    <row r="802" ht="15.75" customHeight="1">
      <c r="V802" s="86"/>
      <c r="W802" s="86"/>
      <c r="X802" s="87"/>
      <c r="AA802" s="87"/>
      <c r="AD802" s="86"/>
      <c r="AF802" s="86"/>
      <c r="AM802" s="88"/>
    </row>
    <row r="803" ht="15.75" customHeight="1">
      <c r="V803" s="86"/>
      <c r="W803" s="86"/>
      <c r="X803" s="87"/>
      <c r="AA803" s="87"/>
      <c r="AD803" s="86"/>
      <c r="AF803" s="86"/>
      <c r="AM803" s="88"/>
    </row>
    <row r="804" ht="15.75" customHeight="1">
      <c r="V804" s="86"/>
      <c r="W804" s="86"/>
      <c r="X804" s="87"/>
      <c r="AA804" s="87"/>
      <c r="AD804" s="86"/>
      <c r="AF804" s="86"/>
      <c r="AM804" s="88"/>
    </row>
    <row r="805" ht="15.75" customHeight="1">
      <c r="V805" s="86"/>
      <c r="W805" s="86"/>
      <c r="X805" s="87"/>
      <c r="AA805" s="87"/>
      <c r="AD805" s="86"/>
      <c r="AF805" s="86"/>
      <c r="AM805" s="88"/>
    </row>
    <row r="806" ht="15.75" customHeight="1">
      <c r="V806" s="86"/>
      <c r="W806" s="86"/>
      <c r="X806" s="87"/>
      <c r="AA806" s="87"/>
      <c r="AD806" s="86"/>
      <c r="AF806" s="86"/>
      <c r="AM806" s="88"/>
    </row>
    <row r="807" ht="15.75" customHeight="1">
      <c r="V807" s="86"/>
      <c r="W807" s="86"/>
      <c r="X807" s="87"/>
      <c r="AA807" s="87"/>
      <c r="AD807" s="86"/>
      <c r="AF807" s="86"/>
      <c r="AM807" s="88"/>
    </row>
    <row r="808" ht="15.75" customHeight="1">
      <c r="V808" s="86"/>
      <c r="W808" s="86"/>
      <c r="X808" s="87"/>
      <c r="AA808" s="87"/>
      <c r="AD808" s="86"/>
      <c r="AF808" s="86"/>
      <c r="AM808" s="88"/>
    </row>
    <row r="809" ht="15.75" customHeight="1">
      <c r="V809" s="86"/>
      <c r="W809" s="86"/>
      <c r="X809" s="87"/>
      <c r="AA809" s="87"/>
      <c r="AD809" s="86"/>
      <c r="AF809" s="86"/>
      <c r="AM809" s="88"/>
    </row>
    <row r="810" ht="15.75" customHeight="1">
      <c r="V810" s="86"/>
      <c r="W810" s="86"/>
      <c r="X810" s="87"/>
      <c r="AA810" s="87"/>
      <c r="AD810" s="86"/>
      <c r="AF810" s="86"/>
      <c r="AM810" s="88"/>
    </row>
    <row r="811" ht="15.75" customHeight="1">
      <c r="V811" s="86"/>
      <c r="W811" s="86"/>
      <c r="X811" s="87"/>
      <c r="AA811" s="87"/>
      <c r="AD811" s="86"/>
      <c r="AF811" s="86"/>
      <c r="AM811" s="88"/>
    </row>
    <row r="812" ht="15.75" customHeight="1">
      <c r="V812" s="86"/>
      <c r="W812" s="86"/>
      <c r="X812" s="87"/>
      <c r="AA812" s="87"/>
      <c r="AD812" s="86"/>
      <c r="AF812" s="86"/>
      <c r="AM812" s="88"/>
    </row>
    <row r="813" ht="15.75" customHeight="1">
      <c r="V813" s="86"/>
      <c r="W813" s="86"/>
      <c r="X813" s="87"/>
      <c r="AA813" s="87"/>
      <c r="AD813" s="86"/>
      <c r="AF813" s="86"/>
      <c r="AM813" s="88"/>
    </row>
    <row r="814" ht="15.75" customHeight="1">
      <c r="V814" s="86"/>
      <c r="W814" s="86"/>
      <c r="X814" s="87"/>
      <c r="AA814" s="87"/>
      <c r="AD814" s="86"/>
      <c r="AF814" s="86"/>
      <c r="AM814" s="88"/>
    </row>
    <row r="815" ht="15.75" customHeight="1">
      <c r="V815" s="86"/>
      <c r="W815" s="86"/>
      <c r="X815" s="87"/>
      <c r="AA815" s="87"/>
      <c r="AD815" s="86"/>
      <c r="AF815" s="86"/>
      <c r="AM815" s="88"/>
    </row>
    <row r="816" ht="15.75" customHeight="1">
      <c r="V816" s="86"/>
      <c r="W816" s="86"/>
      <c r="X816" s="87"/>
      <c r="AA816" s="87"/>
      <c r="AD816" s="86"/>
      <c r="AF816" s="86"/>
      <c r="AM816" s="88"/>
    </row>
    <row r="817" ht="15.75" customHeight="1">
      <c r="V817" s="86"/>
      <c r="W817" s="86"/>
      <c r="X817" s="87"/>
      <c r="AA817" s="87"/>
      <c r="AD817" s="86"/>
      <c r="AF817" s="86"/>
      <c r="AM817" s="88"/>
    </row>
    <row r="818" ht="15.75" customHeight="1">
      <c r="V818" s="86"/>
      <c r="W818" s="86"/>
      <c r="X818" s="87"/>
      <c r="AA818" s="87"/>
      <c r="AD818" s="86"/>
      <c r="AF818" s="86"/>
      <c r="AM818" s="88"/>
    </row>
    <row r="819" ht="15.75" customHeight="1">
      <c r="V819" s="86"/>
      <c r="W819" s="86"/>
      <c r="X819" s="87"/>
      <c r="AA819" s="87"/>
      <c r="AD819" s="86"/>
      <c r="AF819" s="86"/>
      <c r="AM819" s="88"/>
    </row>
    <row r="820" ht="15.75" customHeight="1">
      <c r="V820" s="86"/>
      <c r="W820" s="86"/>
      <c r="X820" s="87"/>
      <c r="AA820" s="87"/>
      <c r="AD820" s="86"/>
      <c r="AF820" s="86"/>
      <c r="AM820" s="88"/>
    </row>
    <row r="821" ht="15.75" customHeight="1">
      <c r="V821" s="86"/>
      <c r="W821" s="86"/>
      <c r="X821" s="87"/>
      <c r="AA821" s="87"/>
      <c r="AD821" s="86"/>
      <c r="AF821" s="86"/>
      <c r="AM821" s="88"/>
    </row>
    <row r="822" ht="15.75" customHeight="1">
      <c r="V822" s="86"/>
      <c r="W822" s="86"/>
      <c r="X822" s="87"/>
      <c r="AA822" s="87"/>
      <c r="AD822" s="86"/>
      <c r="AF822" s="86"/>
      <c r="AM822" s="88"/>
    </row>
    <row r="823" ht="15.75" customHeight="1">
      <c r="V823" s="86"/>
      <c r="W823" s="86"/>
      <c r="X823" s="87"/>
      <c r="AA823" s="87"/>
      <c r="AD823" s="86"/>
      <c r="AF823" s="86"/>
      <c r="AM823" s="88"/>
    </row>
    <row r="824" ht="15.75" customHeight="1">
      <c r="V824" s="86"/>
      <c r="W824" s="86"/>
      <c r="X824" s="87"/>
      <c r="AA824" s="87"/>
      <c r="AD824" s="86"/>
      <c r="AF824" s="86"/>
      <c r="AM824" s="88"/>
    </row>
    <row r="825" ht="15.75" customHeight="1">
      <c r="V825" s="86"/>
      <c r="W825" s="86"/>
      <c r="X825" s="87"/>
      <c r="AA825" s="87"/>
      <c r="AD825" s="86"/>
      <c r="AF825" s="86"/>
      <c r="AM825" s="88"/>
    </row>
    <row r="826" ht="15.75" customHeight="1">
      <c r="V826" s="86"/>
      <c r="W826" s="86"/>
      <c r="X826" s="87"/>
      <c r="AA826" s="87"/>
      <c r="AD826" s="86"/>
      <c r="AF826" s="86"/>
      <c r="AM826" s="88"/>
    </row>
    <row r="827" ht="15.75" customHeight="1">
      <c r="V827" s="86"/>
      <c r="W827" s="86"/>
      <c r="X827" s="87"/>
      <c r="AA827" s="87"/>
      <c r="AD827" s="86"/>
      <c r="AF827" s="86"/>
      <c r="AM827" s="88"/>
    </row>
    <row r="828" ht="15.75" customHeight="1">
      <c r="V828" s="86"/>
      <c r="W828" s="86"/>
      <c r="X828" s="87"/>
      <c r="AA828" s="87"/>
      <c r="AD828" s="86"/>
      <c r="AF828" s="86"/>
      <c r="AM828" s="88"/>
    </row>
    <row r="829" ht="15.75" customHeight="1">
      <c r="V829" s="86"/>
      <c r="W829" s="86"/>
      <c r="X829" s="87"/>
      <c r="AA829" s="87"/>
      <c r="AD829" s="86"/>
      <c r="AF829" s="86"/>
      <c r="AM829" s="88"/>
    </row>
    <row r="830" ht="15.75" customHeight="1">
      <c r="V830" s="86"/>
      <c r="W830" s="86"/>
      <c r="X830" s="87"/>
      <c r="AA830" s="87"/>
      <c r="AD830" s="86"/>
      <c r="AF830" s="86"/>
      <c r="AM830" s="88"/>
    </row>
    <row r="831" ht="15.75" customHeight="1">
      <c r="V831" s="86"/>
      <c r="W831" s="86"/>
      <c r="X831" s="87"/>
      <c r="AA831" s="87"/>
      <c r="AD831" s="86"/>
      <c r="AF831" s="86"/>
      <c r="AM831" s="88"/>
    </row>
    <row r="832" ht="15.75" customHeight="1">
      <c r="V832" s="86"/>
      <c r="W832" s="86"/>
      <c r="X832" s="87"/>
      <c r="AA832" s="87"/>
      <c r="AD832" s="86"/>
      <c r="AF832" s="86"/>
      <c r="AM832" s="88"/>
    </row>
    <row r="833" ht="15.75" customHeight="1">
      <c r="V833" s="86"/>
      <c r="W833" s="86"/>
      <c r="X833" s="87"/>
      <c r="AA833" s="87"/>
      <c r="AD833" s="86"/>
      <c r="AF833" s="86"/>
      <c r="AM833" s="88"/>
    </row>
    <row r="834" ht="15.75" customHeight="1">
      <c r="V834" s="86"/>
      <c r="W834" s="86"/>
      <c r="X834" s="87"/>
      <c r="AA834" s="87"/>
      <c r="AD834" s="86"/>
      <c r="AF834" s="86"/>
      <c r="AM834" s="88"/>
    </row>
    <row r="835" ht="15.75" customHeight="1">
      <c r="V835" s="86"/>
      <c r="W835" s="86"/>
      <c r="X835" s="87"/>
      <c r="AA835" s="87"/>
      <c r="AD835" s="86"/>
      <c r="AF835" s="86"/>
      <c r="AM835" s="88"/>
    </row>
    <row r="836" ht="15.75" customHeight="1">
      <c r="V836" s="86"/>
      <c r="W836" s="86"/>
      <c r="X836" s="87"/>
      <c r="AA836" s="87"/>
      <c r="AD836" s="86"/>
      <c r="AF836" s="86"/>
      <c r="AM836" s="88"/>
    </row>
    <row r="837" ht="15.75" customHeight="1">
      <c r="V837" s="86"/>
      <c r="W837" s="86"/>
      <c r="X837" s="87"/>
      <c r="AA837" s="87"/>
      <c r="AD837" s="86"/>
      <c r="AF837" s="86"/>
      <c r="AM837" s="88"/>
    </row>
    <row r="838" ht="15.75" customHeight="1">
      <c r="V838" s="86"/>
      <c r="W838" s="86"/>
      <c r="X838" s="87"/>
      <c r="AA838" s="87"/>
      <c r="AD838" s="86"/>
      <c r="AF838" s="86"/>
      <c r="AM838" s="88"/>
    </row>
    <row r="839" ht="15.75" customHeight="1">
      <c r="V839" s="86"/>
      <c r="W839" s="86"/>
      <c r="X839" s="87"/>
      <c r="AA839" s="87"/>
      <c r="AD839" s="86"/>
      <c r="AF839" s="86"/>
      <c r="AM839" s="88"/>
    </row>
    <row r="840" ht="15.75" customHeight="1">
      <c r="V840" s="86"/>
      <c r="W840" s="86"/>
      <c r="X840" s="87"/>
      <c r="AA840" s="87"/>
      <c r="AD840" s="86"/>
      <c r="AF840" s="86"/>
      <c r="AM840" s="88"/>
    </row>
    <row r="841" ht="15.75" customHeight="1">
      <c r="V841" s="86"/>
      <c r="W841" s="86"/>
      <c r="X841" s="87"/>
      <c r="AA841" s="87"/>
      <c r="AD841" s="86"/>
      <c r="AF841" s="86"/>
      <c r="AM841" s="88"/>
    </row>
    <row r="842" ht="15.75" customHeight="1">
      <c r="V842" s="86"/>
      <c r="W842" s="86"/>
      <c r="X842" s="87"/>
      <c r="AA842" s="87"/>
      <c r="AD842" s="86"/>
      <c r="AF842" s="86"/>
      <c r="AM842" s="88"/>
    </row>
    <row r="843" ht="15.75" customHeight="1">
      <c r="V843" s="86"/>
      <c r="W843" s="86"/>
      <c r="X843" s="87"/>
      <c r="AA843" s="87"/>
      <c r="AD843" s="86"/>
      <c r="AF843" s="86"/>
      <c r="AM843" s="88"/>
    </row>
    <row r="844" ht="15.75" customHeight="1">
      <c r="V844" s="86"/>
      <c r="W844" s="86"/>
      <c r="X844" s="87"/>
      <c r="AA844" s="87"/>
      <c r="AD844" s="86"/>
      <c r="AF844" s="86"/>
      <c r="AM844" s="88"/>
    </row>
    <row r="845" ht="15.75" customHeight="1">
      <c r="V845" s="86"/>
      <c r="W845" s="86"/>
      <c r="X845" s="87"/>
      <c r="AA845" s="87"/>
      <c r="AD845" s="86"/>
      <c r="AF845" s="86"/>
      <c r="AM845" s="88"/>
    </row>
    <row r="846" ht="15.75" customHeight="1">
      <c r="V846" s="86"/>
      <c r="W846" s="86"/>
      <c r="X846" s="87"/>
      <c r="AA846" s="87"/>
      <c r="AD846" s="86"/>
      <c r="AF846" s="86"/>
      <c r="AM846" s="88"/>
    </row>
    <row r="847" ht="15.75" customHeight="1">
      <c r="V847" s="86"/>
      <c r="W847" s="86"/>
      <c r="X847" s="87"/>
      <c r="AA847" s="87"/>
      <c r="AD847" s="86"/>
      <c r="AF847" s="86"/>
      <c r="AM847" s="88"/>
    </row>
    <row r="848" ht="15.75" customHeight="1">
      <c r="V848" s="86"/>
      <c r="W848" s="86"/>
      <c r="X848" s="87"/>
      <c r="AA848" s="87"/>
      <c r="AD848" s="86"/>
      <c r="AF848" s="86"/>
      <c r="AM848" s="88"/>
    </row>
    <row r="849" ht="15.75" customHeight="1">
      <c r="V849" s="86"/>
      <c r="W849" s="86"/>
      <c r="X849" s="87"/>
      <c r="AA849" s="87"/>
      <c r="AD849" s="86"/>
      <c r="AF849" s="86"/>
      <c r="AM849" s="88"/>
    </row>
    <row r="850" ht="15.75" customHeight="1">
      <c r="V850" s="86"/>
      <c r="W850" s="86"/>
      <c r="X850" s="87"/>
      <c r="AA850" s="87"/>
      <c r="AD850" s="86"/>
      <c r="AF850" s="86"/>
      <c r="AM850" s="88"/>
    </row>
    <row r="851" ht="15.75" customHeight="1">
      <c r="V851" s="86"/>
      <c r="W851" s="86"/>
      <c r="X851" s="87"/>
      <c r="AA851" s="87"/>
      <c r="AD851" s="86"/>
      <c r="AF851" s="86"/>
      <c r="AM851" s="88"/>
    </row>
    <row r="852" ht="15.75" customHeight="1">
      <c r="V852" s="86"/>
      <c r="W852" s="86"/>
      <c r="X852" s="87"/>
      <c r="AA852" s="87"/>
      <c r="AD852" s="86"/>
      <c r="AF852" s="86"/>
      <c r="AM852" s="88"/>
    </row>
    <row r="853" ht="15.75" customHeight="1">
      <c r="V853" s="86"/>
      <c r="W853" s="86"/>
      <c r="X853" s="87"/>
      <c r="AA853" s="87"/>
      <c r="AD853" s="86"/>
      <c r="AF853" s="86"/>
      <c r="AM853" s="88"/>
    </row>
    <row r="854" ht="15.75" customHeight="1">
      <c r="V854" s="86"/>
      <c r="W854" s="86"/>
      <c r="X854" s="87"/>
      <c r="AA854" s="87"/>
      <c r="AD854" s="86"/>
      <c r="AF854" s="86"/>
      <c r="AM854" s="88"/>
    </row>
    <row r="855" ht="15.75" customHeight="1">
      <c r="V855" s="86"/>
      <c r="W855" s="86"/>
      <c r="X855" s="87"/>
      <c r="AA855" s="87"/>
      <c r="AD855" s="86"/>
      <c r="AF855" s="86"/>
      <c r="AM855" s="88"/>
    </row>
    <row r="856" ht="15.75" customHeight="1">
      <c r="V856" s="86"/>
      <c r="W856" s="86"/>
      <c r="X856" s="87"/>
      <c r="AA856" s="87"/>
      <c r="AD856" s="86"/>
      <c r="AF856" s="86"/>
      <c r="AM856" s="88"/>
    </row>
    <row r="857" ht="15.75" customHeight="1">
      <c r="V857" s="86"/>
      <c r="W857" s="86"/>
      <c r="X857" s="87"/>
      <c r="AA857" s="87"/>
      <c r="AD857" s="86"/>
      <c r="AF857" s="86"/>
      <c r="AM857" s="88"/>
    </row>
    <row r="858" ht="15.75" customHeight="1">
      <c r="V858" s="86"/>
      <c r="W858" s="86"/>
      <c r="X858" s="87"/>
      <c r="AA858" s="87"/>
      <c r="AD858" s="86"/>
      <c r="AF858" s="86"/>
      <c r="AM858" s="88"/>
    </row>
    <row r="859" ht="15.75" customHeight="1">
      <c r="V859" s="86"/>
      <c r="W859" s="86"/>
      <c r="X859" s="87"/>
      <c r="AA859" s="87"/>
      <c r="AD859" s="86"/>
      <c r="AF859" s="86"/>
      <c r="AM859" s="88"/>
    </row>
    <row r="860" ht="15.75" customHeight="1">
      <c r="V860" s="86"/>
      <c r="W860" s="86"/>
      <c r="X860" s="87"/>
      <c r="AA860" s="87"/>
      <c r="AD860" s="86"/>
      <c r="AF860" s="86"/>
      <c r="AM860" s="88"/>
    </row>
    <row r="861" ht="15.75" customHeight="1">
      <c r="V861" s="86"/>
      <c r="W861" s="86"/>
      <c r="X861" s="87"/>
      <c r="AA861" s="87"/>
      <c r="AD861" s="86"/>
      <c r="AF861" s="86"/>
      <c r="AM861" s="88"/>
    </row>
    <row r="862" ht="15.75" customHeight="1">
      <c r="V862" s="86"/>
      <c r="W862" s="86"/>
      <c r="X862" s="87"/>
      <c r="AA862" s="87"/>
      <c r="AD862" s="86"/>
      <c r="AF862" s="86"/>
      <c r="AM862" s="88"/>
    </row>
    <row r="863" ht="15.75" customHeight="1">
      <c r="V863" s="86"/>
      <c r="W863" s="86"/>
      <c r="X863" s="87"/>
      <c r="AA863" s="87"/>
      <c r="AD863" s="86"/>
      <c r="AF863" s="86"/>
      <c r="AM863" s="88"/>
    </row>
    <row r="864" ht="15.75" customHeight="1">
      <c r="V864" s="86"/>
      <c r="W864" s="86"/>
      <c r="X864" s="87"/>
      <c r="AA864" s="87"/>
      <c r="AD864" s="86"/>
      <c r="AF864" s="86"/>
      <c r="AM864" s="88"/>
    </row>
    <row r="865" ht="15.75" customHeight="1">
      <c r="V865" s="86"/>
      <c r="W865" s="86"/>
      <c r="X865" s="87"/>
      <c r="AA865" s="87"/>
      <c r="AD865" s="86"/>
      <c r="AF865" s="86"/>
      <c r="AM865" s="88"/>
    </row>
    <row r="866" ht="15.75" customHeight="1">
      <c r="V866" s="86"/>
      <c r="W866" s="86"/>
      <c r="X866" s="87"/>
      <c r="AA866" s="87"/>
      <c r="AD866" s="86"/>
      <c r="AF866" s="86"/>
      <c r="AM866" s="88"/>
    </row>
    <row r="867" ht="15.75" customHeight="1">
      <c r="V867" s="86"/>
      <c r="W867" s="86"/>
      <c r="X867" s="87"/>
      <c r="AA867" s="87"/>
      <c r="AD867" s="86"/>
      <c r="AF867" s="86"/>
      <c r="AM867" s="88"/>
    </row>
    <row r="868" ht="15.75" customHeight="1">
      <c r="V868" s="86"/>
      <c r="W868" s="86"/>
      <c r="X868" s="87"/>
      <c r="AA868" s="87"/>
      <c r="AD868" s="86"/>
      <c r="AF868" s="86"/>
      <c r="AM868" s="88"/>
    </row>
    <row r="869" ht="15.75" customHeight="1">
      <c r="V869" s="86"/>
      <c r="W869" s="86"/>
      <c r="X869" s="87"/>
      <c r="AA869" s="87"/>
      <c r="AD869" s="86"/>
      <c r="AF869" s="86"/>
      <c r="AM869" s="88"/>
    </row>
    <row r="870" ht="15.75" customHeight="1">
      <c r="V870" s="86"/>
      <c r="W870" s="86"/>
      <c r="X870" s="87"/>
      <c r="AA870" s="87"/>
      <c r="AD870" s="86"/>
      <c r="AF870" s="86"/>
      <c r="AM870" s="88"/>
    </row>
    <row r="871" ht="15.75" customHeight="1">
      <c r="V871" s="86"/>
      <c r="W871" s="86"/>
      <c r="X871" s="87"/>
      <c r="AA871" s="87"/>
      <c r="AD871" s="86"/>
      <c r="AF871" s="86"/>
      <c r="AM871" s="88"/>
    </row>
    <row r="872" ht="15.75" customHeight="1">
      <c r="V872" s="86"/>
      <c r="W872" s="86"/>
      <c r="X872" s="87"/>
      <c r="AA872" s="87"/>
      <c r="AD872" s="86"/>
      <c r="AF872" s="86"/>
      <c r="AM872" s="88"/>
    </row>
    <row r="873" ht="15.75" customHeight="1">
      <c r="V873" s="86"/>
      <c r="W873" s="86"/>
      <c r="X873" s="87"/>
      <c r="AA873" s="87"/>
      <c r="AD873" s="86"/>
      <c r="AF873" s="86"/>
      <c r="AM873" s="88"/>
    </row>
    <row r="874" ht="15.75" customHeight="1">
      <c r="V874" s="86"/>
      <c r="W874" s="86"/>
      <c r="X874" s="87"/>
      <c r="AA874" s="87"/>
      <c r="AD874" s="86"/>
      <c r="AF874" s="86"/>
      <c r="AM874" s="88"/>
    </row>
    <row r="875" ht="15.75" customHeight="1">
      <c r="V875" s="86"/>
      <c r="W875" s="86"/>
      <c r="X875" s="87"/>
      <c r="AA875" s="87"/>
      <c r="AD875" s="86"/>
      <c r="AF875" s="86"/>
      <c r="AM875" s="88"/>
    </row>
    <row r="876" ht="15.75" customHeight="1">
      <c r="V876" s="86"/>
      <c r="W876" s="86"/>
      <c r="X876" s="87"/>
      <c r="AA876" s="87"/>
      <c r="AD876" s="86"/>
      <c r="AF876" s="86"/>
      <c r="AM876" s="88"/>
    </row>
    <row r="877" ht="15.75" customHeight="1">
      <c r="V877" s="86"/>
      <c r="W877" s="86"/>
      <c r="X877" s="87"/>
      <c r="AA877" s="87"/>
      <c r="AD877" s="86"/>
      <c r="AF877" s="86"/>
      <c r="AM877" s="88"/>
    </row>
    <row r="878" ht="15.75" customHeight="1">
      <c r="V878" s="86"/>
      <c r="W878" s="86"/>
      <c r="X878" s="87"/>
      <c r="AA878" s="87"/>
      <c r="AD878" s="86"/>
      <c r="AF878" s="86"/>
      <c r="AM878" s="88"/>
    </row>
    <row r="879" ht="15.75" customHeight="1">
      <c r="V879" s="86"/>
      <c r="W879" s="86"/>
      <c r="X879" s="87"/>
      <c r="AA879" s="87"/>
      <c r="AD879" s="86"/>
      <c r="AF879" s="86"/>
      <c r="AM879" s="88"/>
    </row>
    <row r="880" ht="15.75" customHeight="1">
      <c r="V880" s="86"/>
      <c r="W880" s="86"/>
      <c r="X880" s="87"/>
      <c r="AA880" s="87"/>
      <c r="AD880" s="86"/>
      <c r="AF880" s="86"/>
      <c r="AM880" s="88"/>
    </row>
    <row r="881" ht="15.75" customHeight="1">
      <c r="V881" s="86"/>
      <c r="W881" s="86"/>
      <c r="X881" s="87"/>
      <c r="AA881" s="87"/>
      <c r="AD881" s="86"/>
      <c r="AF881" s="86"/>
      <c r="AM881" s="88"/>
    </row>
    <row r="882" ht="15.75" customHeight="1">
      <c r="V882" s="86"/>
      <c r="W882" s="86"/>
      <c r="X882" s="87"/>
      <c r="AA882" s="87"/>
      <c r="AD882" s="86"/>
      <c r="AF882" s="86"/>
      <c r="AM882" s="88"/>
    </row>
    <row r="883" ht="15.75" customHeight="1">
      <c r="V883" s="86"/>
      <c r="W883" s="86"/>
      <c r="X883" s="87"/>
      <c r="AA883" s="87"/>
      <c r="AD883" s="86"/>
      <c r="AF883" s="86"/>
      <c r="AM883" s="88"/>
    </row>
    <row r="884" ht="15.75" customHeight="1">
      <c r="V884" s="86"/>
      <c r="W884" s="86"/>
      <c r="X884" s="87"/>
      <c r="AA884" s="87"/>
      <c r="AD884" s="86"/>
      <c r="AF884" s="86"/>
      <c r="AM884" s="88"/>
    </row>
    <row r="885" ht="15.75" customHeight="1">
      <c r="V885" s="86"/>
      <c r="W885" s="86"/>
      <c r="X885" s="87"/>
      <c r="AA885" s="87"/>
      <c r="AD885" s="86"/>
      <c r="AF885" s="86"/>
      <c r="AM885" s="88"/>
    </row>
    <row r="886" ht="15.75" customHeight="1">
      <c r="V886" s="86"/>
      <c r="W886" s="86"/>
      <c r="X886" s="87"/>
      <c r="AA886" s="87"/>
      <c r="AD886" s="86"/>
      <c r="AF886" s="86"/>
      <c r="AM886" s="88"/>
    </row>
    <row r="887" ht="15.75" customHeight="1">
      <c r="V887" s="86"/>
      <c r="W887" s="86"/>
      <c r="X887" s="87"/>
      <c r="AA887" s="87"/>
      <c r="AD887" s="86"/>
      <c r="AF887" s="86"/>
      <c r="AM887" s="88"/>
    </row>
    <row r="888" ht="15.75" customHeight="1">
      <c r="V888" s="86"/>
      <c r="W888" s="86"/>
      <c r="X888" s="87"/>
      <c r="AA888" s="87"/>
      <c r="AD888" s="86"/>
      <c r="AF888" s="86"/>
      <c r="AM888" s="88"/>
    </row>
    <row r="889" ht="15.75" customHeight="1">
      <c r="V889" s="86"/>
      <c r="W889" s="86"/>
      <c r="X889" s="87"/>
      <c r="AA889" s="87"/>
      <c r="AD889" s="86"/>
      <c r="AF889" s="86"/>
      <c r="AM889" s="88"/>
    </row>
    <row r="890" ht="15.75" customHeight="1">
      <c r="V890" s="86"/>
      <c r="W890" s="86"/>
      <c r="X890" s="87"/>
      <c r="AA890" s="87"/>
      <c r="AD890" s="86"/>
      <c r="AF890" s="86"/>
      <c r="AM890" s="88"/>
    </row>
    <row r="891" ht="15.75" customHeight="1">
      <c r="V891" s="86"/>
      <c r="W891" s="86"/>
      <c r="X891" s="87"/>
      <c r="AA891" s="87"/>
      <c r="AD891" s="86"/>
      <c r="AF891" s="86"/>
      <c r="AM891" s="88"/>
    </row>
    <row r="892" ht="15.75" customHeight="1">
      <c r="V892" s="86"/>
      <c r="W892" s="86"/>
      <c r="X892" s="87"/>
      <c r="AA892" s="87"/>
      <c r="AD892" s="86"/>
      <c r="AF892" s="86"/>
      <c r="AM892" s="88"/>
    </row>
    <row r="893" ht="15.75" customHeight="1">
      <c r="V893" s="86"/>
      <c r="W893" s="86"/>
      <c r="X893" s="87"/>
      <c r="AA893" s="87"/>
      <c r="AD893" s="86"/>
      <c r="AF893" s="86"/>
      <c r="AM893" s="88"/>
    </row>
    <row r="894" ht="15.75" customHeight="1">
      <c r="V894" s="86"/>
      <c r="W894" s="86"/>
      <c r="X894" s="87"/>
      <c r="AA894" s="87"/>
      <c r="AD894" s="86"/>
      <c r="AF894" s="86"/>
      <c r="AM894" s="88"/>
    </row>
    <row r="895" ht="15.75" customHeight="1">
      <c r="V895" s="86"/>
      <c r="W895" s="86"/>
      <c r="X895" s="87"/>
      <c r="AA895" s="87"/>
      <c r="AD895" s="86"/>
      <c r="AF895" s="86"/>
      <c r="AM895" s="88"/>
    </row>
    <row r="896" ht="15.75" customHeight="1">
      <c r="V896" s="86"/>
      <c r="W896" s="86"/>
      <c r="X896" s="87"/>
      <c r="AA896" s="87"/>
      <c r="AD896" s="86"/>
      <c r="AF896" s="86"/>
      <c r="AM896" s="88"/>
    </row>
    <row r="897" ht="15.75" customHeight="1">
      <c r="V897" s="86"/>
      <c r="W897" s="86"/>
      <c r="X897" s="87"/>
      <c r="AA897" s="87"/>
      <c r="AD897" s="86"/>
      <c r="AF897" s="86"/>
      <c r="AM897" s="88"/>
    </row>
    <row r="898" ht="15.75" customHeight="1">
      <c r="V898" s="86"/>
      <c r="W898" s="86"/>
      <c r="X898" s="87"/>
      <c r="AA898" s="87"/>
      <c r="AD898" s="86"/>
      <c r="AF898" s="86"/>
      <c r="AM898" s="88"/>
    </row>
    <row r="899" ht="15.75" customHeight="1">
      <c r="V899" s="86"/>
      <c r="W899" s="86"/>
      <c r="X899" s="87"/>
      <c r="AA899" s="87"/>
      <c r="AD899" s="86"/>
      <c r="AF899" s="86"/>
      <c r="AM899" s="88"/>
    </row>
    <row r="900" ht="15.75" customHeight="1">
      <c r="V900" s="86"/>
      <c r="W900" s="86"/>
      <c r="X900" s="87"/>
      <c r="AA900" s="87"/>
      <c r="AD900" s="86"/>
      <c r="AF900" s="86"/>
      <c r="AM900" s="88"/>
    </row>
    <row r="901" ht="15.75" customHeight="1">
      <c r="V901" s="86"/>
      <c r="W901" s="86"/>
      <c r="X901" s="87"/>
      <c r="AA901" s="87"/>
      <c r="AD901" s="86"/>
      <c r="AF901" s="86"/>
      <c r="AM901" s="88"/>
    </row>
    <row r="902" ht="15.75" customHeight="1">
      <c r="V902" s="86"/>
      <c r="W902" s="86"/>
      <c r="X902" s="87"/>
      <c r="AA902" s="87"/>
      <c r="AD902" s="86"/>
      <c r="AF902" s="86"/>
      <c r="AM902" s="88"/>
    </row>
    <row r="903" ht="15.75" customHeight="1">
      <c r="V903" s="86"/>
      <c r="W903" s="86"/>
      <c r="X903" s="87"/>
      <c r="AA903" s="87"/>
      <c r="AD903" s="86"/>
      <c r="AF903" s="86"/>
      <c r="AM903" s="88"/>
    </row>
    <row r="904" ht="15.75" customHeight="1">
      <c r="V904" s="86"/>
      <c r="W904" s="86"/>
      <c r="X904" s="87"/>
      <c r="AA904" s="87"/>
      <c r="AD904" s="86"/>
      <c r="AF904" s="86"/>
      <c r="AM904" s="88"/>
    </row>
    <row r="905" ht="15.75" customHeight="1">
      <c r="V905" s="86"/>
      <c r="W905" s="86"/>
      <c r="X905" s="87"/>
      <c r="AA905" s="87"/>
      <c r="AD905" s="86"/>
      <c r="AF905" s="86"/>
      <c r="AM905" s="88"/>
    </row>
    <row r="906" ht="15.75" customHeight="1">
      <c r="V906" s="86"/>
      <c r="W906" s="86"/>
      <c r="X906" s="87"/>
      <c r="AA906" s="87"/>
      <c r="AD906" s="86"/>
      <c r="AF906" s="86"/>
      <c r="AM906" s="88"/>
    </row>
    <row r="907" ht="15.75" customHeight="1">
      <c r="V907" s="86"/>
      <c r="W907" s="86"/>
      <c r="X907" s="87"/>
      <c r="AA907" s="87"/>
      <c r="AD907" s="86"/>
      <c r="AF907" s="86"/>
      <c r="AM907" s="88"/>
    </row>
    <row r="908" ht="15.75" customHeight="1">
      <c r="V908" s="86"/>
      <c r="W908" s="86"/>
      <c r="X908" s="87"/>
      <c r="AA908" s="87"/>
      <c r="AD908" s="86"/>
      <c r="AF908" s="86"/>
      <c r="AM908" s="88"/>
    </row>
    <row r="909" ht="15.75" customHeight="1">
      <c r="V909" s="86"/>
      <c r="W909" s="86"/>
      <c r="X909" s="87"/>
      <c r="AA909" s="87"/>
      <c r="AD909" s="86"/>
      <c r="AF909" s="86"/>
      <c r="AM909" s="88"/>
    </row>
    <row r="910" ht="15.75" customHeight="1">
      <c r="V910" s="86"/>
      <c r="W910" s="86"/>
      <c r="X910" s="87"/>
      <c r="AA910" s="87"/>
      <c r="AD910" s="86"/>
      <c r="AF910" s="86"/>
      <c r="AM910" s="88"/>
    </row>
    <row r="911" ht="15.75" customHeight="1">
      <c r="V911" s="86"/>
      <c r="W911" s="86"/>
      <c r="X911" s="87"/>
      <c r="AA911" s="87"/>
      <c r="AD911" s="86"/>
      <c r="AF911" s="86"/>
      <c r="AM911" s="88"/>
    </row>
    <row r="912" ht="15.75" customHeight="1">
      <c r="V912" s="86"/>
      <c r="W912" s="86"/>
      <c r="X912" s="87"/>
      <c r="AA912" s="87"/>
      <c r="AD912" s="86"/>
      <c r="AF912" s="86"/>
      <c r="AM912" s="88"/>
    </row>
    <row r="913" ht="15.75" customHeight="1">
      <c r="V913" s="86"/>
      <c r="W913" s="86"/>
      <c r="X913" s="87"/>
      <c r="AA913" s="87"/>
      <c r="AD913" s="86"/>
      <c r="AF913" s="86"/>
      <c r="AM913" s="88"/>
    </row>
    <row r="914" ht="15.75" customHeight="1">
      <c r="V914" s="86"/>
      <c r="W914" s="86"/>
      <c r="X914" s="87"/>
      <c r="AA914" s="87"/>
      <c r="AD914" s="86"/>
      <c r="AF914" s="86"/>
      <c r="AM914" s="88"/>
    </row>
    <row r="915" ht="15.75" customHeight="1">
      <c r="V915" s="86"/>
      <c r="W915" s="86"/>
      <c r="X915" s="87"/>
      <c r="AA915" s="87"/>
      <c r="AD915" s="86"/>
      <c r="AF915" s="86"/>
      <c r="AM915" s="88"/>
    </row>
    <row r="916" ht="15.75" customHeight="1">
      <c r="V916" s="86"/>
      <c r="W916" s="86"/>
      <c r="X916" s="87"/>
      <c r="AA916" s="87"/>
      <c r="AD916" s="86"/>
      <c r="AF916" s="86"/>
      <c r="AM916" s="88"/>
    </row>
    <row r="917" ht="15.75" customHeight="1">
      <c r="V917" s="86"/>
      <c r="W917" s="86"/>
      <c r="X917" s="87"/>
      <c r="AA917" s="87"/>
      <c r="AD917" s="86"/>
      <c r="AF917" s="86"/>
      <c r="AM917" s="88"/>
    </row>
    <row r="918" ht="15.75" customHeight="1">
      <c r="V918" s="86"/>
      <c r="W918" s="86"/>
      <c r="X918" s="87"/>
      <c r="AA918" s="87"/>
      <c r="AD918" s="86"/>
      <c r="AF918" s="86"/>
      <c r="AM918" s="88"/>
    </row>
    <row r="919" ht="15.75" customHeight="1">
      <c r="V919" s="86"/>
      <c r="W919" s="86"/>
      <c r="X919" s="87"/>
      <c r="AA919" s="87"/>
      <c r="AD919" s="86"/>
      <c r="AF919" s="86"/>
      <c r="AM919" s="88"/>
    </row>
    <row r="920" ht="15.75" customHeight="1">
      <c r="V920" s="86"/>
      <c r="W920" s="86"/>
      <c r="X920" s="87"/>
      <c r="AA920" s="87"/>
      <c r="AD920" s="86"/>
      <c r="AF920" s="86"/>
      <c r="AM920" s="88"/>
    </row>
    <row r="921" ht="15.75" customHeight="1">
      <c r="V921" s="86"/>
      <c r="W921" s="86"/>
      <c r="X921" s="87"/>
      <c r="AA921" s="87"/>
      <c r="AD921" s="86"/>
      <c r="AF921" s="86"/>
      <c r="AM921" s="88"/>
    </row>
    <row r="922" ht="15.75" customHeight="1">
      <c r="V922" s="86"/>
      <c r="W922" s="86"/>
      <c r="X922" s="87"/>
      <c r="AA922" s="87"/>
      <c r="AD922" s="86"/>
      <c r="AF922" s="86"/>
      <c r="AM922" s="88"/>
    </row>
    <row r="923" ht="15.75" customHeight="1">
      <c r="V923" s="86"/>
      <c r="W923" s="86"/>
      <c r="X923" s="87"/>
      <c r="AA923" s="87"/>
      <c r="AD923" s="86"/>
      <c r="AF923" s="86"/>
      <c r="AM923" s="88"/>
    </row>
    <row r="924" ht="15.75" customHeight="1">
      <c r="V924" s="86"/>
      <c r="W924" s="86"/>
      <c r="X924" s="87"/>
      <c r="AA924" s="87"/>
      <c r="AD924" s="86"/>
      <c r="AF924" s="86"/>
      <c r="AM924" s="88"/>
    </row>
    <row r="925" ht="15.75" customHeight="1">
      <c r="V925" s="86"/>
      <c r="W925" s="86"/>
      <c r="X925" s="87"/>
      <c r="AA925" s="87"/>
      <c r="AD925" s="86"/>
      <c r="AF925" s="86"/>
      <c r="AM925" s="88"/>
    </row>
    <row r="926" ht="15.75" customHeight="1">
      <c r="V926" s="86"/>
      <c r="W926" s="86"/>
      <c r="X926" s="87"/>
      <c r="AA926" s="87"/>
      <c r="AD926" s="86"/>
      <c r="AF926" s="86"/>
      <c r="AM926" s="88"/>
    </row>
    <row r="927" ht="15.75" customHeight="1">
      <c r="V927" s="86"/>
      <c r="W927" s="86"/>
      <c r="X927" s="87"/>
      <c r="AA927" s="87"/>
      <c r="AD927" s="86"/>
      <c r="AF927" s="86"/>
      <c r="AM927" s="88"/>
    </row>
    <row r="928" ht="15.75" customHeight="1">
      <c r="V928" s="86"/>
      <c r="W928" s="86"/>
      <c r="X928" s="87"/>
      <c r="AA928" s="87"/>
      <c r="AD928" s="86"/>
      <c r="AF928" s="86"/>
      <c r="AM928" s="88"/>
    </row>
    <row r="929" ht="15.75" customHeight="1">
      <c r="V929" s="86"/>
      <c r="W929" s="86"/>
      <c r="X929" s="87"/>
      <c r="AA929" s="87"/>
      <c r="AD929" s="86"/>
      <c r="AF929" s="86"/>
      <c r="AM929" s="88"/>
    </row>
    <row r="930" ht="15.75" customHeight="1">
      <c r="V930" s="86"/>
      <c r="W930" s="86"/>
      <c r="X930" s="87"/>
      <c r="AA930" s="87"/>
      <c r="AD930" s="86"/>
      <c r="AF930" s="86"/>
      <c r="AM930" s="88"/>
    </row>
    <row r="931" ht="15.75" customHeight="1">
      <c r="V931" s="86"/>
      <c r="W931" s="86"/>
      <c r="X931" s="87"/>
      <c r="AA931" s="87"/>
      <c r="AD931" s="86"/>
      <c r="AF931" s="86"/>
      <c r="AM931" s="88"/>
    </row>
    <row r="932" ht="15.75" customHeight="1">
      <c r="V932" s="86"/>
      <c r="W932" s="86"/>
      <c r="X932" s="87"/>
      <c r="AA932" s="87"/>
      <c r="AD932" s="86"/>
      <c r="AF932" s="86"/>
      <c r="AM932" s="88"/>
    </row>
    <row r="933" ht="15.75" customHeight="1">
      <c r="V933" s="86"/>
      <c r="W933" s="86"/>
      <c r="X933" s="87"/>
      <c r="AA933" s="87"/>
      <c r="AD933" s="86"/>
      <c r="AF933" s="86"/>
      <c r="AM933" s="88"/>
    </row>
    <row r="934" ht="15.75" customHeight="1">
      <c r="V934" s="86"/>
      <c r="W934" s="86"/>
      <c r="X934" s="87"/>
      <c r="AA934" s="87"/>
      <c r="AD934" s="86"/>
      <c r="AF934" s="86"/>
      <c r="AM934" s="88"/>
    </row>
    <row r="935" ht="15.75" customHeight="1">
      <c r="V935" s="86"/>
      <c r="W935" s="86"/>
      <c r="X935" s="87"/>
      <c r="AA935" s="87"/>
      <c r="AD935" s="86"/>
      <c r="AF935" s="86"/>
      <c r="AM935" s="88"/>
    </row>
    <row r="936" ht="15.75" customHeight="1">
      <c r="V936" s="86"/>
      <c r="W936" s="86"/>
      <c r="X936" s="87"/>
      <c r="AA936" s="87"/>
      <c r="AD936" s="86"/>
      <c r="AF936" s="86"/>
      <c r="AM936" s="88"/>
    </row>
    <row r="937" ht="15.75" customHeight="1">
      <c r="V937" s="86"/>
      <c r="W937" s="86"/>
      <c r="X937" s="87"/>
      <c r="AA937" s="87"/>
      <c r="AD937" s="86"/>
      <c r="AF937" s="86"/>
      <c r="AM937" s="88"/>
    </row>
    <row r="938" ht="15.75" customHeight="1">
      <c r="V938" s="86"/>
      <c r="W938" s="86"/>
      <c r="X938" s="87"/>
      <c r="AA938" s="87"/>
      <c r="AD938" s="86"/>
      <c r="AF938" s="86"/>
      <c r="AM938" s="88"/>
    </row>
    <row r="939" ht="15.75" customHeight="1">
      <c r="V939" s="86"/>
      <c r="W939" s="86"/>
      <c r="X939" s="87"/>
      <c r="AA939" s="87"/>
      <c r="AD939" s="86"/>
      <c r="AF939" s="86"/>
      <c r="AM939" s="88"/>
    </row>
    <row r="940" ht="15.75" customHeight="1">
      <c r="V940" s="86"/>
      <c r="W940" s="86"/>
      <c r="X940" s="87"/>
      <c r="AA940" s="87"/>
      <c r="AD940" s="86"/>
      <c r="AF940" s="86"/>
      <c r="AM940" s="88"/>
    </row>
    <row r="941" ht="15.75" customHeight="1">
      <c r="V941" s="86"/>
      <c r="W941" s="86"/>
      <c r="X941" s="87"/>
      <c r="AA941" s="87"/>
      <c r="AD941" s="86"/>
      <c r="AF941" s="86"/>
      <c r="AM941" s="88"/>
    </row>
    <row r="942" ht="15.75" customHeight="1">
      <c r="V942" s="86"/>
      <c r="W942" s="86"/>
      <c r="X942" s="87"/>
      <c r="AA942" s="87"/>
      <c r="AD942" s="86"/>
      <c r="AF942" s="86"/>
      <c r="AM942" s="88"/>
    </row>
    <row r="943" ht="15.75" customHeight="1">
      <c r="V943" s="86"/>
      <c r="W943" s="86"/>
      <c r="X943" s="87"/>
      <c r="AA943" s="87"/>
      <c r="AD943" s="86"/>
      <c r="AF943" s="86"/>
      <c r="AM943" s="88"/>
    </row>
    <row r="944" ht="15.75" customHeight="1">
      <c r="V944" s="86"/>
      <c r="W944" s="86"/>
      <c r="X944" s="87"/>
      <c r="AA944" s="87"/>
      <c r="AD944" s="86"/>
      <c r="AF944" s="86"/>
      <c r="AM944" s="88"/>
    </row>
    <row r="945" ht="15.75" customHeight="1">
      <c r="V945" s="86"/>
      <c r="W945" s="86"/>
      <c r="X945" s="87"/>
      <c r="AA945" s="87"/>
      <c r="AD945" s="86"/>
      <c r="AF945" s="86"/>
      <c r="AM945" s="88"/>
    </row>
    <row r="946" ht="15.75" customHeight="1">
      <c r="V946" s="86"/>
      <c r="W946" s="86"/>
      <c r="X946" s="87"/>
      <c r="AA946" s="87"/>
      <c r="AD946" s="86"/>
      <c r="AF946" s="86"/>
      <c r="AM946" s="88"/>
    </row>
    <row r="947" ht="15.75" customHeight="1">
      <c r="V947" s="86"/>
      <c r="W947" s="86"/>
      <c r="X947" s="87"/>
      <c r="AA947" s="87"/>
      <c r="AD947" s="86"/>
      <c r="AF947" s="86"/>
      <c r="AM947" s="88"/>
    </row>
    <row r="948" ht="15.75" customHeight="1">
      <c r="V948" s="86"/>
      <c r="W948" s="86"/>
      <c r="X948" s="87"/>
      <c r="AA948" s="87"/>
      <c r="AD948" s="86"/>
      <c r="AF948" s="86"/>
      <c r="AM948" s="88"/>
    </row>
    <row r="949" ht="15.75" customHeight="1">
      <c r="V949" s="86"/>
      <c r="W949" s="86"/>
      <c r="X949" s="87"/>
      <c r="AA949" s="87"/>
      <c r="AD949" s="86"/>
      <c r="AF949" s="86"/>
      <c r="AM949" s="88"/>
    </row>
    <row r="950" ht="15.75" customHeight="1">
      <c r="V950" s="86"/>
      <c r="W950" s="86"/>
      <c r="X950" s="87"/>
      <c r="AA950" s="87"/>
      <c r="AD950" s="86"/>
      <c r="AF950" s="86"/>
      <c r="AM950" s="88"/>
    </row>
    <row r="951" ht="15.75" customHeight="1">
      <c r="V951" s="86"/>
      <c r="W951" s="86"/>
      <c r="X951" s="87"/>
      <c r="AA951" s="87"/>
      <c r="AD951" s="86"/>
      <c r="AF951" s="86"/>
      <c r="AM951" s="88"/>
    </row>
    <row r="952" ht="15.75" customHeight="1">
      <c r="V952" s="86"/>
      <c r="W952" s="86"/>
      <c r="X952" s="87"/>
      <c r="AA952" s="87"/>
      <c r="AD952" s="86"/>
      <c r="AF952" s="86"/>
      <c r="AM952" s="88"/>
    </row>
    <row r="953" ht="15.75" customHeight="1">
      <c r="V953" s="86"/>
      <c r="W953" s="86"/>
      <c r="X953" s="87"/>
      <c r="AA953" s="87"/>
      <c r="AD953" s="86"/>
      <c r="AF953" s="86"/>
      <c r="AM953" s="88"/>
    </row>
    <row r="954" ht="15.75" customHeight="1">
      <c r="V954" s="86"/>
      <c r="W954" s="86"/>
      <c r="X954" s="87"/>
      <c r="AA954" s="87"/>
      <c r="AD954" s="86"/>
      <c r="AF954" s="86"/>
      <c r="AM954" s="88"/>
    </row>
    <row r="955" ht="15.75" customHeight="1">
      <c r="V955" s="86"/>
      <c r="W955" s="86"/>
      <c r="X955" s="87"/>
      <c r="AA955" s="87"/>
      <c r="AD955" s="86"/>
      <c r="AF955" s="86"/>
      <c r="AM955" s="88"/>
    </row>
    <row r="956" ht="15.75" customHeight="1">
      <c r="V956" s="86"/>
      <c r="W956" s="86"/>
      <c r="X956" s="87"/>
      <c r="AA956" s="87"/>
      <c r="AD956" s="86"/>
      <c r="AF956" s="86"/>
      <c r="AM956" s="88"/>
    </row>
    <row r="957" ht="15.75" customHeight="1">
      <c r="V957" s="86"/>
      <c r="W957" s="86"/>
      <c r="X957" s="87"/>
      <c r="AA957" s="87"/>
      <c r="AD957" s="86"/>
      <c r="AF957" s="86"/>
      <c r="AM957" s="88"/>
    </row>
    <row r="958" ht="15.75" customHeight="1">
      <c r="V958" s="86"/>
      <c r="W958" s="86"/>
      <c r="X958" s="87"/>
      <c r="AA958" s="87"/>
      <c r="AD958" s="86"/>
      <c r="AF958" s="86"/>
      <c r="AM958" s="88"/>
    </row>
    <row r="959" ht="15.75" customHeight="1">
      <c r="V959" s="86"/>
      <c r="W959" s="86"/>
      <c r="X959" s="87"/>
      <c r="AA959" s="87"/>
      <c r="AD959" s="86"/>
      <c r="AF959" s="86"/>
      <c r="AM959" s="88"/>
    </row>
    <row r="960" ht="15.75" customHeight="1">
      <c r="V960" s="86"/>
      <c r="W960" s="86"/>
      <c r="X960" s="87"/>
      <c r="AA960" s="87"/>
      <c r="AD960" s="86"/>
      <c r="AF960" s="86"/>
      <c r="AM960" s="88"/>
    </row>
    <row r="961" ht="15.75" customHeight="1">
      <c r="V961" s="86"/>
      <c r="W961" s="86"/>
      <c r="X961" s="87"/>
      <c r="AA961" s="87"/>
      <c r="AD961" s="86"/>
      <c r="AF961" s="86"/>
      <c r="AM961" s="88"/>
    </row>
    <row r="962" ht="15.75" customHeight="1">
      <c r="V962" s="86"/>
      <c r="W962" s="86"/>
      <c r="X962" s="87"/>
      <c r="AA962" s="87"/>
      <c r="AD962" s="86"/>
      <c r="AF962" s="86"/>
      <c r="AM962" s="88"/>
    </row>
    <row r="963" ht="15.75" customHeight="1">
      <c r="V963" s="86"/>
      <c r="W963" s="86"/>
      <c r="X963" s="87"/>
      <c r="AA963" s="87"/>
      <c r="AD963" s="86"/>
      <c r="AF963" s="86"/>
      <c r="AM963" s="88"/>
    </row>
    <row r="964" ht="15.75" customHeight="1">
      <c r="V964" s="86"/>
      <c r="W964" s="86"/>
      <c r="X964" s="87"/>
      <c r="AA964" s="87"/>
      <c r="AD964" s="86"/>
      <c r="AF964" s="86"/>
      <c r="AM964" s="88"/>
    </row>
    <row r="965" ht="15.75" customHeight="1">
      <c r="V965" s="86"/>
      <c r="W965" s="86"/>
      <c r="X965" s="87"/>
      <c r="AA965" s="87"/>
      <c r="AD965" s="86"/>
      <c r="AF965" s="86"/>
      <c r="AM965" s="88"/>
    </row>
    <row r="966" ht="15.75" customHeight="1">
      <c r="V966" s="86"/>
      <c r="W966" s="86"/>
      <c r="X966" s="87"/>
      <c r="AA966" s="87"/>
      <c r="AD966" s="86"/>
      <c r="AF966" s="86"/>
      <c r="AM966" s="88"/>
    </row>
    <row r="967" ht="15.75" customHeight="1">
      <c r="V967" s="86"/>
      <c r="W967" s="86"/>
      <c r="X967" s="87"/>
      <c r="AA967" s="87"/>
      <c r="AD967" s="86"/>
      <c r="AF967" s="86"/>
      <c r="AM967" s="88"/>
    </row>
    <row r="968" ht="15.75" customHeight="1">
      <c r="V968" s="86"/>
      <c r="W968" s="86"/>
      <c r="X968" s="87"/>
      <c r="AA968" s="87"/>
      <c r="AD968" s="86"/>
      <c r="AF968" s="86"/>
      <c r="AM968" s="88"/>
    </row>
    <row r="969" ht="15.75" customHeight="1">
      <c r="V969" s="86"/>
      <c r="W969" s="86"/>
      <c r="X969" s="87"/>
      <c r="AA969" s="87"/>
      <c r="AD969" s="86"/>
      <c r="AF969" s="86"/>
      <c r="AM969" s="88"/>
    </row>
    <row r="970" ht="15.75" customHeight="1">
      <c r="V970" s="86"/>
      <c r="W970" s="86"/>
      <c r="X970" s="87"/>
      <c r="AA970" s="87"/>
      <c r="AD970" s="86"/>
      <c r="AF970" s="86"/>
      <c r="AM970" s="88"/>
    </row>
    <row r="971" ht="15.75" customHeight="1">
      <c r="V971" s="86"/>
      <c r="W971" s="86"/>
      <c r="X971" s="87"/>
      <c r="AA971" s="87"/>
      <c r="AD971" s="86"/>
      <c r="AF971" s="86"/>
      <c r="AM971" s="88"/>
    </row>
    <row r="972" ht="15.75" customHeight="1">
      <c r="V972" s="86"/>
      <c r="W972" s="86"/>
      <c r="X972" s="87"/>
      <c r="AA972" s="87"/>
      <c r="AD972" s="86"/>
      <c r="AF972" s="86"/>
      <c r="AM972" s="88"/>
    </row>
    <row r="973" ht="15.75" customHeight="1">
      <c r="V973" s="86"/>
      <c r="W973" s="86"/>
      <c r="X973" s="87"/>
      <c r="AA973" s="87"/>
      <c r="AD973" s="86"/>
      <c r="AF973" s="86"/>
      <c r="AM973" s="88"/>
    </row>
    <row r="974" ht="15.75" customHeight="1">
      <c r="V974" s="86"/>
      <c r="W974" s="86"/>
      <c r="X974" s="87"/>
      <c r="AA974" s="87"/>
      <c r="AD974" s="86"/>
      <c r="AF974" s="86"/>
      <c r="AM974" s="88"/>
    </row>
    <row r="975" ht="15.75" customHeight="1">
      <c r="V975" s="86"/>
      <c r="W975" s="86"/>
      <c r="X975" s="87"/>
      <c r="AA975" s="87"/>
      <c r="AD975" s="86"/>
      <c r="AF975" s="86"/>
      <c r="AM975" s="88"/>
    </row>
    <row r="976" ht="15.75" customHeight="1">
      <c r="V976" s="86"/>
      <c r="W976" s="86"/>
      <c r="X976" s="87"/>
      <c r="AA976" s="87"/>
      <c r="AD976" s="86"/>
      <c r="AF976" s="86"/>
      <c r="AM976" s="88"/>
    </row>
    <row r="977" ht="15.75" customHeight="1">
      <c r="V977" s="86"/>
      <c r="W977" s="86"/>
      <c r="X977" s="87"/>
      <c r="AA977" s="87"/>
      <c r="AD977" s="86"/>
      <c r="AF977" s="86"/>
      <c r="AM977" s="88"/>
    </row>
    <row r="978" ht="15.75" customHeight="1">
      <c r="V978" s="86"/>
      <c r="W978" s="86"/>
      <c r="X978" s="87"/>
      <c r="AA978" s="87"/>
      <c r="AD978" s="86"/>
      <c r="AF978" s="86"/>
      <c r="AM978" s="88"/>
    </row>
    <row r="979" ht="15.75" customHeight="1">
      <c r="V979" s="86"/>
      <c r="W979" s="86"/>
      <c r="X979" s="87"/>
      <c r="AA979" s="87"/>
      <c r="AD979" s="86"/>
      <c r="AF979" s="86"/>
      <c r="AM979" s="88"/>
    </row>
    <row r="980" ht="15.75" customHeight="1">
      <c r="V980" s="86"/>
      <c r="W980" s="86"/>
      <c r="X980" s="87"/>
      <c r="AA980" s="87"/>
      <c r="AD980" s="86"/>
      <c r="AF980" s="86"/>
      <c r="AM980" s="88"/>
    </row>
    <row r="981" ht="15.75" customHeight="1">
      <c r="V981" s="86"/>
      <c r="W981" s="86"/>
      <c r="X981" s="87"/>
      <c r="AA981" s="87"/>
      <c r="AD981" s="86"/>
      <c r="AF981" s="86"/>
      <c r="AM981" s="88"/>
    </row>
    <row r="982" ht="15.75" customHeight="1">
      <c r="V982" s="86"/>
      <c r="W982" s="86"/>
      <c r="X982" s="87"/>
      <c r="AA982" s="87"/>
      <c r="AD982" s="86"/>
      <c r="AF982" s="86"/>
      <c r="AM982" s="88"/>
    </row>
    <row r="983" ht="15.75" customHeight="1">
      <c r="V983" s="86"/>
      <c r="W983" s="86"/>
      <c r="X983" s="87"/>
      <c r="AA983" s="87"/>
      <c r="AD983" s="86"/>
      <c r="AF983" s="86"/>
      <c r="AM983" s="88"/>
    </row>
    <row r="984" ht="15.75" customHeight="1">
      <c r="V984" s="86"/>
      <c r="W984" s="86"/>
      <c r="X984" s="87"/>
      <c r="AA984" s="87"/>
      <c r="AD984" s="86"/>
      <c r="AF984" s="86"/>
      <c r="AM984" s="88"/>
    </row>
    <row r="985" ht="15.75" customHeight="1">
      <c r="V985" s="86"/>
      <c r="W985" s="86"/>
      <c r="X985" s="87"/>
      <c r="AA985" s="87"/>
      <c r="AD985" s="86"/>
      <c r="AF985" s="86"/>
      <c r="AM985" s="88"/>
    </row>
    <row r="986" ht="15.75" customHeight="1">
      <c r="V986" s="86"/>
      <c r="W986" s="86"/>
      <c r="X986" s="87"/>
      <c r="AA986" s="87"/>
      <c r="AD986" s="86"/>
      <c r="AF986" s="86"/>
      <c r="AM986" s="88"/>
    </row>
    <row r="987" ht="15.75" customHeight="1">
      <c r="V987" s="86"/>
      <c r="W987" s="86"/>
      <c r="X987" s="87"/>
      <c r="AA987" s="87"/>
      <c r="AD987" s="86"/>
      <c r="AF987" s="86"/>
      <c r="AM987" s="88"/>
    </row>
    <row r="988" ht="15.75" customHeight="1">
      <c r="V988" s="86"/>
      <c r="W988" s="86"/>
      <c r="X988" s="87"/>
      <c r="AA988" s="87"/>
      <c r="AD988" s="86"/>
      <c r="AF988" s="86"/>
      <c r="AM988" s="88"/>
    </row>
    <row r="989" ht="15.75" customHeight="1">
      <c r="V989" s="86"/>
      <c r="W989" s="86"/>
      <c r="X989" s="87"/>
      <c r="AA989" s="87"/>
      <c r="AD989" s="86"/>
      <c r="AF989" s="86"/>
      <c r="AM989" s="88"/>
    </row>
    <row r="990" ht="15.75" customHeight="1">
      <c r="V990" s="86"/>
      <c r="W990" s="86"/>
      <c r="X990" s="87"/>
      <c r="AA990" s="87"/>
      <c r="AD990" s="86"/>
      <c r="AF990" s="86"/>
      <c r="AM990" s="88"/>
    </row>
    <row r="991" ht="15.75" customHeight="1">
      <c r="V991" s="86"/>
      <c r="W991" s="86"/>
      <c r="X991" s="87"/>
      <c r="AA991" s="87"/>
      <c r="AD991" s="86"/>
      <c r="AF991" s="86"/>
      <c r="AM991" s="88"/>
    </row>
    <row r="992" ht="15.75" customHeight="1">
      <c r="V992" s="86"/>
      <c r="W992" s="86"/>
      <c r="X992" s="87"/>
      <c r="AA992" s="87"/>
      <c r="AD992" s="86"/>
      <c r="AF992" s="86"/>
      <c r="AM992" s="88"/>
    </row>
    <row r="993" ht="15.75" customHeight="1">
      <c r="V993" s="86"/>
      <c r="W993" s="86"/>
      <c r="X993" s="87"/>
      <c r="AA993" s="87"/>
      <c r="AD993" s="86"/>
      <c r="AF993" s="86"/>
      <c r="AM993" s="88"/>
    </row>
    <row r="994" ht="15.75" customHeight="1">
      <c r="V994" s="86"/>
      <c r="W994" s="86"/>
      <c r="X994" s="87"/>
      <c r="AA994" s="87"/>
      <c r="AD994" s="86"/>
      <c r="AF994" s="86"/>
      <c r="AM994" s="88"/>
    </row>
    <row r="995" ht="15.75" customHeight="1">
      <c r="V995" s="86"/>
      <c r="W995" s="86"/>
      <c r="X995" s="87"/>
      <c r="AA995" s="87"/>
      <c r="AD995" s="86"/>
      <c r="AF995" s="86"/>
      <c r="AM995" s="88"/>
    </row>
    <row r="996" ht="15.75" customHeight="1">
      <c r="V996" s="86"/>
      <c r="W996" s="86"/>
      <c r="X996" s="87"/>
      <c r="AA996" s="87"/>
      <c r="AD996" s="86"/>
      <c r="AF996" s="86"/>
      <c r="AM996" s="88"/>
    </row>
    <row r="997" ht="15.75" customHeight="1">
      <c r="V997" s="86"/>
      <c r="W997" s="86"/>
      <c r="X997" s="87"/>
      <c r="AA997" s="87"/>
      <c r="AD997" s="86"/>
      <c r="AF997" s="86"/>
      <c r="AM997" s="88"/>
    </row>
    <row r="998" ht="15.75" customHeight="1">
      <c r="V998" s="86"/>
      <c r="W998" s="86"/>
      <c r="X998" s="87"/>
      <c r="AA998" s="87"/>
      <c r="AD998" s="86"/>
      <c r="AF998" s="86"/>
      <c r="AM998" s="88"/>
    </row>
    <row r="999" ht="15.75" customHeight="1">
      <c r="V999" s="86"/>
      <c r="W999" s="86"/>
      <c r="X999" s="87"/>
      <c r="AA999" s="87"/>
      <c r="AD999" s="86"/>
      <c r="AF999" s="86"/>
      <c r="AM999" s="88"/>
    </row>
    <row r="1000" ht="15.75" customHeight="1">
      <c r="V1000" s="86"/>
      <c r="W1000" s="86"/>
      <c r="X1000" s="87"/>
      <c r="AA1000" s="87"/>
      <c r="AD1000" s="86"/>
      <c r="AF1000" s="86"/>
      <c r="AM1000" s="88"/>
    </row>
    <row r="1001" ht="15.75" customHeight="1">
      <c r="V1001" s="86"/>
      <c r="W1001" s="86"/>
      <c r="X1001" s="87"/>
      <c r="AA1001" s="87"/>
      <c r="AD1001" s="86"/>
      <c r="AF1001" s="86"/>
      <c r="AM1001" s="88"/>
    </row>
  </sheetData>
  <mergeCells count="1">
    <mergeCell ref="AM1:AP1"/>
  </mergeCells>
  <conditionalFormatting sqref="B3:K122 L3:L124 M3:S122 T3:T125 U3:X122 Y3:Z124 AA3:AB122 AC3:AC124 AD3:AD122 AE3:AE18 AF3:AJ122 AK3:AK124 AL3:AL122 AM3:AM9 AN3:AN122 AO3:AP124 AM13:AM14 AM17:AM18 AM20:AM22 AE21:AE122 AM25:AM33 AM37:AM38 AM41:AM44 AM47:AM49 AM51:AM64 AM68:AM69 AM72:AM75 AM79:AM82 AM85:AM88 AM90 AM92:AM100 AM103:AM107 AM109:AM116 AM118:AM120 AM122 B124:K124 M124:S124 U124:X124 AA124:AB124 AD124:AJ124 AL124 AN124">
    <cfRule type="expression" dxfId="0" priority="1">
      <formula>$B3="Y"</formula>
    </cfRule>
  </conditionalFormatting>
  <dataValidations>
    <dataValidation type="decimal" allowBlank="1" showErrorMessage="1" sqref="AM3 X45:X49 AM86 AM111 AM113 AM118:AM119">
      <formula1>0.0</formula1>
      <formula2>150000.0</formula2>
    </dataValidation>
  </dataValidation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2022-07-23T14:08:36Z</dcterms:created>
  <dc:creator>Bill Hanson</dc:creator>
</cp:coreProperties>
</file>