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nna\OneDrive\Documents\"/>
    </mc:Choice>
  </mc:AlternateContent>
  <xr:revisionPtr revIDLastSave="389" documentId="8_{E93A6E45-9447-44B2-A386-D641E629DBB0}" xr6:coauthVersionLast="45" xr6:coauthVersionMax="45" xr10:uidLastSave="{0C4DF848-B10D-4A38-A3B4-226DB8C321D8}"/>
  <bookViews>
    <workbookView xWindow="-108" yWindow="-108" windowWidth="23256" windowHeight="12576" activeTab="3" xr2:uid="{789FB943-771A-4B19-9A66-979F3CA78A6C}"/>
  </bookViews>
  <sheets>
    <sheet name="Original Importances" sheetId="1" r:id="rId1"/>
    <sheet name="Distribution Data Tables (mess)" sheetId="2" r:id="rId2"/>
    <sheet name="Heatmaps" sheetId="3" r:id="rId3"/>
    <sheet name="chi - 2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Z14" i="2" l="1"/>
  <c r="Z13" i="2"/>
  <c r="J3" i="2"/>
  <c r="J2" i="2"/>
  <c r="Z6" i="2"/>
  <c r="Z5" i="2"/>
  <c r="Z10" i="2"/>
  <c r="Z9" i="2"/>
  <c r="W3" i="2" l="1"/>
  <c r="O4" i="2" l="1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3" i="2"/>
  <c r="M25" i="2" l="1"/>
  <c r="M26" i="2"/>
  <c r="M27" i="2"/>
  <c r="M24" i="2"/>
  <c r="E3" i="2"/>
  <c r="E2" i="2"/>
</calcChain>
</file>

<file path=xl/sharedStrings.xml><?xml version="1.0" encoding="utf-8"?>
<sst xmlns="http://schemas.openxmlformats.org/spreadsheetml/2006/main" count="296" uniqueCount="147">
  <si>
    <t>Classifier Importances</t>
  </si>
  <si>
    <t>Regressor Importances</t>
  </si>
  <si>
    <t>purchase_vehicle_year</t>
  </si>
  <si>
    <t>purchase_price</t>
  </si>
  <si>
    <t>trade_in</t>
  </si>
  <si>
    <t>vehicle_financing</t>
  </si>
  <si>
    <t>customer_age</t>
  </si>
  <si>
    <t>customer_income</t>
  </si>
  <si>
    <t>customer_gender</t>
  </si>
  <si>
    <t>customer_previous_purchase</t>
  </si>
  <si>
    <t>customer_distance_to_dealer</t>
  </si>
  <si>
    <t>vehicle_warranty_used</t>
  </si>
  <si>
    <t>age_missing</t>
  </si>
  <si>
    <t>income_missing</t>
  </si>
  <si>
    <t>Average Importances</t>
  </si>
  <si>
    <t>Previous Purchase</t>
  </si>
  <si>
    <t>No Previous Purchase</t>
  </si>
  <si>
    <t>Loyal</t>
  </si>
  <si>
    <t>Nonloyal</t>
  </si>
  <si>
    <t>Trade-In</t>
  </si>
  <si>
    <t>No Trade-In</t>
  </si>
  <si>
    <t>Customer Income</t>
  </si>
  <si>
    <t>$0 - $20k</t>
  </si>
  <si>
    <t>$20 - 40k</t>
  </si>
  <si>
    <t>$40 - 60k</t>
  </si>
  <si>
    <t>$60 - 80k</t>
  </si>
  <si>
    <t>$80 - 100k</t>
  </si>
  <si>
    <t>$100 - 120k</t>
  </si>
  <si>
    <t>$120 - 140k</t>
  </si>
  <si>
    <t>$140 - 160k</t>
  </si>
  <si>
    <t>$160 - 180k</t>
  </si>
  <si>
    <t>$180 - 200k</t>
  </si>
  <si>
    <t>$200k +</t>
  </si>
  <si>
    <t>ACURA</t>
  </si>
  <si>
    <t>AUDI</t>
  </si>
  <si>
    <t>BENTLEY</t>
  </si>
  <si>
    <t>BMW</t>
  </si>
  <si>
    <t>BUICK</t>
  </si>
  <si>
    <t>CADILLAC</t>
  </si>
  <si>
    <t>CHEVROLET</t>
  </si>
  <si>
    <t>CHRYSLER</t>
  </si>
  <si>
    <t>DAEWOO</t>
  </si>
  <si>
    <t>DODGE</t>
  </si>
  <si>
    <t>EAGLE</t>
  </si>
  <si>
    <t>FIAT</t>
  </si>
  <si>
    <t>FORD</t>
  </si>
  <si>
    <t>GEO</t>
  </si>
  <si>
    <t>GMC</t>
  </si>
  <si>
    <t>HONDA</t>
  </si>
  <si>
    <t>HUMMER</t>
  </si>
  <si>
    <t>HYUNDAI</t>
  </si>
  <si>
    <t>INFINITI</t>
  </si>
  <si>
    <t>ISUZU</t>
  </si>
  <si>
    <t>JAGUAR</t>
  </si>
  <si>
    <t>JEEP</t>
  </si>
  <si>
    <t>KIA</t>
  </si>
  <si>
    <t>LAND ROVER</t>
  </si>
  <si>
    <t>LEXUS</t>
  </si>
  <si>
    <t>LINCOLN</t>
  </si>
  <si>
    <t>LOTUS</t>
  </si>
  <si>
    <t>MASERATI</t>
  </si>
  <si>
    <t>MAZDA</t>
  </si>
  <si>
    <t>MERCEDES-BENZ</t>
  </si>
  <si>
    <t>MERCURY</t>
  </si>
  <si>
    <t>MINI</t>
  </si>
  <si>
    <t>MITSUBISHI</t>
  </si>
  <si>
    <t>NISSAN</t>
  </si>
  <si>
    <t>OLDSMOBILE</t>
  </si>
  <si>
    <t>PLYMOUTH</t>
  </si>
  <si>
    <t>PONTIAC</t>
  </si>
  <si>
    <t>PORSCHE</t>
  </si>
  <si>
    <t>SAAB</t>
  </si>
  <si>
    <t>SATURN</t>
  </si>
  <si>
    <t>SCION</t>
  </si>
  <si>
    <t>SMART</t>
  </si>
  <si>
    <t>SUBARU</t>
  </si>
  <si>
    <t>SUZUKI</t>
  </si>
  <si>
    <t>TOYOTA</t>
  </si>
  <si>
    <t>VOLKSWAGEN</t>
  </si>
  <si>
    <t>VOLVO</t>
  </si>
  <si>
    <t>Make</t>
  </si>
  <si>
    <t>Budget</t>
  </si>
  <si>
    <t>Low-End</t>
  </si>
  <si>
    <t>Luxury</t>
  </si>
  <si>
    <t>Mid-Range</t>
  </si>
  <si>
    <t>Make_cat</t>
  </si>
  <si>
    <t>make_popularity</t>
  </si>
  <si>
    <t>EAGLE/DAEWOO</t>
  </si>
  <si>
    <t>BENTLEY/MASERATI</t>
  </si>
  <si>
    <t xml:space="preserve"> </t>
  </si>
  <si>
    <t>Male</t>
  </si>
  <si>
    <t>Female</t>
  </si>
  <si>
    <t>No Financing</t>
  </si>
  <si>
    <t>Financing</t>
  </si>
  <si>
    <t>No Warranty</t>
  </si>
  <si>
    <t>Warranty Used</t>
  </si>
  <si>
    <t>year</t>
  </si>
  <si>
    <t>price</t>
  </si>
  <si>
    <t>$0 - 5k</t>
  </si>
  <si>
    <t>$5 - 10k</t>
  </si>
  <si>
    <t>$10 - 15k</t>
  </si>
  <si>
    <t>$15 - 20k</t>
  </si>
  <si>
    <t>$20 - 25k</t>
  </si>
  <si>
    <t>$25 - 30k</t>
  </si>
  <si>
    <t>$30 - 35k</t>
  </si>
  <si>
    <t>$35 - 40k</t>
  </si>
  <si>
    <t>$40 - 45k</t>
  </si>
  <si>
    <t>$45 - 50k</t>
  </si>
  <si>
    <t>$50 - 55k</t>
  </si>
  <si>
    <t>$55 - 60k</t>
  </si>
  <si>
    <t>$60 - 65k</t>
  </si>
  <si>
    <t>$65 - 70k</t>
  </si>
  <si>
    <t>$70 - 75k</t>
  </si>
  <si>
    <t>$75 - 80k</t>
  </si>
  <si>
    <t>$80 - 85k</t>
  </si>
  <si>
    <t>$85 - 90k</t>
  </si>
  <si>
    <t>$90k +</t>
  </si>
  <si>
    <t>age</t>
  </si>
  <si>
    <t>0 - 20</t>
  </si>
  <si>
    <t>21 - 30</t>
  </si>
  <si>
    <t>31 - 40</t>
  </si>
  <si>
    <t>41 - 50</t>
  </si>
  <si>
    <t>51 - 60</t>
  </si>
  <si>
    <t>61 - 70</t>
  </si>
  <si>
    <t>71 - 80</t>
  </si>
  <si>
    <t>81 - 90</t>
  </si>
  <si>
    <t>91 - 100</t>
  </si>
  <si>
    <t>101 +</t>
  </si>
  <si>
    <t>dist</t>
  </si>
  <si>
    <t>distbin</t>
  </si>
  <si>
    <t>0 mi</t>
  </si>
  <si>
    <t>1 mi</t>
  </si>
  <si>
    <t>1 - 5 mi</t>
  </si>
  <si>
    <t>5 - 10 mi</t>
  </si>
  <si>
    <t>10 - 25 mi</t>
  </si>
  <si>
    <t>25 - 50 mi</t>
  </si>
  <si>
    <t>50 - 100 mi</t>
  </si>
  <si>
    <t>100 - 2500 mi</t>
  </si>
  <si>
    <t>purchase_make_cat</t>
  </si>
  <si>
    <t>Customer Age</t>
  </si>
  <si>
    <t>Purchase Make Market</t>
  </si>
  <si>
    <t>Purchase Price</t>
  </si>
  <si>
    <t>Feature</t>
  </si>
  <si>
    <t>Score</t>
  </si>
  <si>
    <t>distance_missing</t>
  </si>
  <si>
    <t>distance_binned</t>
  </si>
  <si>
    <t>Response - Loyal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</si>
</sst>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%"/>
    <numFmt numFmtId="166" formatCode="0.000"/>
    <numFmt numFmtId="167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2F2F2F"/>
      <name val="Segoe UI"/>
      <family val="2"/>
    </font>
    <font>
      <sz val="11"/>
      <color theme="0"/>
      <name val="Calibri"/>
      <family val="2"/>
      <scheme val="minor"/>
    </font>
    <font>
      <sz val="11"/>
      <color theme="1"/>
      <name val="Lato"/>
      <family val="2"/>
    </font>
    <font>
      <sz val="11"/>
      <color theme="0"/>
      <name val="Lat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9">
    <xf numFmtId="0" fontId="0" fillId="0" borderId="0" xfId="0"/>
    <xf numFmtId="0" fontId="0" fillId="0" borderId="0" xfId="0" quotePrefix="1"/>
    <xf numFmtId="0" fontId="1" fillId="0" borderId="0" xfId="0" applyFont="1"/>
    <xf numFmtId="9" fontId="0" fillId="0" borderId="0" xfId="1" applyFont="1"/>
    <xf numFmtId="164" fontId="0" fillId="0" borderId="0" xfId="1" applyNumberFormat="1" applyFont="1"/>
    <xf numFmtId="0" fontId="3" fillId="0" borderId="0" xfId="0" applyFont="1"/>
    <xf numFmtId="164" fontId="0" fillId="0" borderId="0" xfId="0" applyNumberFormat="1"/>
    <xf numFmtId="49" fontId="0" fillId="0" borderId="0" xfId="0" applyNumberFormat="1"/>
    <xf numFmtId="0" fontId="0" fillId="0" borderId="0" xfId="0" applyAlignment="1">
      <alignment horizontal="center"/>
    </xf>
    <xf numFmtId="0" fontId="5" fillId="0" borderId="0" xfId="0" applyFont="1"/>
    <xf numFmtId="166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 textRotation="90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66" fontId="6" fillId="0" borderId="0" xfId="0" applyNumberFormat="1" applyFont="1" applyAlignment="1">
      <alignment horizontal="center" vertical="center"/>
    </xf>
    <xf numFmtId="167" fontId="0" fillId="0" borderId="0" xfId="0" applyNumberFormat="1"/>
    <xf numFmtId="166" fontId="0" fillId="0" borderId="0" xfId="0" applyNumberFormat="1" applyAlignment="1">
      <alignment horizontal="center" vertical="center"/>
    </xf>
    <xf numFmtId="166" fontId="4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0033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'Original Importances'!$B$3:$B$14</c:f>
              <c:strCache>
                <c:ptCount val="12"/>
                <c:pt idx="0">
                  <c:v>customer_distance_to_dealer</c:v>
                </c:pt>
                <c:pt idx="1">
                  <c:v>purchase_price</c:v>
                </c:pt>
                <c:pt idx="2">
                  <c:v>purchase_vehicle_year</c:v>
                </c:pt>
                <c:pt idx="3">
                  <c:v>trade_in</c:v>
                </c:pt>
                <c:pt idx="4">
                  <c:v>customer_previous_purchase</c:v>
                </c:pt>
                <c:pt idx="5">
                  <c:v>customer_income</c:v>
                </c:pt>
                <c:pt idx="6">
                  <c:v>customer_age</c:v>
                </c:pt>
                <c:pt idx="7">
                  <c:v>age_missing</c:v>
                </c:pt>
                <c:pt idx="8">
                  <c:v>vehicle_warranty_used</c:v>
                </c:pt>
                <c:pt idx="9">
                  <c:v>vehicle_financing</c:v>
                </c:pt>
                <c:pt idx="10">
                  <c:v>income_missing</c:v>
                </c:pt>
                <c:pt idx="11">
                  <c:v>customer_gender</c:v>
                </c:pt>
              </c:strCache>
            </c:strRef>
          </c:cat>
          <c:val>
            <c:numRef>
              <c:f>'Original Importances'!$C$3:$C$14</c:f>
              <c:numCache>
                <c:formatCode>General</c:formatCode>
                <c:ptCount val="12"/>
                <c:pt idx="0">
                  <c:v>0.24091080000000001</c:v>
                </c:pt>
                <c:pt idx="1">
                  <c:v>0.17931795</c:v>
                </c:pt>
                <c:pt idx="2">
                  <c:v>0.15253152</c:v>
                </c:pt>
                <c:pt idx="3">
                  <c:v>7.3489600000000002E-2</c:v>
                </c:pt>
                <c:pt idx="4">
                  <c:v>7.2268780000000005E-2</c:v>
                </c:pt>
                <c:pt idx="5">
                  <c:v>6.3328570000000001E-2</c:v>
                </c:pt>
                <c:pt idx="6">
                  <c:v>5.410682E-2</c:v>
                </c:pt>
                <c:pt idx="7">
                  <c:v>5.3364410000000001E-2</c:v>
                </c:pt>
                <c:pt idx="8">
                  <c:v>4.072986E-2</c:v>
                </c:pt>
                <c:pt idx="9">
                  <c:v>3.0927929999999999E-2</c:v>
                </c:pt>
                <c:pt idx="10">
                  <c:v>2.0312719999999999E-2</c:v>
                </c:pt>
                <c:pt idx="11">
                  <c:v>1.871105E-2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26-4E79-9E15-33E1431EC0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41534256"/>
        <c:axId val="1864994096"/>
      </c:barChart>
      <c:catAx>
        <c:axId val="17415342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4994096"/>
        <c:crosses val="autoZero"/>
        <c:auto val="1"/>
        <c:lblAlgn val="ctr"/>
        <c:lblOffset val="100"/>
        <c:noMultiLvlLbl val="0"/>
      </c:catAx>
      <c:valAx>
        <c:axId val="1864994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534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'Original Importances'!$B$17:$B$28</c:f>
              <c:strCache>
                <c:ptCount val="12"/>
                <c:pt idx="0">
                  <c:v>customer_distance_to_dealer</c:v>
                </c:pt>
                <c:pt idx="1">
                  <c:v>purchase_vehicle_year</c:v>
                </c:pt>
                <c:pt idx="2">
                  <c:v>purchase_price</c:v>
                </c:pt>
                <c:pt idx="3">
                  <c:v>customer_age</c:v>
                </c:pt>
                <c:pt idx="4">
                  <c:v>customer_income</c:v>
                </c:pt>
                <c:pt idx="5">
                  <c:v>trade_in</c:v>
                </c:pt>
                <c:pt idx="6">
                  <c:v>customer_previous_purchase</c:v>
                </c:pt>
                <c:pt idx="7">
                  <c:v>customer_gender</c:v>
                </c:pt>
                <c:pt idx="8">
                  <c:v>vehicle_financing</c:v>
                </c:pt>
                <c:pt idx="9">
                  <c:v>vehicle_warranty_used</c:v>
                </c:pt>
                <c:pt idx="10">
                  <c:v>income_missing</c:v>
                </c:pt>
                <c:pt idx="11">
                  <c:v>age_missing</c:v>
                </c:pt>
              </c:strCache>
            </c:strRef>
          </c:cat>
          <c:val>
            <c:numRef>
              <c:f>'Original Importances'!$C$17:$C$28</c:f>
              <c:numCache>
                <c:formatCode>General</c:formatCode>
                <c:ptCount val="12"/>
                <c:pt idx="0">
                  <c:v>0.25309629</c:v>
                </c:pt>
                <c:pt idx="1">
                  <c:v>0.16250962999999999</c:v>
                </c:pt>
                <c:pt idx="2">
                  <c:v>0.15752068999999999</c:v>
                </c:pt>
                <c:pt idx="3">
                  <c:v>0.11428607</c:v>
                </c:pt>
                <c:pt idx="4">
                  <c:v>9.5815449999999996E-2</c:v>
                </c:pt>
                <c:pt idx="5">
                  <c:v>4.2076200000000001E-2</c:v>
                </c:pt>
                <c:pt idx="6">
                  <c:v>4.117055E-2</c:v>
                </c:pt>
                <c:pt idx="7">
                  <c:v>3.7442160000000002E-2</c:v>
                </c:pt>
                <c:pt idx="8">
                  <c:v>3.1701189999999997E-2</c:v>
                </c:pt>
                <c:pt idx="9">
                  <c:v>2.9377520000000001E-2</c:v>
                </c:pt>
                <c:pt idx="10">
                  <c:v>2.304815E-2</c:v>
                </c:pt>
                <c:pt idx="11">
                  <c:v>1.1956110000000001E-2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8B-4820-9010-A84755BC94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41710416"/>
        <c:axId val="1745223408"/>
      </c:barChart>
      <c:catAx>
        <c:axId val="17417104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223408"/>
        <c:crosses val="autoZero"/>
        <c:auto val="1"/>
        <c:lblAlgn val="ctr"/>
        <c:lblOffset val="100"/>
        <c:noMultiLvlLbl val="0"/>
      </c:catAx>
      <c:valAx>
        <c:axId val="1745223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710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5981802274715663"/>
          <c:y val="1.2738942198141631E-2"/>
          <c:w val="0.60769597550306209"/>
          <c:h val="0.81672954064021741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'Original Importances'!$B$31:$B$42</c:f>
              <c:strCache>
                <c:ptCount val="12"/>
                <c:pt idx="0">
                  <c:v>customer_distance_to_dealer</c:v>
                </c:pt>
                <c:pt idx="1">
                  <c:v>purchase_price</c:v>
                </c:pt>
                <c:pt idx="2">
                  <c:v>purchase_vehicle_year</c:v>
                </c:pt>
                <c:pt idx="3">
                  <c:v>customer_age</c:v>
                </c:pt>
                <c:pt idx="4">
                  <c:v>customer_income</c:v>
                </c:pt>
                <c:pt idx="5">
                  <c:v>trade_in</c:v>
                </c:pt>
                <c:pt idx="6">
                  <c:v>customer_previous_purchase</c:v>
                </c:pt>
                <c:pt idx="7">
                  <c:v>vehicle_warranty_used</c:v>
                </c:pt>
                <c:pt idx="8">
                  <c:v>age_missing</c:v>
                </c:pt>
                <c:pt idx="9">
                  <c:v>vehicle_financing</c:v>
                </c:pt>
                <c:pt idx="10">
                  <c:v>customer_gender</c:v>
                </c:pt>
                <c:pt idx="11">
                  <c:v>income_missing</c:v>
                </c:pt>
              </c:strCache>
            </c:strRef>
          </c:cat>
          <c:val>
            <c:numRef>
              <c:f>'Original Importances'!$C$31:$C$42</c:f>
              <c:numCache>
                <c:formatCode>General</c:formatCode>
                <c:ptCount val="12"/>
                <c:pt idx="0">
                  <c:v>0.24700354499999999</c:v>
                </c:pt>
                <c:pt idx="1">
                  <c:v>0.16841931999999998</c:v>
                </c:pt>
                <c:pt idx="2">
                  <c:v>0.157520575</c:v>
                </c:pt>
                <c:pt idx="3">
                  <c:v>8.4196445000000009E-2</c:v>
                </c:pt>
                <c:pt idx="4">
                  <c:v>7.9572009999999999E-2</c:v>
                </c:pt>
                <c:pt idx="5">
                  <c:v>5.7782899999999998E-2</c:v>
                </c:pt>
                <c:pt idx="6">
                  <c:v>5.6719665000000002E-2</c:v>
                </c:pt>
                <c:pt idx="7">
                  <c:v>3.5053689999999998E-2</c:v>
                </c:pt>
                <c:pt idx="8">
                  <c:v>3.2660260000000003E-2</c:v>
                </c:pt>
                <c:pt idx="9">
                  <c:v>3.1314559999999998E-2</c:v>
                </c:pt>
                <c:pt idx="10">
                  <c:v>2.8076605000000001E-2</c:v>
                </c:pt>
                <c:pt idx="11">
                  <c:v>2.1680434999999998E-2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5D-48A7-8654-C528D42C9A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77359472"/>
        <c:axId val="1836663296"/>
      </c:barChart>
      <c:catAx>
        <c:axId val="18773594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6663296"/>
        <c:crosses val="autoZero"/>
        <c:auto val="1"/>
        <c:lblAlgn val="ctr"/>
        <c:lblOffset val="100"/>
        <c:noMultiLvlLbl val="0"/>
      </c:catAx>
      <c:valAx>
        <c:axId val="1836663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359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</a:t>
            </a:r>
            <a:r>
              <a:rPr lang="en-US" baseline="0"/>
              <a:t> Previous Purchase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'Distribution Data Tables (mess)'!$D$1</c:f>
              <c:strCache>
                <c:ptCount val="1"/>
                <c:pt idx="0">
                  <c:v>Loyal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'Distribution Data Tables (mess)'!$B$2:$B$3</c:f>
              <c:strCache>
                <c:ptCount val="2"/>
                <c:pt idx="0">
                  <c:v>Previous Purchase</c:v>
                </c:pt>
                <c:pt idx="1">
                  <c:v>No Previous Purchase</c:v>
                </c:pt>
              </c:strCache>
            </c:strRef>
          </c:cat>
          <c:val>
            <c:numRef>
              <c:f>'Distribution Data Tables (mess)'!$D$2:$D$3</c:f>
              <c:numCache>
                <c:formatCode>General</c:formatCode>
                <c:ptCount val="2"/>
                <c:pt idx="0">
                  <c:v>29579</c:v>
                </c:pt>
                <c:pt idx="1">
                  <c:v>93975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4B-4EF8-B39B-B9263C3B47B6}"/>
            </c:ext>
          </c:extLst>
        </c:ser>
        <c:ser>
          <c:idx val="1"/>
          <c:order val="1"/>
          <c:tx>
            <c:strRef>
              <c:f>'Distribution Data Tables (mess)'!$C$1</c:f>
              <c:strCache>
                <c:ptCount val="1"/>
                <c:pt idx="0">
                  <c:v>Nonloyal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'Distribution Data Tables (mess)'!$B$2:$B$3</c:f>
              <c:strCache>
                <c:ptCount val="2"/>
                <c:pt idx="0">
                  <c:v>Previous Purchase</c:v>
                </c:pt>
                <c:pt idx="1">
                  <c:v>No Previous Purchase</c:v>
                </c:pt>
              </c:strCache>
            </c:strRef>
          </c:cat>
          <c:val>
            <c:numRef>
              <c:f>'Distribution Data Tables (mess)'!$C$2:$C$3</c:f>
              <c:numCache>
                <c:formatCode>General</c:formatCode>
                <c:ptCount val="2"/>
                <c:pt idx="0">
                  <c:v>46839</c:v>
                </c:pt>
                <c:pt idx="1">
                  <c:v>191163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4B-4EF8-B39B-B9263C3B47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10917280"/>
        <c:axId val="2015821296"/>
      </c:barChart>
      <c:catAx>
        <c:axId val="2010917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5821296"/>
        <c:crosses val="autoZero"/>
        <c:auto val="1"/>
        <c:lblAlgn val="ctr"/>
        <c:lblOffset val="100"/>
        <c:noMultiLvlLbl val="0"/>
      </c:catAx>
      <c:valAx>
        <c:axId val="201582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0917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Trade-In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'Distribution Data Tables (mess)'!$I$1</c:f>
              <c:strCache>
                <c:ptCount val="1"/>
                <c:pt idx="0">
                  <c:v>Loyal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'Distribution Data Tables (mess)'!$G$2:$G$3</c:f>
              <c:strCache>
                <c:ptCount val="2"/>
                <c:pt idx="0">
                  <c:v>Trade-In</c:v>
                </c:pt>
                <c:pt idx="1">
                  <c:v>No Trade-In</c:v>
                </c:pt>
              </c:strCache>
            </c:strRef>
          </c:cat>
          <c:val>
            <c:numRef>
              <c:f>'Distribution Data Tables (mess)'!$I$2:$I$3</c:f>
              <c:numCache>
                <c:formatCode>General</c:formatCode>
                <c:ptCount val="2"/>
                <c:pt idx="0">
                  <c:v>61077</c:v>
                </c:pt>
                <c:pt idx="1">
                  <c:v>62477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9D-49F0-82BE-0652835F1EBF}"/>
            </c:ext>
          </c:extLst>
        </c:ser>
        <c:ser>
          <c:idx val="1"/>
          <c:order val="1"/>
          <c:tx>
            <c:strRef>
              <c:f>'Distribution Data Tables (mess)'!$H$1</c:f>
              <c:strCache>
                <c:ptCount val="1"/>
                <c:pt idx="0">
                  <c:v>Nonloyal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'Distribution Data Tables (mess)'!$G$2:$G$3</c:f>
              <c:strCache>
                <c:ptCount val="2"/>
                <c:pt idx="0">
                  <c:v>Trade-In</c:v>
                </c:pt>
                <c:pt idx="1">
                  <c:v>No Trade-In</c:v>
                </c:pt>
              </c:strCache>
            </c:strRef>
          </c:cat>
          <c:val>
            <c:numRef>
              <c:f>'Distribution Data Tables (mess)'!$H$2:$H$3</c:f>
              <c:numCache>
                <c:formatCode>General</c:formatCode>
                <c:ptCount val="2"/>
                <c:pt idx="0">
                  <c:v>106782</c:v>
                </c:pt>
                <c:pt idx="1">
                  <c:v>131220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9D-49F0-82BE-0652835F1E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10917280"/>
        <c:axId val="2015821296"/>
      </c:barChart>
      <c:catAx>
        <c:axId val="2010917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5821296"/>
        <c:crosses val="autoZero"/>
        <c:auto val="1"/>
        <c:lblAlgn val="ctr"/>
        <c:lblOffset val="100"/>
        <c:noMultiLvlLbl val="0"/>
      </c:catAx>
      <c:valAx>
        <c:axId val="201582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0917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579120</xdr:colOff>
      <xdr:row>1</xdr:row>
      <xdr:rowOff>7620</xdr:rowOff>
    </xdr:from>
    <xdr:to>
      <xdr:col>11</xdr:col>
      <xdr:colOff>274320</xdr:colOff>
      <xdr:row>14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66220F3-8FDB-4C68-815D-4B0E252AAB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15</xdr:row>
      <xdr:rowOff>15240</xdr:rowOff>
    </xdr:from>
    <xdr:to>
      <xdr:col>11</xdr:col>
      <xdr:colOff>304800</xdr:colOff>
      <xdr:row>27</xdr:row>
      <xdr:rowOff>175260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DAAE084-EAC3-43FD-949D-2F504C078B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594360</xdr:colOff>
      <xdr:row>29</xdr:row>
      <xdr:rowOff>15240</xdr:rowOff>
    </xdr:from>
    <xdr:to>
      <xdr:col>11</xdr:col>
      <xdr:colOff>289560</xdr:colOff>
      <xdr:row>42</xdr:row>
      <xdr:rowOff>7620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7FBC792-E3E2-413C-9E52-B2D514620B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160020</xdr:colOff>
      <xdr:row>4</xdr:row>
      <xdr:rowOff>76200</xdr:rowOff>
    </xdr:from>
    <xdr:to>
      <xdr:col>4</xdr:col>
      <xdr:colOff>411480</xdr:colOff>
      <xdr:row>21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D1EB55E-0DF3-4F58-8753-CE5C79EAD3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320040</xdr:colOff>
      <xdr:row>3</xdr:row>
      <xdr:rowOff>121920</xdr:rowOff>
    </xdr:from>
    <xdr:to>
      <xdr:col>9</xdr:col>
      <xdr:colOff>571500</xdr:colOff>
      <xdr:row>20</xdr:row>
      <xdr:rowOff>144780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8A77B9E-82EA-48F6-AA0D-83D0E2D0EC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66592-109D-436B-AD83-401743524103}">
  <dimension ref="B2:C42"/>
  <sheetViews>
    <sheetView topLeftCell="B27" zoomScale="138" zoomScaleNormal="70" workbookViewId="0">
      <selection activeCell="S31" sqref="S31"/>
    </sheetView>
  </sheetViews>
  <sheetFormatPr defaultRowHeight="14.4" x14ac:dyDescent="0.3"/>
  <cols>
    <col min="2" max="2" width="27.44140625" customWidth="1"/>
  </cols>
  <sheetData>
    <row r="2" spans="2:3" x14ac:dyDescent="0.3">
      <c r="B2" s="2" t="s">
        <v>0</v>
      </c>
    </row>
    <row r="3" spans="2:3" x14ac:dyDescent="0.3">
      <c r="B3" t="s">
        <v>10</v>
      </c>
      <c r="C3">
        <v>0.24091080000000001</v>
      </c>
    </row>
    <row r="4" spans="2:3" x14ac:dyDescent="0.3">
      <c r="B4" s="1" t="s">
        <v>3</v>
      </c>
      <c r="C4">
        <v>0.17931795</v>
      </c>
    </row>
    <row r="5" spans="2:3" x14ac:dyDescent="0.3">
      <c r="B5" t="s">
        <v>2</v>
      </c>
      <c r="C5">
        <v>0.15253152</v>
      </c>
    </row>
    <row r="6" spans="2:3" x14ac:dyDescent="0.3">
      <c r="B6" t="s">
        <v>4</v>
      </c>
      <c r="C6">
        <v>7.3489600000000002E-2</v>
      </c>
    </row>
    <row r="7" spans="2:3" x14ac:dyDescent="0.3">
      <c r="B7" t="s">
        <v>9</v>
      </c>
      <c r="C7">
        <v>7.2268780000000005E-2</v>
      </c>
    </row>
    <row r="8" spans="2:3" x14ac:dyDescent="0.3">
      <c r="B8" t="s">
        <v>7</v>
      </c>
      <c r="C8">
        <v>6.3328570000000001E-2</v>
      </c>
    </row>
    <row r="9" spans="2:3" x14ac:dyDescent="0.3">
      <c r="B9" t="s">
        <v>6</v>
      </c>
      <c r="C9">
        <v>5.410682E-2</v>
      </c>
    </row>
    <row r="10" spans="2:3" x14ac:dyDescent="0.3">
      <c r="B10" t="s">
        <v>12</v>
      </c>
      <c r="C10">
        <v>5.3364410000000001E-2</v>
      </c>
    </row>
    <row r="11" spans="2:3" x14ac:dyDescent="0.3">
      <c r="B11" t="s">
        <v>11</v>
      </c>
      <c r="C11">
        <v>4.072986E-2</v>
      </c>
    </row>
    <row r="12" spans="2:3" x14ac:dyDescent="0.3">
      <c r="B12" t="s">
        <v>5</v>
      </c>
      <c r="C12">
        <v>3.0927929999999999E-2</v>
      </c>
    </row>
    <row r="13" spans="2:3" x14ac:dyDescent="0.3">
      <c r="B13" t="s">
        <v>13</v>
      </c>
      <c r="C13">
        <v>2.0312719999999999E-2</v>
      </c>
    </row>
    <row r="14" spans="2:3" x14ac:dyDescent="0.3">
      <c r="B14" t="s">
        <v>8</v>
      </c>
      <c r="C14">
        <v>1.871105E-2</v>
      </c>
    </row>
    <row r="16" spans="2:3" x14ac:dyDescent="0.3">
      <c r="B16" s="2" t="s">
        <v>1</v>
      </c>
    </row>
    <row r="17" spans="2:3" x14ac:dyDescent="0.3">
      <c r="B17" t="s">
        <v>10</v>
      </c>
      <c r="C17">
        <v>0.25309629</v>
      </c>
    </row>
    <row r="18" spans="2:3" x14ac:dyDescent="0.3">
      <c r="B18" t="s">
        <v>2</v>
      </c>
      <c r="C18">
        <v>0.16250962999999999</v>
      </c>
    </row>
    <row r="19" spans="2:3" x14ac:dyDescent="0.3">
      <c r="B19" s="1" t="s">
        <v>3</v>
      </c>
      <c r="C19">
        <v>0.15752068999999999</v>
      </c>
    </row>
    <row r="20" spans="2:3" x14ac:dyDescent="0.3">
      <c r="B20" t="s">
        <v>6</v>
      </c>
      <c r="C20">
        <v>0.11428607</v>
      </c>
    </row>
    <row r="21" spans="2:3" x14ac:dyDescent="0.3">
      <c r="B21" t="s">
        <v>7</v>
      </c>
      <c r="C21">
        <v>9.5815449999999996E-2</v>
      </c>
    </row>
    <row r="22" spans="2:3" x14ac:dyDescent="0.3">
      <c r="B22" t="s">
        <v>4</v>
      </c>
      <c r="C22">
        <v>4.2076200000000001E-2</v>
      </c>
    </row>
    <row r="23" spans="2:3" x14ac:dyDescent="0.3">
      <c r="B23" t="s">
        <v>9</v>
      </c>
      <c r="C23">
        <v>4.117055E-2</v>
      </c>
    </row>
    <row r="24" spans="2:3" x14ac:dyDescent="0.3">
      <c r="B24" t="s">
        <v>8</v>
      </c>
      <c r="C24">
        <v>3.7442160000000002E-2</v>
      </c>
    </row>
    <row r="25" spans="2:3" x14ac:dyDescent="0.3">
      <c r="B25" t="s">
        <v>5</v>
      </c>
      <c r="C25">
        <v>3.1701189999999997E-2</v>
      </c>
    </row>
    <row r="26" spans="2:3" x14ac:dyDescent="0.3">
      <c r="B26" t="s">
        <v>11</v>
      </c>
      <c r="C26">
        <v>2.9377520000000001E-2</v>
      </c>
    </row>
    <row r="27" spans="2:3" x14ac:dyDescent="0.3">
      <c r="B27" t="s">
        <v>13</v>
      </c>
      <c r="C27">
        <v>2.304815E-2</v>
      </c>
    </row>
    <row r="28" spans="2:3" x14ac:dyDescent="0.3">
      <c r="B28" t="s">
        <v>12</v>
      </c>
      <c r="C28">
        <v>1.1956110000000001E-2</v>
      </c>
    </row>
    <row r="30" spans="2:3" x14ac:dyDescent="0.3">
      <c r="B30" s="2" t="s">
        <v>14</v>
      </c>
    </row>
    <row r="31" spans="2:3" x14ac:dyDescent="0.3">
      <c r="B31" t="s">
        <v>10</v>
      </c>
      <c r="C31">
        <v>0.24700354499999999</v>
      </c>
    </row>
    <row r="32" spans="2:3" x14ac:dyDescent="0.3">
      <c r="B32" s="1" t="s">
        <v>3</v>
      </c>
      <c r="C32">
        <v>0.16841931999999998</v>
      </c>
    </row>
    <row r="33" spans="2:3" x14ac:dyDescent="0.3">
      <c r="B33" t="s">
        <v>2</v>
      </c>
      <c r="C33">
        <v>0.157520575</v>
      </c>
    </row>
    <row r="34" spans="2:3" x14ac:dyDescent="0.3">
      <c r="B34" t="s">
        <v>6</v>
      </c>
      <c r="C34">
        <v>8.4196445000000009E-2</v>
      </c>
    </row>
    <row r="35" spans="2:3" x14ac:dyDescent="0.3">
      <c r="B35" t="s">
        <v>7</v>
      </c>
      <c r="C35">
        <v>7.9572009999999999E-2</v>
      </c>
    </row>
    <row r="36" spans="2:3" x14ac:dyDescent="0.3">
      <c r="B36" t="s">
        <v>4</v>
      </c>
      <c r="C36">
        <v>5.7782899999999998E-2</v>
      </c>
    </row>
    <row r="37" spans="2:3" x14ac:dyDescent="0.3">
      <c r="B37" t="s">
        <v>9</v>
      </c>
      <c r="C37">
        <v>5.6719665000000002E-2</v>
      </c>
    </row>
    <row r="38" spans="2:3" x14ac:dyDescent="0.3">
      <c r="B38" t="s">
        <v>11</v>
      </c>
      <c r="C38">
        <v>3.5053689999999998E-2</v>
      </c>
    </row>
    <row r="39" spans="2:3" x14ac:dyDescent="0.3">
      <c r="B39" t="s">
        <v>12</v>
      </c>
      <c r="C39">
        <v>3.2660260000000003E-2</v>
      </c>
    </row>
    <row r="40" spans="2:3" x14ac:dyDescent="0.3">
      <c r="B40" t="s">
        <v>5</v>
      </c>
      <c r="C40">
        <v>3.1314559999999998E-2</v>
      </c>
    </row>
    <row r="41" spans="2:3" x14ac:dyDescent="0.3">
      <c r="B41" t="s">
        <v>8</v>
      </c>
      <c r="C41">
        <v>2.8076605000000001E-2</v>
      </c>
    </row>
    <row r="42" spans="2:3" x14ac:dyDescent="0.3">
      <c r="B42" t="s">
        <v>13</v>
      </c>
      <c r="C42">
        <v>2.1680434999999998E-2</v>
      </c>
    </row>
  </sheetData>
  <sortState xmlns:xlrd2="http://schemas.microsoft.com/office/spreadsheetml/2017/richdata2" ref="B31:C42">
    <sortCondition descending="1" ref="C31:C42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B855E-757F-44CC-B7FE-FF60EBDD6187}">
  <dimension ref="B1:Z474"/>
  <sheetViews>
    <sheetView topLeftCell="A19" zoomScale="85" zoomScaleNormal="85" workbookViewId="0">
      <selection activeCell="J30" sqref="J30:J48"/>
    </sheetView>
  </sheetViews>
  <sheetFormatPr defaultRowHeight="14.4" x14ac:dyDescent="0.3"/>
  <cols>
    <col min="15" max="15" width="15.5546875" customWidth="1"/>
  </cols>
  <sheetData>
    <row r="1" spans="2:26" x14ac:dyDescent="0.3">
      <c r="C1" t="s">
        <v>18</v>
      </c>
      <c r="D1" t="s">
        <v>17</v>
      </c>
      <c r="H1" t="s">
        <v>18</v>
      </c>
      <c r="I1" t="s">
        <v>17</v>
      </c>
    </row>
    <row r="2" spans="2:26" x14ac:dyDescent="0.3">
      <c r="B2" t="s">
        <v>15</v>
      </c>
      <c r="C2">
        <v>46839</v>
      </c>
      <c r="D2">
        <v>29579</v>
      </c>
      <c r="E2" s="3">
        <f>D2/SUM(C2:D2)</f>
        <v>0.38706849171661128</v>
      </c>
      <c r="G2" t="s">
        <v>19</v>
      </c>
      <c r="H2">
        <v>106782</v>
      </c>
      <c r="I2">
        <v>61077</v>
      </c>
      <c r="J2" s="3">
        <f>I2/SUM(H2:I2)</f>
        <v>0.36385895304988114</v>
      </c>
      <c r="P2" t="s">
        <v>86</v>
      </c>
      <c r="Q2" t="s">
        <v>18</v>
      </c>
      <c r="R2" t="s">
        <v>17</v>
      </c>
    </row>
    <row r="3" spans="2:26" ht="15" x14ac:dyDescent="0.35">
      <c r="B3" t="s">
        <v>16</v>
      </c>
      <c r="C3">
        <v>191163</v>
      </c>
      <c r="D3">
        <v>93975</v>
      </c>
      <c r="E3" s="3">
        <f>D3/SUM(C3:D3)</f>
        <v>0.32957725732803062</v>
      </c>
      <c r="G3" t="s">
        <v>20</v>
      </c>
      <c r="H3">
        <v>131220</v>
      </c>
      <c r="I3">
        <v>62477</v>
      </c>
      <c r="J3" s="3">
        <f>I3/SUM(H3:I3)</f>
        <v>0.32255016856223895</v>
      </c>
      <c r="M3" t="s">
        <v>89</v>
      </c>
      <c r="O3" t="str">
        <f>T3&amp;" ("&amp;S3&amp;")"</f>
        <v>EAGLE/DAEWOO (0.00%)</v>
      </c>
      <c r="P3" s="4">
        <v>2.76580032581127E-6</v>
      </c>
      <c r="Q3">
        <v>0</v>
      </c>
      <c r="R3">
        <v>2</v>
      </c>
      <c r="S3" s="5" t="str">
        <f>TEXT(P3,"0.00%")</f>
        <v>0.00%</v>
      </c>
      <c r="T3" t="s">
        <v>87</v>
      </c>
      <c r="W3" s="6">
        <f>SUM(R3:R47)/(SUM(Q3:Q47)+SUM(R3:R47))</f>
        <v>0.34172852891391653</v>
      </c>
    </row>
    <row r="4" spans="2:26" ht="15" x14ac:dyDescent="0.35">
      <c r="O4" t="str">
        <f t="shared" ref="O4:O47" si="0">T4&amp;" ("&amp;S4&amp;")"</f>
        <v>BENTLEY/MASERATI (0.00%)</v>
      </c>
      <c r="P4" s="4">
        <v>5.5316006516225502E-6</v>
      </c>
      <c r="Q4">
        <v>1</v>
      </c>
      <c r="R4">
        <v>3</v>
      </c>
      <c r="S4" s="5" t="str">
        <f t="shared" ref="S4:S47" si="1">TEXT(P4,"0.00%")</f>
        <v>0.00%</v>
      </c>
      <c r="T4" t="s">
        <v>88</v>
      </c>
      <c r="X4" t="s">
        <v>18</v>
      </c>
      <c r="Y4" t="s">
        <v>17</v>
      </c>
    </row>
    <row r="5" spans="2:26" ht="15" x14ac:dyDescent="0.35">
      <c r="O5" t="str">
        <f t="shared" si="0"/>
        <v>LOTUS (0.00%)</v>
      </c>
      <c r="P5" s="4">
        <v>1.10632013032451E-5</v>
      </c>
      <c r="Q5">
        <v>0</v>
      </c>
      <c r="R5">
        <v>4</v>
      </c>
      <c r="S5" s="5" t="str">
        <f t="shared" si="1"/>
        <v>0.00%</v>
      </c>
      <c r="T5" t="s">
        <v>59</v>
      </c>
      <c r="W5" t="s">
        <v>90</v>
      </c>
      <c r="X5">
        <v>146486</v>
      </c>
      <c r="Y5">
        <v>78098</v>
      </c>
      <c r="Z5" s="3">
        <f>Y5/SUM(X5:Y5)</f>
        <v>0.34774516439283298</v>
      </c>
    </row>
    <row r="6" spans="2:26" ht="15" x14ac:dyDescent="0.35">
      <c r="O6" t="str">
        <f t="shared" si="0"/>
        <v>PLYMOUTH (0.00%)</v>
      </c>
      <c r="P6" s="4">
        <v>2.2126402606490201E-5</v>
      </c>
      <c r="Q6">
        <v>2</v>
      </c>
      <c r="R6">
        <v>6</v>
      </c>
      <c r="S6" s="5" t="str">
        <f t="shared" si="1"/>
        <v>0.00%</v>
      </c>
      <c r="T6" t="s">
        <v>68</v>
      </c>
      <c r="W6" t="s">
        <v>91</v>
      </c>
      <c r="X6">
        <v>91516</v>
      </c>
      <c r="Y6">
        <v>45456</v>
      </c>
      <c r="Z6" s="3">
        <f>Y6/SUM(X6:Y6)</f>
        <v>0.33186344654381916</v>
      </c>
    </row>
    <row r="7" spans="2:26" ht="15" x14ac:dyDescent="0.35">
      <c r="O7" t="str">
        <f t="shared" si="0"/>
        <v>GEO (0.00%)</v>
      </c>
      <c r="P7" s="4">
        <v>3.3189603909735299E-5</v>
      </c>
      <c r="Q7">
        <v>6</v>
      </c>
      <c r="R7">
        <v>6</v>
      </c>
      <c r="S7" s="5" t="str">
        <f t="shared" si="1"/>
        <v>0.00%</v>
      </c>
      <c r="T7" t="s">
        <v>46</v>
      </c>
      <c r="Z7" s="3"/>
    </row>
    <row r="8" spans="2:26" ht="15" x14ac:dyDescent="0.35">
      <c r="O8" t="str">
        <f t="shared" si="0"/>
        <v>SAAB (0.01%)</v>
      </c>
      <c r="P8" s="4">
        <v>6.9145008145281897E-5</v>
      </c>
      <c r="Q8">
        <v>9</v>
      </c>
      <c r="R8">
        <v>16</v>
      </c>
      <c r="S8" s="5" t="str">
        <f t="shared" si="1"/>
        <v>0.01%</v>
      </c>
      <c r="T8" t="s">
        <v>71</v>
      </c>
      <c r="X8" t="s">
        <v>18</v>
      </c>
      <c r="Y8" t="s">
        <v>17</v>
      </c>
      <c r="Z8" s="3"/>
    </row>
    <row r="9" spans="2:26" ht="15" x14ac:dyDescent="0.35">
      <c r="O9" t="str">
        <f t="shared" si="0"/>
        <v>OLDSMOBILE (0.01%)</v>
      </c>
      <c r="P9" s="4">
        <v>1.2999261531313001E-4</v>
      </c>
      <c r="Q9">
        <v>26</v>
      </c>
      <c r="R9">
        <v>21</v>
      </c>
      <c r="S9" s="5" t="str">
        <f t="shared" si="1"/>
        <v>0.01%</v>
      </c>
      <c r="T9" t="s">
        <v>67</v>
      </c>
      <c r="W9" t="s">
        <v>92</v>
      </c>
      <c r="X9">
        <v>52909</v>
      </c>
      <c r="Y9">
        <v>31133</v>
      </c>
      <c r="Z9" s="3">
        <f>Y9/SUM(X9:Y9)</f>
        <v>0.37044572951619431</v>
      </c>
    </row>
    <row r="10" spans="2:26" ht="15" x14ac:dyDescent="0.35">
      <c r="O10" t="str">
        <f t="shared" si="0"/>
        <v>ISUZU (0.02%)</v>
      </c>
      <c r="P10" s="4">
        <v>1.8254282150354401E-4</v>
      </c>
      <c r="Q10">
        <v>34</v>
      </c>
      <c r="R10">
        <v>32</v>
      </c>
      <c r="S10" s="5" t="str">
        <f t="shared" si="1"/>
        <v>0.02%</v>
      </c>
      <c r="T10" t="s">
        <v>52</v>
      </c>
      <c r="W10" t="s">
        <v>93</v>
      </c>
      <c r="X10">
        <v>185093</v>
      </c>
      <c r="Y10">
        <v>92421</v>
      </c>
      <c r="Z10" s="3">
        <f>Y10/SUM(X10:Y10)</f>
        <v>0.33303184704195105</v>
      </c>
    </row>
    <row r="11" spans="2:26" ht="15" x14ac:dyDescent="0.35">
      <c r="O11" t="str">
        <f t="shared" si="0"/>
        <v>JAGUAR (0.18%)</v>
      </c>
      <c r="P11" s="4">
        <v>1.79777021177733E-3</v>
      </c>
      <c r="Q11">
        <v>416</v>
      </c>
      <c r="R11">
        <v>233</v>
      </c>
      <c r="S11" s="5" t="str">
        <f t="shared" si="1"/>
        <v>0.18%</v>
      </c>
      <c r="T11" t="s">
        <v>53</v>
      </c>
    </row>
    <row r="12" spans="2:26" ht="15" x14ac:dyDescent="0.35">
      <c r="O12" t="str">
        <f t="shared" si="0"/>
        <v>SMART (0.19%)</v>
      </c>
      <c r="P12" s="4">
        <v>1.8918074228549101E-3</v>
      </c>
      <c r="Q12">
        <v>440</v>
      </c>
      <c r="R12">
        <v>244</v>
      </c>
      <c r="S12" s="5" t="str">
        <f t="shared" si="1"/>
        <v>0.19%</v>
      </c>
      <c r="T12" t="s">
        <v>74</v>
      </c>
      <c r="X12" t="s">
        <v>18</v>
      </c>
      <c r="Y12" t="s">
        <v>17</v>
      </c>
      <c r="Z12" s="3"/>
    </row>
    <row r="13" spans="2:26" ht="15" x14ac:dyDescent="0.35">
      <c r="O13" t="str">
        <f t="shared" si="0"/>
        <v>HUMMER (0.22%)</v>
      </c>
      <c r="P13" s="4">
        <v>2.1628558547844199E-3</v>
      </c>
      <c r="Q13">
        <v>503</v>
      </c>
      <c r="R13">
        <v>279</v>
      </c>
      <c r="S13" s="5" t="str">
        <f t="shared" si="1"/>
        <v>0.22%</v>
      </c>
      <c r="T13" t="s">
        <v>49</v>
      </c>
      <c r="W13" t="s">
        <v>94</v>
      </c>
      <c r="X13">
        <v>180405</v>
      </c>
      <c r="Y13">
        <v>91161</v>
      </c>
      <c r="Z13" s="3">
        <f>Y13/SUM(X13:Y13)</f>
        <v>0.33568635248889772</v>
      </c>
    </row>
    <row r="14" spans="2:26" ht="15" x14ac:dyDescent="0.35">
      <c r="O14" t="str">
        <f t="shared" si="0"/>
        <v>FIAT (0.22%)</v>
      </c>
      <c r="P14" s="4">
        <v>2.2181718613006399E-3</v>
      </c>
      <c r="Q14">
        <v>513</v>
      </c>
      <c r="R14">
        <v>289</v>
      </c>
      <c r="S14" s="5" t="str">
        <f t="shared" si="1"/>
        <v>0.22%</v>
      </c>
      <c r="T14" t="s">
        <v>44</v>
      </c>
      <c r="W14" t="s">
        <v>95</v>
      </c>
      <c r="X14">
        <v>57597</v>
      </c>
      <c r="Y14">
        <v>32393</v>
      </c>
      <c r="Z14" s="3">
        <f>Y14/SUM(X14:Y14)</f>
        <v>0.3599622180242249</v>
      </c>
    </row>
    <row r="15" spans="2:26" ht="15" x14ac:dyDescent="0.35">
      <c r="O15" t="str">
        <f t="shared" si="0"/>
        <v>PORSCHE (0.29%)</v>
      </c>
      <c r="P15" s="4">
        <v>2.94004574633738E-3</v>
      </c>
      <c r="Q15">
        <v>642</v>
      </c>
      <c r="R15">
        <v>420</v>
      </c>
      <c r="S15" s="5" t="str">
        <f t="shared" si="1"/>
        <v>0.29%</v>
      </c>
      <c r="T15" t="s">
        <v>70</v>
      </c>
    </row>
    <row r="16" spans="2:26" ht="15" x14ac:dyDescent="0.35">
      <c r="O16" t="str">
        <f t="shared" si="0"/>
        <v>LAND ROVER (0.30%)</v>
      </c>
      <c r="P16" s="4">
        <v>3.0230197561117202E-3</v>
      </c>
      <c r="Q16">
        <v>689</v>
      </c>
      <c r="R16">
        <v>404</v>
      </c>
      <c r="S16" s="5" t="str">
        <f t="shared" si="1"/>
        <v>0.30%</v>
      </c>
      <c r="T16" t="s">
        <v>56</v>
      </c>
    </row>
    <row r="17" spans="2:25" ht="15" x14ac:dyDescent="0.35">
      <c r="O17" t="str">
        <f t="shared" si="0"/>
        <v>SUZUKI (0.37%)</v>
      </c>
      <c r="P17" s="4">
        <v>3.65085643007088E-3</v>
      </c>
      <c r="Q17">
        <v>885</v>
      </c>
      <c r="R17">
        <v>435</v>
      </c>
      <c r="S17" s="5" t="str">
        <f t="shared" si="1"/>
        <v>0.37%</v>
      </c>
      <c r="T17" t="s">
        <v>76</v>
      </c>
      <c r="W17" t="s">
        <v>96</v>
      </c>
      <c r="X17" t="s">
        <v>18</v>
      </c>
      <c r="Y17" t="s">
        <v>17</v>
      </c>
    </row>
    <row r="18" spans="2:25" ht="15" x14ac:dyDescent="0.35">
      <c r="O18" t="str">
        <f t="shared" si="0"/>
        <v>VOLVO (0.47%)</v>
      </c>
      <c r="P18" s="4">
        <v>4.7018605538791704E-3</v>
      </c>
      <c r="Q18">
        <v>1090</v>
      </c>
      <c r="R18">
        <v>610</v>
      </c>
      <c r="S18" s="5" t="str">
        <f t="shared" si="1"/>
        <v>0.47%</v>
      </c>
      <c r="T18" t="s">
        <v>79</v>
      </c>
      <c r="W18">
        <v>1953</v>
      </c>
      <c r="Y18">
        <v>2</v>
      </c>
    </row>
    <row r="19" spans="2:25" ht="15" x14ac:dyDescent="0.35">
      <c r="O19" t="str">
        <f t="shared" si="0"/>
        <v>MERCURY (0.50%)</v>
      </c>
      <c r="P19" s="4">
        <v>4.9812063867861103E-3</v>
      </c>
      <c r="Q19">
        <v>1193</v>
      </c>
      <c r="R19">
        <v>608</v>
      </c>
      <c r="S19" s="5" t="str">
        <f t="shared" si="1"/>
        <v>0.50%</v>
      </c>
      <c r="T19" t="s">
        <v>63</v>
      </c>
      <c r="W19">
        <v>1963</v>
      </c>
      <c r="X19">
        <v>1</v>
      </c>
    </row>
    <row r="20" spans="2:25" ht="15" x14ac:dyDescent="0.35">
      <c r="O20" t="str">
        <f t="shared" si="0"/>
        <v>PONTIAC (0.57%)</v>
      </c>
      <c r="P20" s="4">
        <v>5.7473330770358303E-3</v>
      </c>
      <c r="Q20">
        <v>1390</v>
      </c>
      <c r="R20">
        <v>688</v>
      </c>
      <c r="S20" s="5" t="str">
        <f t="shared" si="1"/>
        <v>0.57%</v>
      </c>
      <c r="T20" t="s">
        <v>69</v>
      </c>
      <c r="W20">
        <v>1966</v>
      </c>
      <c r="X20">
        <v>1</v>
      </c>
      <c r="Y20">
        <v>2</v>
      </c>
    </row>
    <row r="21" spans="2:25" ht="15" x14ac:dyDescent="0.35">
      <c r="O21" t="str">
        <f t="shared" si="0"/>
        <v>SATURN (0.58%)</v>
      </c>
      <c r="P21" s="4">
        <v>5.8054148838778703E-3</v>
      </c>
      <c r="Q21">
        <v>1404</v>
      </c>
      <c r="R21">
        <v>695</v>
      </c>
      <c r="S21" s="5" t="str">
        <f t="shared" si="1"/>
        <v>0.58%</v>
      </c>
      <c r="T21" t="s">
        <v>72</v>
      </c>
      <c r="W21">
        <v>1967</v>
      </c>
      <c r="Y21">
        <v>3</v>
      </c>
    </row>
    <row r="22" spans="2:25" ht="15" x14ac:dyDescent="0.35">
      <c r="O22" t="str">
        <f t="shared" si="0"/>
        <v>SCION (0.62%)</v>
      </c>
      <c r="P22" s="4">
        <v>6.2036901307946897E-3</v>
      </c>
      <c r="Q22">
        <v>1467</v>
      </c>
      <c r="R22">
        <v>776</v>
      </c>
      <c r="S22" s="5" t="str">
        <f t="shared" si="1"/>
        <v>0.62%</v>
      </c>
      <c r="T22" t="s">
        <v>73</v>
      </c>
      <c r="W22">
        <v>1969</v>
      </c>
      <c r="X22">
        <v>1</v>
      </c>
      <c r="Y22">
        <v>3</v>
      </c>
    </row>
    <row r="23" spans="2:25" ht="15" x14ac:dyDescent="0.35">
      <c r="B23" t="s">
        <v>21</v>
      </c>
      <c r="C23" t="s">
        <v>17</v>
      </c>
      <c r="D23" t="s">
        <v>18</v>
      </c>
      <c r="F23" t="s">
        <v>80</v>
      </c>
      <c r="G23" t="s">
        <v>18</v>
      </c>
      <c r="H23" t="s">
        <v>17</v>
      </c>
      <c r="J23" t="s">
        <v>85</v>
      </c>
      <c r="K23" t="s">
        <v>18</v>
      </c>
      <c r="L23" t="s">
        <v>17</v>
      </c>
      <c r="O23" t="str">
        <f t="shared" si="0"/>
        <v>LINCOLN (0.79%)</v>
      </c>
      <c r="P23" s="4">
        <v>7.8825309285621408E-3</v>
      </c>
      <c r="Q23">
        <v>1806</v>
      </c>
      <c r="R23">
        <v>1044</v>
      </c>
      <c r="S23" s="5" t="str">
        <f t="shared" si="1"/>
        <v>0.79%</v>
      </c>
      <c r="T23" t="s">
        <v>58</v>
      </c>
      <c r="W23">
        <v>1971</v>
      </c>
      <c r="Y23">
        <v>2</v>
      </c>
    </row>
    <row r="24" spans="2:25" ht="15" x14ac:dyDescent="0.35">
      <c r="B24" t="s">
        <v>22</v>
      </c>
      <c r="C24">
        <v>11310</v>
      </c>
      <c r="D24">
        <v>22200</v>
      </c>
      <c r="F24" t="s">
        <v>33</v>
      </c>
      <c r="G24">
        <v>1676</v>
      </c>
      <c r="H24">
        <v>3148</v>
      </c>
      <c r="J24" t="s">
        <v>81</v>
      </c>
      <c r="K24">
        <v>1921</v>
      </c>
      <c r="L24">
        <v>1022</v>
      </c>
      <c r="M24" s="3">
        <f>K24/SUM(K24:L24)</f>
        <v>0.65273530411145086</v>
      </c>
      <c r="N24" s="3"/>
      <c r="O24" t="str">
        <f t="shared" si="0"/>
        <v>SUBARU (0.80%)</v>
      </c>
      <c r="P24" s="4">
        <v>8.01252354387527E-3</v>
      </c>
      <c r="Q24">
        <v>1863</v>
      </c>
      <c r="R24">
        <v>1034</v>
      </c>
      <c r="S24" s="5" t="str">
        <f t="shared" si="1"/>
        <v>0.80%</v>
      </c>
      <c r="T24" t="s">
        <v>75</v>
      </c>
      <c r="W24">
        <v>1972</v>
      </c>
      <c r="X24">
        <v>1</v>
      </c>
    </row>
    <row r="25" spans="2:25" ht="15" x14ac:dyDescent="0.35">
      <c r="B25" t="s">
        <v>23</v>
      </c>
      <c r="C25">
        <v>26417</v>
      </c>
      <c r="D25">
        <v>54876</v>
      </c>
      <c r="F25" t="s">
        <v>34</v>
      </c>
      <c r="G25">
        <v>1149</v>
      </c>
      <c r="H25">
        <v>2038</v>
      </c>
      <c r="J25" t="s">
        <v>82</v>
      </c>
      <c r="K25">
        <v>80595</v>
      </c>
      <c r="L25">
        <v>40775</v>
      </c>
      <c r="M25" s="3">
        <f t="shared" ref="M25:M27" si="2">K25/SUM(K25:L25)</f>
        <v>0.6640438329076378</v>
      </c>
      <c r="N25" s="3"/>
      <c r="O25" t="str">
        <f t="shared" si="0"/>
        <v>MINI (0.82%)</v>
      </c>
      <c r="P25" s="4">
        <v>8.2199585683111198E-3</v>
      </c>
      <c r="Q25">
        <v>1916</v>
      </c>
      <c r="R25">
        <v>1056</v>
      </c>
      <c r="S25" s="5" t="str">
        <f t="shared" si="1"/>
        <v>0.82%</v>
      </c>
      <c r="T25" t="s">
        <v>64</v>
      </c>
      <c r="W25">
        <v>1974</v>
      </c>
      <c r="X25">
        <v>1</v>
      </c>
      <c r="Y25">
        <v>3</v>
      </c>
    </row>
    <row r="26" spans="2:25" ht="15" x14ac:dyDescent="0.35">
      <c r="B26" t="s">
        <v>24</v>
      </c>
      <c r="C26">
        <v>43390</v>
      </c>
      <c r="D26">
        <v>83271</v>
      </c>
      <c r="F26" t="s">
        <v>35</v>
      </c>
      <c r="G26">
        <v>1</v>
      </c>
      <c r="H26">
        <v>1</v>
      </c>
      <c r="J26" t="s">
        <v>84</v>
      </c>
      <c r="K26">
        <v>123885</v>
      </c>
      <c r="L26">
        <v>64409</v>
      </c>
      <c r="M26" s="3">
        <f t="shared" si="2"/>
        <v>0.65793386937448883</v>
      </c>
      <c r="N26" s="3"/>
      <c r="O26" t="str">
        <f t="shared" si="0"/>
        <v>MITSUBISHI (0.84%)</v>
      </c>
      <c r="P26" s="4">
        <v>8.4135645911178995E-3</v>
      </c>
      <c r="Q26">
        <v>2003</v>
      </c>
      <c r="R26">
        <v>1039</v>
      </c>
      <c r="S26" s="5" t="str">
        <f t="shared" si="1"/>
        <v>0.84%</v>
      </c>
      <c r="T26" t="s">
        <v>65</v>
      </c>
      <c r="W26">
        <v>1975</v>
      </c>
      <c r="Y26">
        <v>1</v>
      </c>
    </row>
    <row r="27" spans="2:25" ht="15" x14ac:dyDescent="0.35">
      <c r="B27" t="s">
        <v>25</v>
      </c>
      <c r="C27">
        <v>14532</v>
      </c>
      <c r="D27">
        <v>28421</v>
      </c>
      <c r="F27" t="s">
        <v>36</v>
      </c>
      <c r="G27">
        <v>3956</v>
      </c>
      <c r="H27">
        <v>7230</v>
      </c>
      <c r="J27" t="s">
        <v>83</v>
      </c>
      <c r="K27">
        <v>31601</v>
      </c>
      <c r="L27">
        <v>17348</v>
      </c>
      <c r="M27" s="3">
        <f t="shared" si="2"/>
        <v>0.6455903082800466</v>
      </c>
      <c r="N27" s="3"/>
      <c r="O27" t="str">
        <f t="shared" si="0"/>
        <v>AUDI (0.88%)</v>
      </c>
      <c r="P27" s="4">
        <v>8.8146056383605394E-3</v>
      </c>
      <c r="Q27">
        <v>2038</v>
      </c>
      <c r="R27">
        <v>1149</v>
      </c>
      <c r="S27" s="5" t="str">
        <f t="shared" si="1"/>
        <v>0.88%</v>
      </c>
      <c r="T27" t="s">
        <v>34</v>
      </c>
      <c r="W27">
        <v>1976</v>
      </c>
      <c r="X27">
        <v>1</v>
      </c>
      <c r="Y27">
        <v>1</v>
      </c>
    </row>
    <row r="28" spans="2:25" ht="15" x14ac:dyDescent="0.35">
      <c r="B28" t="s">
        <v>26</v>
      </c>
      <c r="C28">
        <v>10448</v>
      </c>
      <c r="D28">
        <v>19361</v>
      </c>
      <c r="F28" t="s">
        <v>37</v>
      </c>
      <c r="G28">
        <v>1112</v>
      </c>
      <c r="H28">
        <v>2090</v>
      </c>
      <c r="O28" t="str">
        <f t="shared" si="0"/>
        <v>BUICK (0.89%)</v>
      </c>
      <c r="P28" s="4">
        <v>8.8560926432477097E-3</v>
      </c>
      <c r="Q28">
        <v>2090</v>
      </c>
      <c r="R28">
        <v>1112</v>
      </c>
      <c r="S28" s="5" t="str">
        <f t="shared" si="1"/>
        <v>0.89%</v>
      </c>
      <c r="T28" t="s">
        <v>37</v>
      </c>
      <c r="W28">
        <v>1977</v>
      </c>
      <c r="X28">
        <v>1</v>
      </c>
      <c r="Y28">
        <v>1</v>
      </c>
    </row>
    <row r="29" spans="2:25" ht="15" x14ac:dyDescent="0.35">
      <c r="B29" t="s">
        <v>27</v>
      </c>
      <c r="C29">
        <v>5565</v>
      </c>
      <c r="D29">
        <v>10315</v>
      </c>
      <c r="F29" t="s">
        <v>38</v>
      </c>
      <c r="G29">
        <v>1621</v>
      </c>
      <c r="H29">
        <v>3061</v>
      </c>
      <c r="J29" t="s">
        <v>97</v>
      </c>
      <c r="K29" t="s">
        <v>18</v>
      </c>
      <c r="L29" t="s">
        <v>17</v>
      </c>
      <c r="O29" t="str">
        <f t="shared" si="0"/>
        <v>CADILLAC (1.29%)</v>
      </c>
      <c r="P29" s="4">
        <v>1.2949477125448401E-2</v>
      </c>
      <c r="Q29">
        <v>3061</v>
      </c>
      <c r="R29">
        <v>1621</v>
      </c>
      <c r="S29" s="5" t="str">
        <f t="shared" si="1"/>
        <v>1.29%</v>
      </c>
      <c r="T29" t="s">
        <v>38</v>
      </c>
      <c r="W29">
        <v>1978</v>
      </c>
      <c r="X29">
        <v>1</v>
      </c>
      <c r="Y29">
        <v>1</v>
      </c>
    </row>
    <row r="30" spans="2:25" ht="15" x14ac:dyDescent="0.35">
      <c r="B30" t="s">
        <v>28</v>
      </c>
      <c r="C30">
        <v>2713</v>
      </c>
      <c r="D30">
        <v>4772</v>
      </c>
      <c r="F30" t="s">
        <v>39</v>
      </c>
      <c r="G30">
        <v>12806</v>
      </c>
      <c r="H30">
        <v>25508</v>
      </c>
      <c r="J30" t="s">
        <v>98</v>
      </c>
      <c r="K30">
        <v>1481</v>
      </c>
      <c r="L30">
        <v>2944</v>
      </c>
      <c r="O30" t="str">
        <f t="shared" si="0"/>
        <v>ACURA (1.33%)</v>
      </c>
      <c r="P30" s="4">
        <v>1.3342220771713599E-2</v>
      </c>
      <c r="Q30">
        <v>3148</v>
      </c>
      <c r="R30">
        <v>1676</v>
      </c>
      <c r="S30" s="5" t="str">
        <f t="shared" si="1"/>
        <v>1.33%</v>
      </c>
      <c r="T30" t="s">
        <v>33</v>
      </c>
      <c r="W30">
        <v>1979</v>
      </c>
      <c r="X30">
        <v>2</v>
      </c>
      <c r="Y30">
        <v>8</v>
      </c>
    </row>
    <row r="31" spans="2:25" ht="15" x14ac:dyDescent="0.35">
      <c r="B31" t="s">
        <v>29</v>
      </c>
      <c r="C31">
        <v>2814</v>
      </c>
      <c r="D31">
        <v>4794</v>
      </c>
      <c r="F31" t="s">
        <v>40</v>
      </c>
      <c r="G31">
        <v>3210</v>
      </c>
      <c r="H31">
        <v>6226</v>
      </c>
      <c r="J31" t="s">
        <v>99</v>
      </c>
      <c r="K31">
        <v>6275</v>
      </c>
      <c r="L31">
        <v>3764</v>
      </c>
      <c r="O31" t="str">
        <f t="shared" si="0"/>
        <v>GMC (1.64%)</v>
      </c>
      <c r="P31" s="4">
        <v>1.6373537928802698E-2</v>
      </c>
      <c r="Q31">
        <v>3907</v>
      </c>
      <c r="R31">
        <v>2013</v>
      </c>
      <c r="S31" s="5" t="str">
        <f t="shared" si="1"/>
        <v>1.64%</v>
      </c>
      <c r="T31" t="s">
        <v>47</v>
      </c>
      <c r="W31">
        <v>1980</v>
      </c>
      <c r="X31">
        <v>1</v>
      </c>
    </row>
    <row r="32" spans="2:25" ht="15" x14ac:dyDescent="0.35">
      <c r="B32" t="s">
        <v>30</v>
      </c>
      <c r="C32">
        <v>1438</v>
      </c>
      <c r="D32">
        <v>2328</v>
      </c>
      <c r="F32" t="s">
        <v>41</v>
      </c>
      <c r="G32">
        <v>1</v>
      </c>
      <c r="J32" t="s">
        <v>100</v>
      </c>
      <c r="K32">
        <v>67548</v>
      </c>
      <c r="L32">
        <v>33753</v>
      </c>
      <c r="O32" t="str">
        <f t="shared" si="0"/>
        <v>INFINITI (1.98%)</v>
      </c>
      <c r="P32" s="4">
        <v>1.9833554136392598E-2</v>
      </c>
      <c r="Q32">
        <v>4668</v>
      </c>
      <c r="R32">
        <v>2503</v>
      </c>
      <c r="S32" s="5" t="str">
        <f t="shared" si="1"/>
        <v>1.98%</v>
      </c>
      <c r="T32" t="s">
        <v>51</v>
      </c>
      <c r="W32">
        <v>1982</v>
      </c>
      <c r="Y32">
        <v>2</v>
      </c>
    </row>
    <row r="33" spans="2:25" ht="15" x14ac:dyDescent="0.35">
      <c r="B33" t="s">
        <v>31</v>
      </c>
      <c r="C33">
        <v>582</v>
      </c>
      <c r="D33">
        <v>1073</v>
      </c>
      <c r="F33" t="s">
        <v>42</v>
      </c>
      <c r="G33">
        <v>7153</v>
      </c>
      <c r="H33">
        <v>13440</v>
      </c>
      <c r="J33" t="s">
        <v>101</v>
      </c>
      <c r="K33">
        <v>78696</v>
      </c>
      <c r="L33">
        <v>39607</v>
      </c>
      <c r="O33" t="str">
        <f t="shared" si="0"/>
        <v>LEXUS (2.55%)</v>
      </c>
      <c r="P33" s="4">
        <v>2.55255712069122E-2</v>
      </c>
      <c r="Q33">
        <v>6012</v>
      </c>
      <c r="R33">
        <v>3217</v>
      </c>
      <c r="S33" s="5" t="str">
        <f t="shared" si="1"/>
        <v>2.55%</v>
      </c>
      <c r="T33" t="s">
        <v>57</v>
      </c>
      <c r="W33">
        <v>1983</v>
      </c>
      <c r="Y33">
        <v>1</v>
      </c>
    </row>
    <row r="34" spans="2:25" ht="15" x14ac:dyDescent="0.35">
      <c r="B34" t="s">
        <v>32</v>
      </c>
      <c r="C34">
        <v>4345</v>
      </c>
      <c r="D34">
        <v>6591</v>
      </c>
      <c r="F34" t="s">
        <v>43</v>
      </c>
      <c r="G34">
        <v>1</v>
      </c>
      <c r="J34" t="s">
        <v>102</v>
      </c>
      <c r="K34">
        <v>44012</v>
      </c>
      <c r="L34">
        <v>22396</v>
      </c>
      <c r="O34" t="str">
        <f t="shared" si="0"/>
        <v>KIA (2.56%)</v>
      </c>
      <c r="P34" s="4">
        <v>2.56306716192931E-2</v>
      </c>
      <c r="Q34">
        <v>6160</v>
      </c>
      <c r="R34">
        <v>3107</v>
      </c>
      <c r="S34" s="5" t="str">
        <f t="shared" si="1"/>
        <v>2.56%</v>
      </c>
      <c r="T34" t="s">
        <v>55</v>
      </c>
      <c r="W34">
        <v>1984</v>
      </c>
      <c r="Y34">
        <v>4</v>
      </c>
    </row>
    <row r="35" spans="2:25" ht="15" x14ac:dyDescent="0.35">
      <c r="F35" t="s">
        <v>44</v>
      </c>
      <c r="G35">
        <v>289</v>
      </c>
      <c r="H35">
        <v>513</v>
      </c>
      <c r="J35" t="s">
        <v>103</v>
      </c>
      <c r="K35">
        <v>21308</v>
      </c>
      <c r="L35">
        <v>11044</v>
      </c>
      <c r="O35" t="str">
        <f t="shared" si="0"/>
        <v>CHRYSLER (2.61%)</v>
      </c>
      <c r="P35" s="4">
        <v>2.60980918743552E-2</v>
      </c>
      <c r="Q35">
        <v>6226</v>
      </c>
      <c r="R35">
        <v>3210</v>
      </c>
      <c r="S35" s="5" t="str">
        <f t="shared" si="1"/>
        <v>2.61%</v>
      </c>
      <c r="T35" t="s">
        <v>40</v>
      </c>
      <c r="W35">
        <v>1985</v>
      </c>
      <c r="X35">
        <v>1</v>
      </c>
      <c r="Y35">
        <v>2</v>
      </c>
    </row>
    <row r="36" spans="2:25" ht="15" x14ac:dyDescent="0.35">
      <c r="F36" t="s">
        <v>45</v>
      </c>
      <c r="G36">
        <v>14232</v>
      </c>
      <c r="H36">
        <v>26513</v>
      </c>
      <c r="J36" t="s">
        <v>104</v>
      </c>
      <c r="K36">
        <v>10075</v>
      </c>
      <c r="L36">
        <v>5199</v>
      </c>
      <c r="O36" t="str">
        <f t="shared" si="0"/>
        <v>MAZDA (2.85%)</v>
      </c>
      <c r="P36" s="4">
        <v>2.84683827535754E-2</v>
      </c>
      <c r="Q36">
        <v>6847</v>
      </c>
      <c r="R36">
        <v>3446</v>
      </c>
      <c r="S36" s="5" t="str">
        <f t="shared" si="1"/>
        <v>2.85%</v>
      </c>
      <c r="T36" t="s">
        <v>61</v>
      </c>
      <c r="W36">
        <v>1986</v>
      </c>
      <c r="X36">
        <v>4</v>
      </c>
      <c r="Y36">
        <v>9</v>
      </c>
    </row>
    <row r="37" spans="2:25" ht="15" x14ac:dyDescent="0.35">
      <c r="F37" t="s">
        <v>46</v>
      </c>
      <c r="G37">
        <v>6</v>
      </c>
      <c r="H37">
        <v>6</v>
      </c>
      <c r="J37" t="s">
        <v>105</v>
      </c>
      <c r="K37">
        <v>4760</v>
      </c>
      <c r="L37">
        <v>2516</v>
      </c>
      <c r="O37" t="str">
        <f t="shared" si="0"/>
        <v>MERCEDES-BENZ (2.96%)</v>
      </c>
      <c r="P37" s="4">
        <v>2.9555342281619299E-2</v>
      </c>
      <c r="Q37">
        <v>6844</v>
      </c>
      <c r="R37">
        <v>3842</v>
      </c>
      <c r="S37" s="5" t="str">
        <f t="shared" si="1"/>
        <v>2.96%</v>
      </c>
      <c r="T37" t="s">
        <v>62</v>
      </c>
      <c r="W37">
        <v>1987</v>
      </c>
      <c r="X37">
        <v>4</v>
      </c>
      <c r="Y37">
        <v>12</v>
      </c>
    </row>
    <row r="38" spans="2:25" ht="15" x14ac:dyDescent="0.35">
      <c r="F38" t="s">
        <v>47</v>
      </c>
      <c r="G38">
        <v>2013</v>
      </c>
      <c r="H38">
        <v>3907</v>
      </c>
      <c r="J38" t="s">
        <v>106</v>
      </c>
      <c r="K38">
        <v>1935</v>
      </c>
      <c r="L38">
        <v>1126</v>
      </c>
      <c r="O38" t="str">
        <f t="shared" si="0"/>
        <v>VOLKSWAGEN (2.97%)</v>
      </c>
      <c r="P38" s="4">
        <v>2.9652145293022701E-2</v>
      </c>
      <c r="Q38">
        <v>7021</v>
      </c>
      <c r="R38">
        <v>3700</v>
      </c>
      <c r="S38" s="5" t="str">
        <f t="shared" si="1"/>
        <v>2.97%</v>
      </c>
      <c r="T38" t="s">
        <v>78</v>
      </c>
      <c r="W38">
        <v>1988</v>
      </c>
      <c r="X38">
        <v>4</v>
      </c>
      <c r="Y38">
        <v>10</v>
      </c>
    </row>
    <row r="39" spans="2:25" ht="15" x14ac:dyDescent="0.35">
      <c r="F39" t="s">
        <v>48</v>
      </c>
      <c r="G39">
        <v>9432</v>
      </c>
      <c r="H39">
        <v>18162</v>
      </c>
      <c r="J39" t="s">
        <v>107</v>
      </c>
      <c r="K39">
        <v>987</v>
      </c>
      <c r="L39">
        <v>590</v>
      </c>
      <c r="O39" t="str">
        <f t="shared" si="0"/>
        <v>BMW (3.09%)</v>
      </c>
      <c r="P39" s="4">
        <v>3.0941008244850701E-2</v>
      </c>
      <c r="Q39">
        <v>7230</v>
      </c>
      <c r="R39">
        <v>3956</v>
      </c>
      <c r="S39" s="5" t="str">
        <f t="shared" si="1"/>
        <v>3.09%</v>
      </c>
      <c r="T39" t="s">
        <v>36</v>
      </c>
      <c r="W39">
        <v>1989</v>
      </c>
      <c r="X39">
        <v>13</v>
      </c>
      <c r="Y39">
        <v>21</v>
      </c>
    </row>
    <row r="40" spans="2:25" ht="15" x14ac:dyDescent="0.35">
      <c r="F40" t="s">
        <v>49</v>
      </c>
      <c r="G40">
        <v>279</v>
      </c>
      <c r="H40">
        <v>503</v>
      </c>
      <c r="J40" t="s">
        <v>108</v>
      </c>
      <c r="K40">
        <v>432</v>
      </c>
      <c r="L40">
        <v>249</v>
      </c>
      <c r="O40" t="str">
        <f t="shared" si="0"/>
        <v>JEEP (3.27%)</v>
      </c>
      <c r="P40" s="4">
        <v>3.2666867648157003E-2</v>
      </c>
      <c r="Q40">
        <v>7810</v>
      </c>
      <c r="R40">
        <v>4001</v>
      </c>
      <c r="S40" s="5" t="str">
        <f t="shared" si="1"/>
        <v>3.27%</v>
      </c>
      <c r="T40" t="s">
        <v>54</v>
      </c>
      <c r="W40">
        <v>1990</v>
      </c>
      <c r="X40">
        <v>7</v>
      </c>
      <c r="Y40">
        <v>16</v>
      </c>
    </row>
    <row r="41" spans="2:25" ht="15" x14ac:dyDescent="0.35">
      <c r="F41" t="s">
        <v>50</v>
      </c>
      <c r="G41">
        <v>4723</v>
      </c>
      <c r="H41">
        <v>9423</v>
      </c>
      <c r="J41" t="s">
        <v>109</v>
      </c>
      <c r="K41">
        <v>218</v>
      </c>
      <c r="L41">
        <v>158</v>
      </c>
      <c r="O41" t="str">
        <f t="shared" si="0"/>
        <v>HYUNDAI (3.91%)</v>
      </c>
      <c r="P41" s="4">
        <v>3.9125011408926297E-2</v>
      </c>
      <c r="Q41">
        <v>9423</v>
      </c>
      <c r="R41">
        <v>4723</v>
      </c>
      <c r="S41" s="5" t="str">
        <f t="shared" si="1"/>
        <v>3.91%</v>
      </c>
      <c r="T41" t="s">
        <v>50</v>
      </c>
      <c r="W41">
        <v>1991</v>
      </c>
      <c r="X41">
        <v>14</v>
      </c>
      <c r="Y41">
        <v>23</v>
      </c>
    </row>
    <row r="42" spans="2:25" ht="15" x14ac:dyDescent="0.35">
      <c r="F42" t="s">
        <v>51</v>
      </c>
      <c r="G42">
        <v>2503</v>
      </c>
      <c r="H42">
        <v>4668</v>
      </c>
      <c r="J42" t="s">
        <v>110</v>
      </c>
      <c r="K42">
        <v>111</v>
      </c>
      <c r="L42">
        <v>97</v>
      </c>
      <c r="O42" t="str">
        <f t="shared" si="0"/>
        <v>DODGE (5.70%)</v>
      </c>
      <c r="P42" s="4">
        <v>5.6956126109431598E-2</v>
      </c>
      <c r="Q42">
        <v>13440</v>
      </c>
      <c r="R42">
        <v>7153</v>
      </c>
      <c r="S42" s="5" t="str">
        <f t="shared" si="1"/>
        <v>5.70%</v>
      </c>
      <c r="T42" t="s">
        <v>42</v>
      </c>
      <c r="W42">
        <v>1992</v>
      </c>
      <c r="X42">
        <v>25</v>
      </c>
      <c r="Y42">
        <v>36</v>
      </c>
    </row>
    <row r="43" spans="2:25" ht="15" x14ac:dyDescent="0.35">
      <c r="F43" t="s">
        <v>52</v>
      </c>
      <c r="G43">
        <v>32</v>
      </c>
      <c r="H43">
        <v>34</v>
      </c>
      <c r="J43" t="s">
        <v>111</v>
      </c>
      <c r="K43">
        <v>82</v>
      </c>
      <c r="L43">
        <v>54</v>
      </c>
      <c r="O43" t="str">
        <f t="shared" si="0"/>
        <v>HONDA (7.63%)</v>
      </c>
      <c r="P43" s="4">
        <v>7.6319494190436404E-2</v>
      </c>
      <c r="Q43">
        <v>18162</v>
      </c>
      <c r="R43">
        <v>9432</v>
      </c>
      <c r="S43" s="5" t="str">
        <f t="shared" si="1"/>
        <v>7.63%</v>
      </c>
      <c r="T43" t="s">
        <v>48</v>
      </c>
      <c r="W43">
        <v>1993</v>
      </c>
      <c r="X43">
        <v>26</v>
      </c>
      <c r="Y43">
        <v>46</v>
      </c>
    </row>
    <row r="44" spans="2:25" ht="15" x14ac:dyDescent="0.35">
      <c r="F44" t="s">
        <v>53</v>
      </c>
      <c r="G44">
        <v>233</v>
      </c>
      <c r="H44">
        <v>416</v>
      </c>
      <c r="J44" t="s">
        <v>112</v>
      </c>
      <c r="K44">
        <v>39</v>
      </c>
      <c r="L44">
        <v>25</v>
      </c>
      <c r="O44" t="str">
        <f t="shared" si="0"/>
        <v>CHEVROLET (10.60%)</v>
      </c>
      <c r="P44" s="4">
        <v>0.105968873683133</v>
      </c>
      <c r="Q44">
        <v>25508</v>
      </c>
      <c r="R44">
        <v>12806</v>
      </c>
      <c r="S44" s="5" t="str">
        <f t="shared" si="1"/>
        <v>10.60%</v>
      </c>
      <c r="T44" t="s">
        <v>39</v>
      </c>
      <c r="W44">
        <v>1994</v>
      </c>
      <c r="X44">
        <v>35</v>
      </c>
      <c r="Y44">
        <v>73</v>
      </c>
    </row>
    <row r="45" spans="2:25" ht="15" x14ac:dyDescent="0.35">
      <c r="F45" t="s">
        <v>54</v>
      </c>
      <c r="G45">
        <v>4001</v>
      </c>
      <c r="H45">
        <v>7810</v>
      </c>
      <c r="J45" t="s">
        <v>113</v>
      </c>
      <c r="K45">
        <v>22</v>
      </c>
      <c r="L45">
        <v>18</v>
      </c>
      <c r="O45" t="str">
        <f t="shared" si="0"/>
        <v>NISSAN (10.88%)</v>
      </c>
      <c r="P45" s="4">
        <v>0.108828711220022</v>
      </c>
      <c r="Q45">
        <v>26326</v>
      </c>
      <c r="R45">
        <v>13022</v>
      </c>
      <c r="S45" s="5" t="str">
        <f t="shared" si="1"/>
        <v>10.88%</v>
      </c>
      <c r="T45" t="s">
        <v>66</v>
      </c>
      <c r="W45">
        <v>1995</v>
      </c>
      <c r="X45">
        <v>45</v>
      </c>
      <c r="Y45">
        <v>105</v>
      </c>
    </row>
    <row r="46" spans="2:25" ht="15" x14ac:dyDescent="0.35">
      <c r="F46" t="s">
        <v>55</v>
      </c>
      <c r="G46">
        <v>3107</v>
      </c>
      <c r="H46">
        <v>6160</v>
      </c>
      <c r="J46" t="s">
        <v>114</v>
      </c>
      <c r="K46">
        <v>8</v>
      </c>
      <c r="L46">
        <v>6</v>
      </c>
      <c r="O46" t="str">
        <f t="shared" si="0"/>
        <v>FORD (11.27%)</v>
      </c>
      <c r="P46" s="4">
        <v>0.11269253427518</v>
      </c>
      <c r="Q46">
        <v>26513</v>
      </c>
      <c r="R46">
        <v>14232</v>
      </c>
      <c r="S46" s="5" t="str">
        <f t="shared" si="1"/>
        <v>11.27%</v>
      </c>
      <c r="T46" t="s">
        <v>45</v>
      </c>
      <c r="W46">
        <v>1996</v>
      </c>
      <c r="X46">
        <v>66</v>
      </c>
      <c r="Y46">
        <v>107</v>
      </c>
    </row>
    <row r="47" spans="2:25" ht="15" x14ac:dyDescent="0.35">
      <c r="F47" t="s">
        <v>56</v>
      </c>
      <c r="G47">
        <v>404</v>
      </c>
      <c r="H47">
        <v>689</v>
      </c>
      <c r="J47" t="s">
        <v>115</v>
      </c>
      <c r="K47">
        <v>12</v>
      </c>
      <c r="L47">
        <v>5</v>
      </c>
      <c r="O47" t="str">
        <f t="shared" si="0"/>
        <v>TOYOTA (11.33%)</v>
      </c>
      <c r="P47" s="4">
        <v>0.113284415544904</v>
      </c>
      <c r="Q47">
        <v>27270</v>
      </c>
      <c r="R47">
        <v>13689</v>
      </c>
      <c r="S47" s="5" t="str">
        <f t="shared" si="1"/>
        <v>11.33%</v>
      </c>
      <c r="T47" t="s">
        <v>77</v>
      </c>
      <c r="W47">
        <v>1997</v>
      </c>
      <c r="X47">
        <v>85</v>
      </c>
      <c r="Y47">
        <v>173</v>
      </c>
    </row>
    <row r="48" spans="2:25" ht="15" x14ac:dyDescent="0.35">
      <c r="F48" t="s">
        <v>57</v>
      </c>
      <c r="G48">
        <v>3217</v>
      </c>
      <c r="H48">
        <v>6012</v>
      </c>
      <c r="J48" t="s">
        <v>116</v>
      </c>
      <c r="K48">
        <v>1</v>
      </c>
      <c r="L48">
        <v>3</v>
      </c>
      <c r="S48" s="5"/>
      <c r="W48">
        <v>1998</v>
      </c>
      <c r="X48">
        <v>121</v>
      </c>
      <c r="Y48">
        <v>232</v>
      </c>
    </row>
    <row r="49" spans="6:25" ht="15" x14ac:dyDescent="0.35">
      <c r="F49" t="s">
        <v>58</v>
      </c>
      <c r="G49">
        <v>1044</v>
      </c>
      <c r="H49">
        <v>1806</v>
      </c>
      <c r="S49" s="5"/>
      <c r="W49">
        <v>1999</v>
      </c>
      <c r="X49">
        <v>166</v>
      </c>
      <c r="Y49">
        <v>330</v>
      </c>
    </row>
    <row r="50" spans="6:25" x14ac:dyDescent="0.3">
      <c r="F50" t="s">
        <v>59</v>
      </c>
      <c r="G50">
        <v>4</v>
      </c>
      <c r="J50" t="s">
        <v>117</v>
      </c>
      <c r="K50" t="s">
        <v>18</v>
      </c>
      <c r="L50" t="s">
        <v>17</v>
      </c>
      <c r="N50" t="s">
        <v>128</v>
      </c>
      <c r="O50" t="s">
        <v>18</v>
      </c>
      <c r="P50" t="s">
        <v>17</v>
      </c>
      <c r="R50" t="s">
        <v>129</v>
      </c>
      <c r="S50" t="s">
        <v>18</v>
      </c>
      <c r="T50" t="s">
        <v>17</v>
      </c>
      <c r="W50">
        <v>2000</v>
      </c>
      <c r="X50">
        <v>225</v>
      </c>
      <c r="Y50">
        <v>466</v>
      </c>
    </row>
    <row r="51" spans="6:25" x14ac:dyDescent="0.3">
      <c r="F51" t="s">
        <v>60</v>
      </c>
      <c r="G51">
        <v>2</v>
      </c>
      <c r="J51" t="s">
        <v>118</v>
      </c>
      <c r="K51">
        <v>4030</v>
      </c>
      <c r="L51">
        <v>2313</v>
      </c>
      <c r="N51">
        <v>0</v>
      </c>
      <c r="O51">
        <v>936</v>
      </c>
      <c r="P51">
        <v>1375</v>
      </c>
      <c r="R51" s="7" t="s">
        <v>130</v>
      </c>
      <c r="S51">
        <v>936</v>
      </c>
      <c r="T51">
        <v>1375</v>
      </c>
      <c r="W51">
        <v>2001</v>
      </c>
      <c r="X51">
        <v>252</v>
      </c>
      <c r="Y51">
        <v>456</v>
      </c>
    </row>
    <row r="52" spans="6:25" x14ac:dyDescent="0.3">
      <c r="F52" t="s">
        <v>61</v>
      </c>
      <c r="G52">
        <v>3446</v>
      </c>
      <c r="H52">
        <v>6847</v>
      </c>
      <c r="J52" t="s">
        <v>119</v>
      </c>
      <c r="K52">
        <v>56173</v>
      </c>
      <c r="L52">
        <v>28733</v>
      </c>
      <c r="N52">
        <v>1</v>
      </c>
      <c r="O52">
        <v>6432</v>
      </c>
      <c r="P52">
        <v>3338</v>
      </c>
      <c r="R52" s="7" t="s">
        <v>131</v>
      </c>
      <c r="S52">
        <v>6432</v>
      </c>
      <c r="T52">
        <v>3338</v>
      </c>
      <c r="W52">
        <v>2002</v>
      </c>
      <c r="X52">
        <v>1382</v>
      </c>
      <c r="Y52">
        <v>1088</v>
      </c>
    </row>
    <row r="53" spans="6:25" x14ac:dyDescent="0.3">
      <c r="F53" t="s">
        <v>62</v>
      </c>
      <c r="G53">
        <v>3842</v>
      </c>
      <c r="H53">
        <v>6844</v>
      </c>
      <c r="J53" t="s">
        <v>120</v>
      </c>
      <c r="K53">
        <v>60034</v>
      </c>
      <c r="L53">
        <v>30868</v>
      </c>
      <c r="N53">
        <v>2</v>
      </c>
      <c r="O53">
        <v>12193</v>
      </c>
      <c r="P53">
        <v>6379</v>
      </c>
      <c r="R53" s="7" t="s">
        <v>132</v>
      </c>
      <c r="S53">
        <v>64022</v>
      </c>
      <c r="T53">
        <v>33139</v>
      </c>
      <c r="W53">
        <v>2003</v>
      </c>
      <c r="X53">
        <v>3518</v>
      </c>
      <c r="Y53">
        <v>2130</v>
      </c>
    </row>
    <row r="54" spans="6:25" x14ac:dyDescent="0.3">
      <c r="F54" t="s">
        <v>63</v>
      </c>
      <c r="G54">
        <v>608</v>
      </c>
      <c r="H54">
        <v>1193</v>
      </c>
      <c r="J54" t="s">
        <v>121</v>
      </c>
      <c r="K54">
        <v>55904</v>
      </c>
      <c r="L54">
        <v>29774</v>
      </c>
      <c r="N54">
        <v>3</v>
      </c>
      <c r="O54">
        <v>16002</v>
      </c>
      <c r="P54">
        <v>8141</v>
      </c>
      <c r="R54" s="7" t="s">
        <v>133</v>
      </c>
      <c r="S54">
        <v>76004</v>
      </c>
      <c r="T54">
        <v>39374</v>
      </c>
      <c r="W54">
        <v>2004</v>
      </c>
      <c r="X54">
        <v>5637</v>
      </c>
      <c r="Y54">
        <v>3100</v>
      </c>
    </row>
    <row r="55" spans="6:25" x14ac:dyDescent="0.3">
      <c r="F55" t="s">
        <v>64</v>
      </c>
      <c r="G55">
        <v>1056</v>
      </c>
      <c r="H55">
        <v>1916</v>
      </c>
      <c r="J55" t="s">
        <v>122</v>
      </c>
      <c r="K55">
        <v>36425</v>
      </c>
      <c r="L55">
        <v>19043</v>
      </c>
      <c r="N55">
        <v>4</v>
      </c>
      <c r="O55">
        <v>17467</v>
      </c>
      <c r="P55">
        <v>9019</v>
      </c>
      <c r="R55" s="7" t="s">
        <v>134</v>
      </c>
      <c r="S55">
        <v>62761</v>
      </c>
      <c r="T55">
        <v>32653</v>
      </c>
      <c r="W55">
        <v>2005</v>
      </c>
      <c r="X55">
        <v>8306</v>
      </c>
      <c r="Y55">
        <v>4453</v>
      </c>
    </row>
    <row r="56" spans="6:25" x14ac:dyDescent="0.3">
      <c r="F56" t="s">
        <v>65</v>
      </c>
      <c r="G56">
        <v>1039</v>
      </c>
      <c r="H56">
        <v>2003</v>
      </c>
      <c r="J56" t="s">
        <v>123</v>
      </c>
      <c r="K56">
        <v>17539</v>
      </c>
      <c r="L56">
        <v>8785</v>
      </c>
      <c r="N56">
        <v>5</v>
      </c>
      <c r="O56">
        <v>18360</v>
      </c>
      <c r="P56">
        <v>9600</v>
      </c>
      <c r="R56" s="7" t="s">
        <v>135</v>
      </c>
      <c r="S56">
        <v>17846</v>
      </c>
      <c r="T56">
        <v>8828</v>
      </c>
      <c r="W56">
        <v>2006</v>
      </c>
      <c r="X56">
        <v>13387</v>
      </c>
      <c r="Y56">
        <v>7060</v>
      </c>
    </row>
    <row r="57" spans="6:25" x14ac:dyDescent="0.3">
      <c r="F57" t="s">
        <v>66</v>
      </c>
      <c r="G57">
        <v>13022</v>
      </c>
      <c r="H57">
        <v>26326</v>
      </c>
      <c r="J57" t="s">
        <v>124</v>
      </c>
      <c r="K57">
        <v>5557</v>
      </c>
      <c r="L57">
        <v>2660</v>
      </c>
      <c r="N57">
        <v>6</v>
      </c>
      <c r="O57">
        <v>18332</v>
      </c>
      <c r="P57">
        <v>9452</v>
      </c>
      <c r="R57" s="7" t="s">
        <v>136</v>
      </c>
      <c r="S57">
        <v>7442</v>
      </c>
      <c r="T57">
        <v>3585</v>
      </c>
      <c r="W57">
        <v>2007</v>
      </c>
      <c r="X57">
        <v>19204</v>
      </c>
      <c r="Y57">
        <v>9837</v>
      </c>
    </row>
    <row r="58" spans="6:25" x14ac:dyDescent="0.3">
      <c r="F58" t="s">
        <v>67</v>
      </c>
      <c r="G58">
        <v>21</v>
      </c>
      <c r="H58">
        <v>26</v>
      </c>
      <c r="J58" t="s">
        <v>125</v>
      </c>
      <c r="K58">
        <v>1506</v>
      </c>
      <c r="L58">
        <v>737</v>
      </c>
      <c r="N58">
        <v>7</v>
      </c>
      <c r="O58">
        <v>17051</v>
      </c>
      <c r="P58">
        <v>8813</v>
      </c>
      <c r="R58" s="7" t="s">
        <v>137</v>
      </c>
      <c r="S58">
        <v>2559</v>
      </c>
      <c r="T58">
        <v>1262</v>
      </c>
      <c r="W58">
        <v>2008</v>
      </c>
      <c r="X58">
        <v>22247</v>
      </c>
      <c r="Y58">
        <v>11400</v>
      </c>
    </row>
    <row r="59" spans="6:25" ht="15" x14ac:dyDescent="0.35">
      <c r="F59" t="s">
        <v>68</v>
      </c>
      <c r="G59">
        <v>6</v>
      </c>
      <c r="H59">
        <v>2</v>
      </c>
      <c r="J59" t="s">
        <v>126</v>
      </c>
      <c r="K59">
        <v>110</v>
      </c>
      <c r="L59">
        <v>54</v>
      </c>
      <c r="N59">
        <v>8</v>
      </c>
      <c r="O59">
        <v>15112</v>
      </c>
      <c r="P59">
        <v>7958</v>
      </c>
      <c r="S59" s="5"/>
      <c r="W59">
        <v>2009</v>
      </c>
      <c r="X59">
        <v>19091</v>
      </c>
      <c r="Y59">
        <v>9768</v>
      </c>
    </row>
    <row r="60" spans="6:25" ht="15" x14ac:dyDescent="0.35">
      <c r="F60" t="s">
        <v>69</v>
      </c>
      <c r="G60">
        <v>688</v>
      </c>
      <c r="H60">
        <v>1390</v>
      </c>
      <c r="J60" t="s">
        <v>127</v>
      </c>
      <c r="K60">
        <v>724</v>
      </c>
      <c r="L60">
        <v>587</v>
      </c>
      <c r="N60">
        <v>9</v>
      </c>
      <c r="O60">
        <v>14003</v>
      </c>
      <c r="P60">
        <v>7260</v>
      </c>
      <c r="S60" s="5"/>
      <c r="W60">
        <v>2010</v>
      </c>
      <c r="X60">
        <v>45687</v>
      </c>
      <c r="Y60">
        <v>22783</v>
      </c>
    </row>
    <row r="61" spans="6:25" ht="15" x14ac:dyDescent="0.35">
      <c r="F61" t="s">
        <v>70</v>
      </c>
      <c r="G61">
        <v>420</v>
      </c>
      <c r="H61">
        <v>642</v>
      </c>
      <c r="N61">
        <v>10</v>
      </c>
      <c r="O61">
        <v>11506</v>
      </c>
      <c r="P61">
        <v>5891</v>
      </c>
      <c r="S61" s="5"/>
      <c r="W61">
        <v>2011</v>
      </c>
      <c r="X61">
        <v>40887</v>
      </c>
      <c r="Y61">
        <v>20406</v>
      </c>
    </row>
    <row r="62" spans="6:25" ht="15" x14ac:dyDescent="0.35">
      <c r="F62" t="s">
        <v>71</v>
      </c>
      <c r="G62">
        <v>16</v>
      </c>
      <c r="H62">
        <v>9</v>
      </c>
      <c r="N62">
        <v>11</v>
      </c>
      <c r="O62">
        <v>10163</v>
      </c>
      <c r="P62">
        <v>5291</v>
      </c>
      <c r="S62" s="5"/>
      <c r="W62">
        <v>2012</v>
      </c>
      <c r="X62">
        <v>41639</v>
      </c>
      <c r="Y62">
        <v>21305</v>
      </c>
    </row>
    <row r="63" spans="6:25" ht="15" x14ac:dyDescent="0.35">
      <c r="F63" t="s">
        <v>72</v>
      </c>
      <c r="G63">
        <v>695</v>
      </c>
      <c r="H63">
        <v>1404</v>
      </c>
      <c r="N63">
        <v>12</v>
      </c>
      <c r="O63">
        <v>8799</v>
      </c>
      <c r="P63">
        <v>4503</v>
      </c>
      <c r="S63" s="5"/>
      <c r="W63">
        <v>2013</v>
      </c>
      <c r="X63">
        <v>15271</v>
      </c>
      <c r="Y63">
        <v>7758</v>
      </c>
    </row>
    <row r="64" spans="6:25" ht="15" x14ac:dyDescent="0.35">
      <c r="F64" t="s">
        <v>73</v>
      </c>
      <c r="G64">
        <v>776</v>
      </c>
      <c r="H64">
        <v>1467</v>
      </c>
      <c r="N64">
        <v>13</v>
      </c>
      <c r="O64">
        <v>7370</v>
      </c>
      <c r="P64">
        <v>3835</v>
      </c>
      <c r="S64" s="5"/>
      <c r="W64">
        <v>2014</v>
      </c>
      <c r="X64">
        <v>642</v>
      </c>
      <c r="Y64">
        <v>315</v>
      </c>
    </row>
    <row r="65" spans="6:19" ht="15" x14ac:dyDescent="0.35">
      <c r="F65" t="s">
        <v>74</v>
      </c>
      <c r="G65">
        <v>244</v>
      </c>
      <c r="H65">
        <v>440</v>
      </c>
      <c r="N65">
        <v>14</v>
      </c>
      <c r="O65">
        <v>6338</v>
      </c>
      <c r="P65">
        <v>3346</v>
      </c>
      <c r="S65" s="5"/>
    </row>
    <row r="66" spans="6:19" ht="15" x14ac:dyDescent="0.35">
      <c r="F66" t="s">
        <v>75</v>
      </c>
      <c r="G66">
        <v>1034</v>
      </c>
      <c r="H66">
        <v>1863</v>
      </c>
      <c r="N66">
        <v>15</v>
      </c>
      <c r="O66">
        <v>5432</v>
      </c>
      <c r="P66">
        <v>2846</v>
      </c>
      <c r="S66" s="5"/>
    </row>
    <row r="67" spans="6:19" ht="15" x14ac:dyDescent="0.35">
      <c r="F67" t="s">
        <v>76</v>
      </c>
      <c r="G67">
        <v>435</v>
      </c>
      <c r="H67">
        <v>885</v>
      </c>
      <c r="N67">
        <v>16</v>
      </c>
      <c r="O67">
        <v>4399</v>
      </c>
      <c r="P67">
        <v>2403</v>
      </c>
      <c r="S67" s="5"/>
    </row>
    <row r="68" spans="6:19" ht="15" x14ac:dyDescent="0.35">
      <c r="F68" t="s">
        <v>77</v>
      </c>
      <c r="G68">
        <v>13689</v>
      </c>
      <c r="H68">
        <v>27270</v>
      </c>
      <c r="N68">
        <v>17</v>
      </c>
      <c r="O68">
        <v>3658</v>
      </c>
      <c r="P68">
        <v>1896</v>
      </c>
      <c r="S68" s="5"/>
    </row>
    <row r="69" spans="6:19" ht="15" x14ac:dyDescent="0.35">
      <c r="F69" t="s">
        <v>78</v>
      </c>
      <c r="G69">
        <v>3700</v>
      </c>
      <c r="H69">
        <v>7021</v>
      </c>
      <c r="N69">
        <v>18</v>
      </c>
      <c r="O69">
        <v>3007</v>
      </c>
      <c r="P69">
        <v>1566</v>
      </c>
      <c r="S69" s="5"/>
    </row>
    <row r="70" spans="6:19" ht="15" x14ac:dyDescent="0.35">
      <c r="F70" t="s">
        <v>79</v>
      </c>
      <c r="G70">
        <v>610</v>
      </c>
      <c r="H70">
        <v>1090</v>
      </c>
      <c r="N70">
        <v>19</v>
      </c>
      <c r="O70">
        <v>2621</v>
      </c>
      <c r="P70">
        <v>1333</v>
      </c>
      <c r="S70" s="5"/>
    </row>
    <row r="71" spans="6:19" x14ac:dyDescent="0.3">
      <c r="N71">
        <v>20</v>
      </c>
      <c r="O71">
        <v>2125</v>
      </c>
      <c r="P71">
        <v>1086</v>
      </c>
    </row>
    <row r="72" spans="6:19" x14ac:dyDescent="0.3">
      <c r="N72">
        <v>21</v>
      </c>
      <c r="O72">
        <v>1991</v>
      </c>
      <c r="P72">
        <v>1041</v>
      </c>
    </row>
    <row r="73" spans="6:19" x14ac:dyDescent="0.3">
      <c r="N73">
        <v>22</v>
      </c>
      <c r="O73">
        <v>2115</v>
      </c>
      <c r="P73">
        <v>1090</v>
      </c>
    </row>
    <row r="74" spans="6:19" x14ac:dyDescent="0.3">
      <c r="N74">
        <v>23</v>
      </c>
      <c r="O74">
        <v>1825</v>
      </c>
      <c r="P74">
        <v>900</v>
      </c>
    </row>
    <row r="75" spans="6:19" x14ac:dyDescent="0.3">
      <c r="N75">
        <v>24</v>
      </c>
      <c r="O75">
        <v>1555</v>
      </c>
      <c r="P75">
        <v>776</v>
      </c>
    </row>
    <row r="76" spans="6:19" x14ac:dyDescent="0.3">
      <c r="N76">
        <v>25</v>
      </c>
      <c r="O76">
        <v>1363</v>
      </c>
      <c r="P76">
        <v>741</v>
      </c>
    </row>
    <row r="77" spans="6:19" x14ac:dyDescent="0.3">
      <c r="N77">
        <v>26</v>
      </c>
      <c r="O77">
        <v>1365</v>
      </c>
      <c r="P77">
        <v>674</v>
      </c>
    </row>
    <row r="78" spans="6:19" x14ac:dyDescent="0.3">
      <c r="N78">
        <v>27</v>
      </c>
      <c r="O78">
        <v>1287</v>
      </c>
      <c r="P78">
        <v>610</v>
      </c>
    </row>
    <row r="79" spans="6:19" x14ac:dyDescent="0.3">
      <c r="N79">
        <v>28</v>
      </c>
      <c r="O79">
        <v>1115</v>
      </c>
      <c r="P79">
        <v>565</v>
      </c>
    </row>
    <row r="80" spans="6:19" x14ac:dyDescent="0.3">
      <c r="N80">
        <v>29</v>
      </c>
      <c r="O80">
        <v>1000</v>
      </c>
      <c r="P80">
        <v>536</v>
      </c>
    </row>
    <row r="81" spans="14:16" x14ac:dyDescent="0.3">
      <c r="N81">
        <v>30</v>
      </c>
      <c r="O81">
        <v>965</v>
      </c>
      <c r="P81">
        <v>541</v>
      </c>
    </row>
    <row r="82" spans="14:16" x14ac:dyDescent="0.3">
      <c r="N82">
        <v>31</v>
      </c>
      <c r="O82">
        <v>995</v>
      </c>
      <c r="P82">
        <v>519</v>
      </c>
    </row>
    <row r="83" spans="14:16" x14ac:dyDescent="0.3">
      <c r="N83">
        <v>32</v>
      </c>
      <c r="O83">
        <v>993</v>
      </c>
      <c r="P83">
        <v>439</v>
      </c>
    </row>
    <row r="84" spans="14:16" x14ac:dyDescent="0.3">
      <c r="N84">
        <v>33</v>
      </c>
      <c r="O84">
        <v>933</v>
      </c>
      <c r="P84">
        <v>487</v>
      </c>
    </row>
    <row r="85" spans="14:16" x14ac:dyDescent="0.3">
      <c r="N85">
        <v>34</v>
      </c>
      <c r="O85">
        <v>698</v>
      </c>
      <c r="P85">
        <v>348</v>
      </c>
    </row>
    <row r="86" spans="14:16" x14ac:dyDescent="0.3">
      <c r="N86">
        <v>35</v>
      </c>
      <c r="O86">
        <v>670</v>
      </c>
      <c r="P86">
        <v>345</v>
      </c>
    </row>
    <row r="87" spans="14:16" x14ac:dyDescent="0.3">
      <c r="N87">
        <v>36</v>
      </c>
      <c r="O87">
        <v>741</v>
      </c>
      <c r="P87">
        <v>353</v>
      </c>
    </row>
    <row r="88" spans="14:16" x14ac:dyDescent="0.3">
      <c r="N88">
        <v>37</v>
      </c>
      <c r="O88">
        <v>681</v>
      </c>
      <c r="P88">
        <v>310</v>
      </c>
    </row>
    <row r="89" spans="14:16" x14ac:dyDescent="0.3">
      <c r="N89">
        <v>38</v>
      </c>
      <c r="O89">
        <v>713</v>
      </c>
      <c r="P89">
        <v>349</v>
      </c>
    </row>
    <row r="90" spans="14:16" x14ac:dyDescent="0.3">
      <c r="N90">
        <v>39</v>
      </c>
      <c r="O90">
        <v>582</v>
      </c>
      <c r="P90">
        <v>299</v>
      </c>
    </row>
    <row r="91" spans="14:16" x14ac:dyDescent="0.3">
      <c r="N91">
        <v>40</v>
      </c>
      <c r="O91">
        <v>661</v>
      </c>
      <c r="P91">
        <v>346</v>
      </c>
    </row>
    <row r="92" spans="14:16" x14ac:dyDescent="0.3">
      <c r="N92">
        <v>41</v>
      </c>
      <c r="O92">
        <v>567</v>
      </c>
      <c r="P92">
        <v>269</v>
      </c>
    </row>
    <row r="93" spans="14:16" x14ac:dyDescent="0.3">
      <c r="N93">
        <v>42</v>
      </c>
      <c r="O93">
        <v>546</v>
      </c>
      <c r="P93">
        <v>239</v>
      </c>
    </row>
    <row r="94" spans="14:16" x14ac:dyDescent="0.3">
      <c r="N94">
        <v>43</v>
      </c>
      <c r="O94">
        <v>568</v>
      </c>
      <c r="P94">
        <v>290</v>
      </c>
    </row>
    <row r="95" spans="14:16" x14ac:dyDescent="0.3">
      <c r="N95">
        <v>44</v>
      </c>
      <c r="O95">
        <v>469</v>
      </c>
      <c r="P95">
        <v>259</v>
      </c>
    </row>
    <row r="96" spans="14:16" x14ac:dyDescent="0.3">
      <c r="N96">
        <v>45</v>
      </c>
      <c r="O96">
        <v>466</v>
      </c>
      <c r="P96">
        <v>236</v>
      </c>
    </row>
    <row r="97" spans="14:16" x14ac:dyDescent="0.3">
      <c r="N97">
        <v>46</v>
      </c>
      <c r="O97">
        <v>436</v>
      </c>
      <c r="P97">
        <v>196</v>
      </c>
    </row>
    <row r="98" spans="14:16" x14ac:dyDescent="0.3">
      <c r="N98">
        <v>47</v>
      </c>
      <c r="O98">
        <v>421</v>
      </c>
      <c r="P98">
        <v>162</v>
      </c>
    </row>
    <row r="99" spans="14:16" x14ac:dyDescent="0.3">
      <c r="N99">
        <v>48</v>
      </c>
      <c r="O99">
        <v>346</v>
      </c>
      <c r="P99">
        <v>155</v>
      </c>
    </row>
    <row r="100" spans="14:16" x14ac:dyDescent="0.3">
      <c r="N100">
        <v>49</v>
      </c>
      <c r="O100">
        <v>315</v>
      </c>
      <c r="P100">
        <v>170</v>
      </c>
    </row>
    <row r="101" spans="14:16" x14ac:dyDescent="0.3">
      <c r="N101">
        <v>50</v>
      </c>
      <c r="O101">
        <v>313</v>
      </c>
      <c r="P101">
        <v>131</v>
      </c>
    </row>
    <row r="102" spans="14:16" x14ac:dyDescent="0.3">
      <c r="N102">
        <v>51</v>
      </c>
      <c r="O102">
        <v>326</v>
      </c>
      <c r="P102">
        <v>159</v>
      </c>
    </row>
    <row r="103" spans="14:16" x14ac:dyDescent="0.3">
      <c r="N103">
        <v>52</v>
      </c>
      <c r="O103">
        <v>295</v>
      </c>
      <c r="P103">
        <v>114</v>
      </c>
    </row>
    <row r="104" spans="14:16" x14ac:dyDescent="0.3">
      <c r="N104">
        <v>53</v>
      </c>
      <c r="O104">
        <v>262</v>
      </c>
      <c r="P104">
        <v>122</v>
      </c>
    </row>
    <row r="105" spans="14:16" x14ac:dyDescent="0.3">
      <c r="N105">
        <v>54</v>
      </c>
      <c r="O105">
        <v>268</v>
      </c>
      <c r="P105">
        <v>117</v>
      </c>
    </row>
    <row r="106" spans="14:16" x14ac:dyDescent="0.3">
      <c r="N106">
        <v>55</v>
      </c>
      <c r="O106">
        <v>279</v>
      </c>
      <c r="P106">
        <v>177</v>
      </c>
    </row>
    <row r="107" spans="14:16" x14ac:dyDescent="0.3">
      <c r="N107">
        <v>56</v>
      </c>
      <c r="O107">
        <v>305</v>
      </c>
      <c r="P107">
        <v>150</v>
      </c>
    </row>
    <row r="108" spans="14:16" x14ac:dyDescent="0.3">
      <c r="N108">
        <v>57</v>
      </c>
      <c r="O108">
        <v>291</v>
      </c>
      <c r="P108">
        <v>136</v>
      </c>
    </row>
    <row r="109" spans="14:16" x14ac:dyDescent="0.3">
      <c r="N109">
        <v>58</v>
      </c>
      <c r="O109">
        <v>249</v>
      </c>
      <c r="P109">
        <v>109</v>
      </c>
    </row>
    <row r="110" spans="14:16" x14ac:dyDescent="0.3">
      <c r="N110">
        <v>59</v>
      </c>
      <c r="O110">
        <v>309</v>
      </c>
      <c r="P110">
        <v>143</v>
      </c>
    </row>
    <row r="111" spans="14:16" x14ac:dyDescent="0.3">
      <c r="N111">
        <v>60</v>
      </c>
      <c r="O111">
        <v>248</v>
      </c>
      <c r="P111">
        <v>123</v>
      </c>
    </row>
    <row r="112" spans="14:16" x14ac:dyDescent="0.3">
      <c r="N112">
        <v>61</v>
      </c>
      <c r="O112">
        <v>259</v>
      </c>
      <c r="P112">
        <v>102</v>
      </c>
    </row>
    <row r="113" spans="14:16" x14ac:dyDescent="0.3">
      <c r="N113">
        <v>62</v>
      </c>
      <c r="O113">
        <v>229</v>
      </c>
      <c r="P113">
        <v>133</v>
      </c>
    </row>
    <row r="114" spans="14:16" x14ac:dyDescent="0.3">
      <c r="N114">
        <v>63</v>
      </c>
      <c r="O114">
        <v>185</v>
      </c>
      <c r="P114">
        <v>90</v>
      </c>
    </row>
    <row r="115" spans="14:16" x14ac:dyDescent="0.3">
      <c r="N115">
        <v>64</v>
      </c>
      <c r="O115">
        <v>243</v>
      </c>
      <c r="P115">
        <v>111</v>
      </c>
    </row>
    <row r="116" spans="14:16" x14ac:dyDescent="0.3">
      <c r="N116">
        <v>65</v>
      </c>
      <c r="O116">
        <v>205</v>
      </c>
      <c r="P116">
        <v>93</v>
      </c>
    </row>
    <row r="117" spans="14:16" x14ac:dyDescent="0.3">
      <c r="N117">
        <v>66</v>
      </c>
      <c r="O117">
        <v>161</v>
      </c>
      <c r="P117">
        <v>75</v>
      </c>
    </row>
    <row r="118" spans="14:16" x14ac:dyDescent="0.3">
      <c r="N118">
        <v>67</v>
      </c>
      <c r="O118">
        <v>171</v>
      </c>
      <c r="P118">
        <v>74</v>
      </c>
    </row>
    <row r="119" spans="14:16" x14ac:dyDescent="0.3">
      <c r="N119">
        <v>68</v>
      </c>
      <c r="O119">
        <v>141</v>
      </c>
      <c r="P119">
        <v>70</v>
      </c>
    </row>
    <row r="120" spans="14:16" x14ac:dyDescent="0.3">
      <c r="N120">
        <v>69</v>
      </c>
      <c r="O120">
        <v>144</v>
      </c>
      <c r="P120">
        <v>65</v>
      </c>
    </row>
    <row r="121" spans="14:16" x14ac:dyDescent="0.3">
      <c r="N121">
        <v>70</v>
      </c>
      <c r="O121">
        <v>135</v>
      </c>
      <c r="P121">
        <v>51</v>
      </c>
    </row>
    <row r="122" spans="14:16" x14ac:dyDescent="0.3">
      <c r="N122">
        <v>71</v>
      </c>
      <c r="O122">
        <v>145</v>
      </c>
      <c r="P122">
        <v>47</v>
      </c>
    </row>
    <row r="123" spans="14:16" x14ac:dyDescent="0.3">
      <c r="N123">
        <v>72</v>
      </c>
      <c r="O123">
        <v>115</v>
      </c>
      <c r="P123">
        <v>51</v>
      </c>
    </row>
    <row r="124" spans="14:16" x14ac:dyDescent="0.3">
      <c r="N124">
        <v>73</v>
      </c>
      <c r="O124">
        <v>137</v>
      </c>
      <c r="P124">
        <v>66</v>
      </c>
    </row>
    <row r="125" spans="14:16" x14ac:dyDescent="0.3">
      <c r="N125">
        <v>74</v>
      </c>
      <c r="O125">
        <v>154</v>
      </c>
      <c r="P125">
        <v>76</v>
      </c>
    </row>
    <row r="126" spans="14:16" x14ac:dyDescent="0.3">
      <c r="N126">
        <v>75</v>
      </c>
      <c r="O126">
        <v>114</v>
      </c>
      <c r="P126">
        <v>45</v>
      </c>
    </row>
    <row r="127" spans="14:16" x14ac:dyDescent="0.3">
      <c r="N127">
        <v>76</v>
      </c>
      <c r="O127">
        <v>150</v>
      </c>
      <c r="P127">
        <v>60</v>
      </c>
    </row>
    <row r="128" spans="14:16" x14ac:dyDescent="0.3">
      <c r="N128">
        <v>77</v>
      </c>
      <c r="O128">
        <v>117</v>
      </c>
      <c r="P128">
        <v>60</v>
      </c>
    </row>
    <row r="129" spans="14:16" x14ac:dyDescent="0.3">
      <c r="N129">
        <v>78</v>
      </c>
      <c r="O129">
        <v>115</v>
      </c>
      <c r="P129">
        <v>61</v>
      </c>
    </row>
    <row r="130" spans="14:16" x14ac:dyDescent="0.3">
      <c r="N130">
        <v>79</v>
      </c>
      <c r="O130">
        <v>112</v>
      </c>
      <c r="P130">
        <v>56</v>
      </c>
    </row>
    <row r="131" spans="14:16" x14ac:dyDescent="0.3">
      <c r="N131">
        <v>80</v>
      </c>
      <c r="O131">
        <v>111</v>
      </c>
      <c r="P131">
        <v>73</v>
      </c>
    </row>
    <row r="132" spans="14:16" x14ac:dyDescent="0.3">
      <c r="N132">
        <v>81</v>
      </c>
      <c r="O132">
        <v>94</v>
      </c>
      <c r="P132">
        <v>58</v>
      </c>
    </row>
    <row r="133" spans="14:16" x14ac:dyDescent="0.3">
      <c r="N133">
        <v>82</v>
      </c>
      <c r="O133">
        <v>93</v>
      </c>
      <c r="P133">
        <v>49</v>
      </c>
    </row>
    <row r="134" spans="14:16" x14ac:dyDescent="0.3">
      <c r="N134">
        <v>83</v>
      </c>
      <c r="O134">
        <v>112</v>
      </c>
      <c r="P134">
        <v>45</v>
      </c>
    </row>
    <row r="135" spans="14:16" x14ac:dyDescent="0.3">
      <c r="N135">
        <v>84</v>
      </c>
      <c r="O135">
        <v>89</v>
      </c>
      <c r="P135">
        <v>51</v>
      </c>
    </row>
    <row r="136" spans="14:16" x14ac:dyDescent="0.3">
      <c r="N136">
        <v>85</v>
      </c>
      <c r="O136">
        <v>74</v>
      </c>
      <c r="P136">
        <v>27</v>
      </c>
    </row>
    <row r="137" spans="14:16" x14ac:dyDescent="0.3">
      <c r="N137">
        <v>86</v>
      </c>
      <c r="O137">
        <v>68</v>
      </c>
      <c r="P137">
        <v>44</v>
      </c>
    </row>
    <row r="138" spans="14:16" x14ac:dyDescent="0.3">
      <c r="N138">
        <v>87</v>
      </c>
      <c r="O138">
        <v>84</v>
      </c>
      <c r="P138">
        <v>30</v>
      </c>
    </row>
    <row r="139" spans="14:16" x14ac:dyDescent="0.3">
      <c r="N139">
        <v>88</v>
      </c>
      <c r="O139">
        <v>64</v>
      </c>
      <c r="P139">
        <v>37</v>
      </c>
    </row>
    <row r="140" spans="14:16" x14ac:dyDescent="0.3">
      <c r="N140">
        <v>89</v>
      </c>
      <c r="O140">
        <v>65</v>
      </c>
      <c r="P140">
        <v>35</v>
      </c>
    </row>
    <row r="141" spans="14:16" x14ac:dyDescent="0.3">
      <c r="N141">
        <v>90</v>
      </c>
      <c r="O141">
        <v>79</v>
      </c>
      <c r="P141">
        <v>43</v>
      </c>
    </row>
    <row r="142" spans="14:16" x14ac:dyDescent="0.3">
      <c r="N142">
        <v>91</v>
      </c>
      <c r="O142">
        <v>59</v>
      </c>
      <c r="P142">
        <v>36</v>
      </c>
    </row>
    <row r="143" spans="14:16" x14ac:dyDescent="0.3">
      <c r="N143">
        <v>92</v>
      </c>
      <c r="O143">
        <v>75</v>
      </c>
      <c r="P143">
        <v>37</v>
      </c>
    </row>
    <row r="144" spans="14:16" x14ac:dyDescent="0.3">
      <c r="N144">
        <v>93</v>
      </c>
      <c r="O144">
        <v>62</v>
      </c>
      <c r="P144">
        <v>38</v>
      </c>
    </row>
    <row r="145" spans="14:16" x14ac:dyDescent="0.3">
      <c r="N145">
        <v>94</v>
      </c>
      <c r="O145">
        <v>67</v>
      </c>
      <c r="P145">
        <v>34</v>
      </c>
    </row>
    <row r="146" spans="14:16" x14ac:dyDescent="0.3">
      <c r="N146">
        <v>95</v>
      </c>
      <c r="O146">
        <v>62</v>
      </c>
      <c r="P146">
        <v>26</v>
      </c>
    </row>
    <row r="147" spans="14:16" x14ac:dyDescent="0.3">
      <c r="N147">
        <v>96</v>
      </c>
      <c r="O147">
        <v>77</v>
      </c>
      <c r="P147">
        <v>60</v>
      </c>
    </row>
    <row r="148" spans="14:16" x14ac:dyDescent="0.3">
      <c r="N148">
        <v>97</v>
      </c>
      <c r="O148">
        <v>69</v>
      </c>
      <c r="P148">
        <v>39</v>
      </c>
    </row>
    <row r="149" spans="14:16" x14ac:dyDescent="0.3">
      <c r="N149">
        <v>98</v>
      </c>
      <c r="O149">
        <v>46</v>
      </c>
      <c r="P149">
        <v>30</v>
      </c>
    </row>
    <row r="150" spans="14:16" x14ac:dyDescent="0.3">
      <c r="N150">
        <v>99</v>
      </c>
      <c r="O150">
        <v>65</v>
      </c>
      <c r="P150">
        <v>34</v>
      </c>
    </row>
    <row r="151" spans="14:16" x14ac:dyDescent="0.3">
      <c r="N151">
        <v>100</v>
      </c>
      <c r="O151">
        <v>63</v>
      </c>
      <c r="P151">
        <v>23</v>
      </c>
    </row>
    <row r="152" spans="14:16" x14ac:dyDescent="0.3">
      <c r="N152">
        <v>101</v>
      </c>
      <c r="O152">
        <v>51</v>
      </c>
      <c r="P152">
        <v>26</v>
      </c>
    </row>
    <row r="153" spans="14:16" x14ac:dyDescent="0.3">
      <c r="N153">
        <v>102</v>
      </c>
      <c r="O153">
        <v>60</v>
      </c>
      <c r="P153">
        <v>24</v>
      </c>
    </row>
    <row r="154" spans="14:16" x14ac:dyDescent="0.3">
      <c r="N154">
        <v>103</v>
      </c>
      <c r="O154">
        <v>54</v>
      </c>
      <c r="P154">
        <v>32</v>
      </c>
    </row>
    <row r="155" spans="14:16" x14ac:dyDescent="0.3">
      <c r="N155">
        <v>104</v>
      </c>
      <c r="O155">
        <v>53</v>
      </c>
      <c r="P155">
        <v>36</v>
      </c>
    </row>
    <row r="156" spans="14:16" x14ac:dyDescent="0.3">
      <c r="N156">
        <v>105</v>
      </c>
      <c r="O156">
        <v>73</v>
      </c>
      <c r="P156">
        <v>36</v>
      </c>
    </row>
    <row r="157" spans="14:16" x14ac:dyDescent="0.3">
      <c r="N157">
        <v>106</v>
      </c>
      <c r="O157">
        <v>69</v>
      </c>
      <c r="P157">
        <v>41</v>
      </c>
    </row>
    <row r="158" spans="14:16" x14ac:dyDescent="0.3">
      <c r="N158">
        <v>107</v>
      </c>
      <c r="O158">
        <v>75</v>
      </c>
      <c r="P158">
        <v>35</v>
      </c>
    </row>
    <row r="159" spans="14:16" x14ac:dyDescent="0.3">
      <c r="N159">
        <v>108</v>
      </c>
      <c r="O159">
        <v>63</v>
      </c>
      <c r="P159">
        <v>29</v>
      </c>
    </row>
    <row r="160" spans="14:16" x14ac:dyDescent="0.3">
      <c r="N160">
        <v>109</v>
      </c>
      <c r="O160">
        <v>63</v>
      </c>
      <c r="P160">
        <v>29</v>
      </c>
    </row>
    <row r="161" spans="14:16" x14ac:dyDescent="0.3">
      <c r="N161">
        <v>110</v>
      </c>
      <c r="O161">
        <v>62</v>
      </c>
      <c r="P161">
        <v>44</v>
      </c>
    </row>
    <row r="162" spans="14:16" x14ac:dyDescent="0.3">
      <c r="N162">
        <v>111</v>
      </c>
      <c r="O162">
        <v>66</v>
      </c>
      <c r="P162">
        <v>32</v>
      </c>
    </row>
    <row r="163" spans="14:16" x14ac:dyDescent="0.3">
      <c r="N163">
        <v>112</v>
      </c>
      <c r="O163">
        <v>46</v>
      </c>
      <c r="P163">
        <v>29</v>
      </c>
    </row>
    <row r="164" spans="14:16" x14ac:dyDescent="0.3">
      <c r="N164">
        <v>113</v>
      </c>
      <c r="O164">
        <v>63</v>
      </c>
      <c r="P164">
        <v>26</v>
      </c>
    </row>
    <row r="165" spans="14:16" x14ac:dyDescent="0.3">
      <c r="N165">
        <v>114</v>
      </c>
      <c r="O165">
        <v>55</v>
      </c>
      <c r="P165">
        <v>28</v>
      </c>
    </row>
    <row r="166" spans="14:16" x14ac:dyDescent="0.3">
      <c r="N166">
        <v>115</v>
      </c>
      <c r="O166">
        <v>37</v>
      </c>
      <c r="P166">
        <v>23</v>
      </c>
    </row>
    <row r="167" spans="14:16" x14ac:dyDescent="0.3">
      <c r="N167">
        <v>116</v>
      </c>
      <c r="O167">
        <v>50</v>
      </c>
      <c r="P167">
        <v>19</v>
      </c>
    </row>
    <row r="168" spans="14:16" x14ac:dyDescent="0.3">
      <c r="N168">
        <v>117</v>
      </c>
      <c r="O168">
        <v>44</v>
      </c>
      <c r="P168">
        <v>19</v>
      </c>
    </row>
    <row r="169" spans="14:16" x14ac:dyDescent="0.3">
      <c r="N169">
        <v>118</v>
      </c>
      <c r="O169">
        <v>33</v>
      </c>
      <c r="P169">
        <v>20</v>
      </c>
    </row>
    <row r="170" spans="14:16" x14ac:dyDescent="0.3">
      <c r="N170">
        <v>119</v>
      </c>
      <c r="O170">
        <v>34</v>
      </c>
      <c r="P170">
        <v>13</v>
      </c>
    </row>
    <row r="171" spans="14:16" x14ac:dyDescent="0.3">
      <c r="N171">
        <v>120</v>
      </c>
      <c r="O171">
        <v>17</v>
      </c>
      <c r="P171">
        <v>12</v>
      </c>
    </row>
    <row r="172" spans="14:16" x14ac:dyDescent="0.3">
      <c r="N172">
        <v>121</v>
      </c>
      <c r="O172">
        <v>28</v>
      </c>
      <c r="P172">
        <v>16</v>
      </c>
    </row>
    <row r="173" spans="14:16" x14ac:dyDescent="0.3">
      <c r="N173">
        <v>122</v>
      </c>
      <c r="O173">
        <v>19</v>
      </c>
      <c r="P173">
        <v>11</v>
      </c>
    </row>
    <row r="174" spans="14:16" x14ac:dyDescent="0.3">
      <c r="N174">
        <v>123</v>
      </c>
      <c r="O174">
        <v>23</v>
      </c>
      <c r="P174">
        <v>13</v>
      </c>
    </row>
    <row r="175" spans="14:16" x14ac:dyDescent="0.3">
      <c r="N175">
        <v>124</v>
      </c>
      <c r="O175">
        <v>35</v>
      </c>
      <c r="P175">
        <v>19</v>
      </c>
    </row>
    <row r="176" spans="14:16" x14ac:dyDescent="0.3">
      <c r="N176">
        <v>125</v>
      </c>
      <c r="O176">
        <v>47</v>
      </c>
      <c r="P176">
        <v>20</v>
      </c>
    </row>
    <row r="177" spans="14:16" x14ac:dyDescent="0.3">
      <c r="N177">
        <v>126</v>
      </c>
      <c r="O177">
        <v>27</v>
      </c>
      <c r="P177">
        <v>10</v>
      </c>
    </row>
    <row r="178" spans="14:16" x14ac:dyDescent="0.3">
      <c r="N178">
        <v>127</v>
      </c>
      <c r="O178">
        <v>20</v>
      </c>
      <c r="P178">
        <v>6</v>
      </c>
    </row>
    <row r="179" spans="14:16" x14ac:dyDescent="0.3">
      <c r="N179">
        <v>128</v>
      </c>
      <c r="O179">
        <v>28</v>
      </c>
      <c r="P179">
        <v>15</v>
      </c>
    </row>
    <row r="180" spans="14:16" x14ac:dyDescent="0.3">
      <c r="N180">
        <v>129</v>
      </c>
      <c r="O180">
        <v>40</v>
      </c>
      <c r="P180">
        <v>22</v>
      </c>
    </row>
    <row r="181" spans="14:16" x14ac:dyDescent="0.3">
      <c r="N181">
        <v>130</v>
      </c>
      <c r="O181">
        <v>32</v>
      </c>
      <c r="P181">
        <v>8</v>
      </c>
    </row>
    <row r="182" spans="14:16" x14ac:dyDescent="0.3">
      <c r="N182">
        <v>131</v>
      </c>
      <c r="O182">
        <v>19</v>
      </c>
      <c r="P182">
        <v>10</v>
      </c>
    </row>
    <row r="183" spans="14:16" x14ac:dyDescent="0.3">
      <c r="N183">
        <v>132</v>
      </c>
      <c r="O183">
        <v>9</v>
      </c>
      <c r="P183">
        <v>4</v>
      </c>
    </row>
    <row r="184" spans="14:16" x14ac:dyDescent="0.3">
      <c r="N184">
        <v>133</v>
      </c>
      <c r="O184">
        <v>10</v>
      </c>
      <c r="P184">
        <v>8</v>
      </c>
    </row>
    <row r="185" spans="14:16" x14ac:dyDescent="0.3">
      <c r="N185">
        <v>134</v>
      </c>
      <c r="O185">
        <v>26</v>
      </c>
      <c r="P185">
        <v>12</v>
      </c>
    </row>
    <row r="186" spans="14:16" x14ac:dyDescent="0.3">
      <c r="N186">
        <v>135</v>
      </c>
      <c r="O186">
        <v>26</v>
      </c>
      <c r="P186">
        <v>9</v>
      </c>
    </row>
    <row r="187" spans="14:16" x14ac:dyDescent="0.3">
      <c r="N187">
        <v>136</v>
      </c>
      <c r="O187">
        <v>31</v>
      </c>
      <c r="P187">
        <v>18</v>
      </c>
    </row>
    <row r="188" spans="14:16" x14ac:dyDescent="0.3">
      <c r="N188">
        <v>137</v>
      </c>
      <c r="O188">
        <v>22</v>
      </c>
      <c r="P188">
        <v>20</v>
      </c>
    </row>
    <row r="189" spans="14:16" x14ac:dyDescent="0.3">
      <c r="N189">
        <v>138</v>
      </c>
      <c r="O189">
        <v>29</v>
      </c>
      <c r="P189">
        <v>10</v>
      </c>
    </row>
    <row r="190" spans="14:16" x14ac:dyDescent="0.3">
      <c r="N190">
        <v>139</v>
      </c>
      <c r="O190">
        <v>17</v>
      </c>
      <c r="P190">
        <v>11</v>
      </c>
    </row>
    <row r="191" spans="14:16" x14ac:dyDescent="0.3">
      <c r="N191">
        <v>140</v>
      </c>
      <c r="O191">
        <v>37</v>
      </c>
      <c r="P191">
        <v>10</v>
      </c>
    </row>
    <row r="192" spans="14:16" x14ac:dyDescent="0.3">
      <c r="N192">
        <v>141</v>
      </c>
      <c r="O192">
        <v>27</v>
      </c>
      <c r="P192">
        <v>18</v>
      </c>
    </row>
    <row r="193" spans="14:16" x14ac:dyDescent="0.3">
      <c r="N193">
        <v>142</v>
      </c>
      <c r="O193">
        <v>14</v>
      </c>
      <c r="P193">
        <v>3</v>
      </c>
    </row>
    <row r="194" spans="14:16" x14ac:dyDescent="0.3">
      <c r="N194">
        <v>143</v>
      </c>
      <c r="O194">
        <v>19</v>
      </c>
      <c r="P194">
        <v>13</v>
      </c>
    </row>
    <row r="195" spans="14:16" x14ac:dyDescent="0.3">
      <c r="N195">
        <v>144</v>
      </c>
      <c r="O195">
        <v>13</v>
      </c>
      <c r="P195">
        <v>8</v>
      </c>
    </row>
    <row r="196" spans="14:16" x14ac:dyDescent="0.3">
      <c r="N196">
        <v>145</v>
      </c>
      <c r="O196">
        <v>18</v>
      </c>
      <c r="P196">
        <v>13</v>
      </c>
    </row>
    <row r="197" spans="14:16" x14ac:dyDescent="0.3">
      <c r="N197">
        <v>146</v>
      </c>
      <c r="O197">
        <v>22</v>
      </c>
      <c r="P197">
        <v>7</v>
      </c>
    </row>
    <row r="198" spans="14:16" x14ac:dyDescent="0.3">
      <c r="N198">
        <v>147</v>
      </c>
      <c r="O198">
        <v>12</v>
      </c>
      <c r="P198">
        <v>4</v>
      </c>
    </row>
    <row r="199" spans="14:16" x14ac:dyDescent="0.3">
      <c r="N199">
        <v>148</v>
      </c>
      <c r="O199">
        <v>21</v>
      </c>
      <c r="P199">
        <v>4</v>
      </c>
    </row>
    <row r="200" spans="14:16" x14ac:dyDescent="0.3">
      <c r="N200">
        <v>149</v>
      </c>
      <c r="O200">
        <v>21</v>
      </c>
      <c r="P200">
        <v>18</v>
      </c>
    </row>
    <row r="201" spans="14:16" x14ac:dyDescent="0.3">
      <c r="N201">
        <v>150</v>
      </c>
      <c r="O201">
        <v>15</v>
      </c>
      <c r="P201">
        <v>5</v>
      </c>
    </row>
    <row r="202" spans="14:16" x14ac:dyDescent="0.3">
      <c r="N202">
        <v>151</v>
      </c>
      <c r="O202">
        <v>11</v>
      </c>
      <c r="P202">
        <v>6</v>
      </c>
    </row>
    <row r="203" spans="14:16" x14ac:dyDescent="0.3">
      <c r="N203">
        <v>152</v>
      </c>
      <c r="O203">
        <v>13</v>
      </c>
      <c r="P203">
        <v>6</v>
      </c>
    </row>
    <row r="204" spans="14:16" x14ac:dyDescent="0.3">
      <c r="N204">
        <v>153</v>
      </c>
      <c r="O204">
        <v>12</v>
      </c>
      <c r="P204">
        <v>5</v>
      </c>
    </row>
    <row r="205" spans="14:16" x14ac:dyDescent="0.3">
      <c r="N205">
        <v>154</v>
      </c>
      <c r="O205">
        <v>11</v>
      </c>
      <c r="P205">
        <v>6</v>
      </c>
    </row>
    <row r="206" spans="14:16" x14ac:dyDescent="0.3">
      <c r="N206">
        <v>155</v>
      </c>
      <c r="O206">
        <v>15</v>
      </c>
      <c r="P206">
        <v>5</v>
      </c>
    </row>
    <row r="207" spans="14:16" x14ac:dyDescent="0.3">
      <c r="N207">
        <v>156</v>
      </c>
      <c r="O207">
        <v>8</v>
      </c>
      <c r="P207">
        <v>6</v>
      </c>
    </row>
    <row r="208" spans="14:16" x14ac:dyDescent="0.3">
      <c r="N208">
        <v>157</v>
      </c>
      <c r="O208">
        <v>15</v>
      </c>
      <c r="P208">
        <v>5</v>
      </c>
    </row>
    <row r="209" spans="14:16" x14ac:dyDescent="0.3">
      <c r="N209">
        <v>158</v>
      </c>
      <c r="O209">
        <v>5</v>
      </c>
      <c r="P209">
        <v>9</v>
      </c>
    </row>
    <row r="210" spans="14:16" x14ac:dyDescent="0.3">
      <c r="N210">
        <v>159</v>
      </c>
      <c r="O210">
        <v>7</v>
      </c>
      <c r="P210">
        <v>6</v>
      </c>
    </row>
    <row r="211" spans="14:16" x14ac:dyDescent="0.3">
      <c r="N211">
        <v>160</v>
      </c>
      <c r="O211">
        <v>7</v>
      </c>
      <c r="P211">
        <v>9</v>
      </c>
    </row>
    <row r="212" spans="14:16" x14ac:dyDescent="0.3">
      <c r="N212">
        <v>161</v>
      </c>
      <c r="O212">
        <v>10</v>
      </c>
      <c r="P212">
        <v>9</v>
      </c>
    </row>
    <row r="213" spans="14:16" x14ac:dyDescent="0.3">
      <c r="N213">
        <v>162</v>
      </c>
      <c r="O213">
        <v>7</v>
      </c>
      <c r="P213">
        <v>8</v>
      </c>
    </row>
    <row r="214" spans="14:16" x14ac:dyDescent="0.3">
      <c r="N214">
        <v>163</v>
      </c>
      <c r="O214">
        <v>15</v>
      </c>
      <c r="P214">
        <v>5</v>
      </c>
    </row>
    <row r="215" spans="14:16" x14ac:dyDescent="0.3">
      <c r="N215">
        <v>164</v>
      </c>
      <c r="O215">
        <v>9</v>
      </c>
      <c r="P215">
        <v>6</v>
      </c>
    </row>
    <row r="216" spans="14:16" x14ac:dyDescent="0.3">
      <c r="N216">
        <v>165</v>
      </c>
      <c r="O216">
        <v>9</v>
      </c>
    </row>
    <row r="217" spans="14:16" x14ac:dyDescent="0.3">
      <c r="N217">
        <v>166</v>
      </c>
      <c r="O217">
        <v>8</v>
      </c>
      <c r="P217">
        <v>1</v>
      </c>
    </row>
    <row r="218" spans="14:16" x14ac:dyDescent="0.3">
      <c r="N218">
        <v>167</v>
      </c>
      <c r="O218">
        <v>9</v>
      </c>
      <c r="P218">
        <v>3</v>
      </c>
    </row>
    <row r="219" spans="14:16" x14ac:dyDescent="0.3">
      <c r="N219">
        <v>168</v>
      </c>
      <c r="O219">
        <v>7</v>
      </c>
    </row>
    <row r="220" spans="14:16" x14ac:dyDescent="0.3">
      <c r="N220">
        <v>169</v>
      </c>
      <c r="O220">
        <v>4</v>
      </c>
      <c r="P220">
        <v>3</v>
      </c>
    </row>
    <row r="221" spans="14:16" x14ac:dyDescent="0.3">
      <c r="N221">
        <v>170</v>
      </c>
      <c r="O221">
        <v>5</v>
      </c>
    </row>
    <row r="222" spans="14:16" x14ac:dyDescent="0.3">
      <c r="N222">
        <v>171</v>
      </c>
      <c r="O222">
        <v>6</v>
      </c>
      <c r="P222">
        <v>4</v>
      </c>
    </row>
    <row r="223" spans="14:16" x14ac:dyDescent="0.3">
      <c r="N223">
        <v>172</v>
      </c>
      <c r="O223">
        <v>1</v>
      </c>
      <c r="P223">
        <v>2</v>
      </c>
    </row>
    <row r="224" spans="14:16" x14ac:dyDescent="0.3">
      <c r="N224">
        <v>173</v>
      </c>
      <c r="O224">
        <v>7</v>
      </c>
      <c r="P224">
        <v>2</v>
      </c>
    </row>
    <row r="225" spans="14:16" x14ac:dyDescent="0.3">
      <c r="N225">
        <v>174</v>
      </c>
      <c r="O225">
        <v>3</v>
      </c>
      <c r="P225">
        <v>5</v>
      </c>
    </row>
    <row r="226" spans="14:16" x14ac:dyDescent="0.3">
      <c r="N226">
        <v>175</v>
      </c>
      <c r="P226">
        <v>3</v>
      </c>
    </row>
    <row r="227" spans="14:16" x14ac:dyDescent="0.3">
      <c r="N227">
        <v>176</v>
      </c>
      <c r="O227">
        <v>3</v>
      </c>
      <c r="P227">
        <v>1</v>
      </c>
    </row>
    <row r="228" spans="14:16" x14ac:dyDescent="0.3">
      <c r="N228">
        <v>177</v>
      </c>
      <c r="O228">
        <v>6</v>
      </c>
      <c r="P228">
        <v>2</v>
      </c>
    </row>
    <row r="229" spans="14:16" x14ac:dyDescent="0.3">
      <c r="N229">
        <v>178</v>
      </c>
      <c r="O229">
        <v>4</v>
      </c>
      <c r="P229">
        <v>1</v>
      </c>
    </row>
    <row r="230" spans="14:16" x14ac:dyDescent="0.3">
      <c r="N230">
        <v>179</v>
      </c>
      <c r="O230">
        <v>8</v>
      </c>
      <c r="P230">
        <v>1</v>
      </c>
    </row>
    <row r="231" spans="14:16" x14ac:dyDescent="0.3">
      <c r="N231">
        <v>180</v>
      </c>
      <c r="O231">
        <v>9</v>
      </c>
      <c r="P231">
        <v>5</v>
      </c>
    </row>
    <row r="232" spans="14:16" x14ac:dyDescent="0.3">
      <c r="N232">
        <v>181</v>
      </c>
      <c r="O232">
        <v>8</v>
      </c>
      <c r="P232">
        <v>5</v>
      </c>
    </row>
    <row r="233" spans="14:16" x14ac:dyDescent="0.3">
      <c r="N233">
        <v>182</v>
      </c>
      <c r="O233">
        <v>9</v>
      </c>
      <c r="P233">
        <v>3</v>
      </c>
    </row>
    <row r="234" spans="14:16" x14ac:dyDescent="0.3">
      <c r="N234">
        <v>183</v>
      </c>
      <c r="O234">
        <v>2</v>
      </c>
      <c r="P234">
        <v>3</v>
      </c>
    </row>
    <row r="235" spans="14:16" x14ac:dyDescent="0.3">
      <c r="N235">
        <v>184</v>
      </c>
      <c r="O235">
        <v>5</v>
      </c>
      <c r="P235">
        <v>1</v>
      </c>
    </row>
    <row r="236" spans="14:16" x14ac:dyDescent="0.3">
      <c r="N236">
        <v>185</v>
      </c>
      <c r="O236">
        <v>11</v>
      </c>
      <c r="P236">
        <v>3</v>
      </c>
    </row>
    <row r="237" spans="14:16" x14ac:dyDescent="0.3">
      <c r="N237">
        <v>186</v>
      </c>
      <c r="O237">
        <v>10</v>
      </c>
      <c r="P237">
        <v>2</v>
      </c>
    </row>
    <row r="238" spans="14:16" x14ac:dyDescent="0.3">
      <c r="N238">
        <v>187</v>
      </c>
      <c r="O238">
        <v>5</v>
      </c>
      <c r="P238">
        <v>1</v>
      </c>
    </row>
    <row r="239" spans="14:16" x14ac:dyDescent="0.3">
      <c r="N239">
        <v>188</v>
      </c>
      <c r="O239">
        <v>3</v>
      </c>
      <c r="P239">
        <v>2</v>
      </c>
    </row>
    <row r="240" spans="14:16" x14ac:dyDescent="0.3">
      <c r="N240">
        <v>189</v>
      </c>
      <c r="O240">
        <v>3</v>
      </c>
    </row>
    <row r="241" spans="14:16" x14ac:dyDescent="0.3">
      <c r="N241">
        <v>190</v>
      </c>
      <c r="O241">
        <v>7</v>
      </c>
      <c r="P241">
        <v>3</v>
      </c>
    </row>
    <row r="242" spans="14:16" x14ac:dyDescent="0.3">
      <c r="N242">
        <v>191</v>
      </c>
      <c r="O242">
        <v>2</v>
      </c>
      <c r="P242">
        <v>3</v>
      </c>
    </row>
    <row r="243" spans="14:16" x14ac:dyDescent="0.3">
      <c r="N243">
        <v>193</v>
      </c>
      <c r="O243">
        <v>8</v>
      </c>
      <c r="P243">
        <v>4</v>
      </c>
    </row>
    <row r="244" spans="14:16" x14ac:dyDescent="0.3">
      <c r="N244">
        <v>194</v>
      </c>
      <c r="O244">
        <v>7</v>
      </c>
      <c r="P244">
        <v>7</v>
      </c>
    </row>
    <row r="245" spans="14:16" x14ac:dyDescent="0.3">
      <c r="N245">
        <v>195</v>
      </c>
      <c r="O245">
        <v>7</v>
      </c>
      <c r="P245">
        <v>2</v>
      </c>
    </row>
    <row r="246" spans="14:16" x14ac:dyDescent="0.3">
      <c r="N246">
        <v>196</v>
      </c>
      <c r="O246">
        <v>3</v>
      </c>
      <c r="P246">
        <v>2</v>
      </c>
    </row>
    <row r="247" spans="14:16" x14ac:dyDescent="0.3">
      <c r="N247">
        <v>197</v>
      </c>
      <c r="O247">
        <v>4</v>
      </c>
    </row>
    <row r="248" spans="14:16" x14ac:dyDescent="0.3">
      <c r="N248">
        <v>198</v>
      </c>
      <c r="P248">
        <v>1</v>
      </c>
    </row>
    <row r="249" spans="14:16" x14ac:dyDescent="0.3">
      <c r="N249">
        <v>199</v>
      </c>
      <c r="O249">
        <v>5</v>
      </c>
    </row>
    <row r="250" spans="14:16" x14ac:dyDescent="0.3">
      <c r="N250">
        <v>200</v>
      </c>
      <c r="O250">
        <v>10</v>
      </c>
    </row>
    <row r="251" spans="14:16" x14ac:dyDescent="0.3">
      <c r="N251">
        <v>201</v>
      </c>
      <c r="O251">
        <v>2</v>
      </c>
      <c r="P251">
        <v>2</v>
      </c>
    </row>
    <row r="252" spans="14:16" x14ac:dyDescent="0.3">
      <c r="N252">
        <v>203</v>
      </c>
      <c r="O252">
        <v>3</v>
      </c>
      <c r="P252">
        <v>3</v>
      </c>
    </row>
    <row r="253" spans="14:16" x14ac:dyDescent="0.3">
      <c r="N253">
        <v>204</v>
      </c>
      <c r="O253">
        <v>7</v>
      </c>
      <c r="P253">
        <v>4</v>
      </c>
    </row>
    <row r="254" spans="14:16" x14ac:dyDescent="0.3">
      <c r="N254">
        <v>205</v>
      </c>
      <c r="O254">
        <v>2</v>
      </c>
      <c r="P254">
        <v>1</v>
      </c>
    </row>
    <row r="255" spans="14:16" x14ac:dyDescent="0.3">
      <c r="N255">
        <v>206</v>
      </c>
      <c r="O255">
        <v>2</v>
      </c>
    </row>
    <row r="256" spans="14:16" x14ac:dyDescent="0.3">
      <c r="N256">
        <v>207</v>
      </c>
      <c r="O256">
        <v>6</v>
      </c>
      <c r="P256">
        <v>4</v>
      </c>
    </row>
    <row r="257" spans="14:16" x14ac:dyDescent="0.3">
      <c r="N257">
        <v>208</v>
      </c>
      <c r="O257">
        <v>11</v>
      </c>
      <c r="P257">
        <v>4</v>
      </c>
    </row>
    <row r="258" spans="14:16" x14ac:dyDescent="0.3">
      <c r="N258">
        <v>209</v>
      </c>
      <c r="O258">
        <v>7</v>
      </c>
      <c r="P258">
        <v>3</v>
      </c>
    </row>
    <row r="259" spans="14:16" x14ac:dyDescent="0.3">
      <c r="N259">
        <v>210</v>
      </c>
      <c r="O259">
        <v>5</v>
      </c>
      <c r="P259">
        <v>1</v>
      </c>
    </row>
    <row r="260" spans="14:16" x14ac:dyDescent="0.3">
      <c r="N260">
        <v>211</v>
      </c>
      <c r="O260">
        <v>3</v>
      </c>
    </row>
    <row r="261" spans="14:16" x14ac:dyDescent="0.3">
      <c r="N261">
        <v>212</v>
      </c>
      <c r="O261">
        <v>2</v>
      </c>
    </row>
    <row r="262" spans="14:16" x14ac:dyDescent="0.3">
      <c r="N262">
        <v>213</v>
      </c>
      <c r="O262">
        <v>5</v>
      </c>
    </row>
    <row r="263" spans="14:16" x14ac:dyDescent="0.3">
      <c r="N263">
        <v>214</v>
      </c>
      <c r="O263">
        <v>2</v>
      </c>
      <c r="P263">
        <v>1</v>
      </c>
    </row>
    <row r="264" spans="14:16" x14ac:dyDescent="0.3">
      <c r="N264">
        <v>215</v>
      </c>
      <c r="O264">
        <v>1</v>
      </c>
    </row>
    <row r="265" spans="14:16" x14ac:dyDescent="0.3">
      <c r="N265">
        <v>216</v>
      </c>
      <c r="O265">
        <v>6</v>
      </c>
    </row>
    <row r="266" spans="14:16" x14ac:dyDescent="0.3">
      <c r="N266">
        <v>217</v>
      </c>
      <c r="O266">
        <v>3</v>
      </c>
      <c r="P266">
        <v>2</v>
      </c>
    </row>
    <row r="267" spans="14:16" x14ac:dyDescent="0.3">
      <c r="N267">
        <v>218</v>
      </c>
      <c r="O267">
        <v>1</v>
      </c>
      <c r="P267">
        <v>1</v>
      </c>
    </row>
    <row r="268" spans="14:16" x14ac:dyDescent="0.3">
      <c r="N268">
        <v>219</v>
      </c>
      <c r="O268">
        <v>1</v>
      </c>
      <c r="P268">
        <v>1</v>
      </c>
    </row>
    <row r="269" spans="14:16" x14ac:dyDescent="0.3">
      <c r="N269">
        <v>220</v>
      </c>
      <c r="O269">
        <v>1</v>
      </c>
      <c r="P269">
        <v>1</v>
      </c>
    </row>
    <row r="270" spans="14:16" x14ac:dyDescent="0.3">
      <c r="N270">
        <v>221</v>
      </c>
      <c r="O270">
        <v>5</v>
      </c>
    </row>
    <row r="271" spans="14:16" x14ac:dyDescent="0.3">
      <c r="N271">
        <v>222</v>
      </c>
      <c r="O271">
        <v>1</v>
      </c>
    </row>
    <row r="272" spans="14:16" x14ac:dyDescent="0.3">
      <c r="N272">
        <v>223</v>
      </c>
      <c r="O272">
        <v>4</v>
      </c>
      <c r="P272">
        <v>1</v>
      </c>
    </row>
    <row r="273" spans="14:16" x14ac:dyDescent="0.3">
      <c r="N273">
        <v>224</v>
      </c>
      <c r="O273">
        <v>2</v>
      </c>
    </row>
    <row r="274" spans="14:16" x14ac:dyDescent="0.3">
      <c r="N274">
        <v>225</v>
      </c>
      <c r="O274">
        <v>1</v>
      </c>
      <c r="P274">
        <v>1</v>
      </c>
    </row>
    <row r="275" spans="14:16" x14ac:dyDescent="0.3">
      <c r="N275">
        <v>226</v>
      </c>
      <c r="O275">
        <v>3</v>
      </c>
      <c r="P275">
        <v>3</v>
      </c>
    </row>
    <row r="276" spans="14:16" x14ac:dyDescent="0.3">
      <c r="N276">
        <v>230</v>
      </c>
      <c r="O276">
        <v>1</v>
      </c>
    </row>
    <row r="277" spans="14:16" x14ac:dyDescent="0.3">
      <c r="N277">
        <v>231</v>
      </c>
      <c r="O277">
        <v>3</v>
      </c>
      <c r="P277">
        <v>1</v>
      </c>
    </row>
    <row r="278" spans="14:16" x14ac:dyDescent="0.3">
      <c r="N278">
        <v>233</v>
      </c>
      <c r="O278">
        <v>1</v>
      </c>
    </row>
    <row r="279" spans="14:16" x14ac:dyDescent="0.3">
      <c r="N279">
        <v>234</v>
      </c>
      <c r="P279">
        <v>1</v>
      </c>
    </row>
    <row r="280" spans="14:16" x14ac:dyDescent="0.3">
      <c r="N280">
        <v>236</v>
      </c>
      <c r="O280">
        <v>1</v>
      </c>
    </row>
    <row r="281" spans="14:16" x14ac:dyDescent="0.3">
      <c r="N281">
        <v>237</v>
      </c>
      <c r="O281">
        <v>2</v>
      </c>
      <c r="P281">
        <v>3</v>
      </c>
    </row>
    <row r="282" spans="14:16" x14ac:dyDescent="0.3">
      <c r="N282">
        <v>238</v>
      </c>
      <c r="O282">
        <v>2</v>
      </c>
    </row>
    <row r="283" spans="14:16" x14ac:dyDescent="0.3">
      <c r="N283">
        <v>239</v>
      </c>
      <c r="P283">
        <v>1</v>
      </c>
    </row>
    <row r="284" spans="14:16" x14ac:dyDescent="0.3">
      <c r="N284">
        <v>241</v>
      </c>
      <c r="P284">
        <v>1</v>
      </c>
    </row>
    <row r="285" spans="14:16" x14ac:dyDescent="0.3">
      <c r="N285">
        <v>243</v>
      </c>
      <c r="O285">
        <v>2</v>
      </c>
    </row>
    <row r="286" spans="14:16" x14ac:dyDescent="0.3">
      <c r="N286">
        <v>246</v>
      </c>
      <c r="O286">
        <v>2</v>
      </c>
      <c r="P286">
        <v>3</v>
      </c>
    </row>
    <row r="287" spans="14:16" x14ac:dyDescent="0.3">
      <c r="N287">
        <v>247</v>
      </c>
      <c r="O287">
        <v>2</v>
      </c>
    </row>
    <row r="288" spans="14:16" x14ac:dyDescent="0.3">
      <c r="N288">
        <v>248</v>
      </c>
      <c r="O288">
        <v>1</v>
      </c>
    </row>
    <row r="289" spans="14:16" x14ac:dyDescent="0.3">
      <c r="N289">
        <v>249</v>
      </c>
      <c r="O289">
        <v>6</v>
      </c>
    </row>
    <row r="290" spans="14:16" x14ac:dyDescent="0.3">
      <c r="N290">
        <v>250</v>
      </c>
      <c r="O290">
        <v>1</v>
      </c>
    </row>
    <row r="291" spans="14:16" x14ac:dyDescent="0.3">
      <c r="N291">
        <v>251</v>
      </c>
      <c r="O291">
        <v>2</v>
      </c>
    </row>
    <row r="292" spans="14:16" x14ac:dyDescent="0.3">
      <c r="N292">
        <v>252</v>
      </c>
      <c r="O292">
        <v>1</v>
      </c>
    </row>
    <row r="293" spans="14:16" x14ac:dyDescent="0.3">
      <c r="N293">
        <v>253</v>
      </c>
      <c r="O293">
        <v>1</v>
      </c>
    </row>
    <row r="294" spans="14:16" x14ac:dyDescent="0.3">
      <c r="N294">
        <v>254</v>
      </c>
      <c r="O294">
        <v>2</v>
      </c>
    </row>
    <row r="295" spans="14:16" x14ac:dyDescent="0.3">
      <c r="N295">
        <v>257</v>
      </c>
      <c r="O295">
        <v>2</v>
      </c>
    </row>
    <row r="296" spans="14:16" x14ac:dyDescent="0.3">
      <c r="N296">
        <v>258</v>
      </c>
      <c r="O296">
        <v>1</v>
      </c>
      <c r="P296">
        <v>1</v>
      </c>
    </row>
    <row r="297" spans="14:16" x14ac:dyDescent="0.3">
      <c r="N297">
        <v>259</v>
      </c>
      <c r="O297">
        <v>1</v>
      </c>
    </row>
    <row r="298" spans="14:16" x14ac:dyDescent="0.3">
      <c r="N298">
        <v>262</v>
      </c>
      <c r="O298">
        <v>2</v>
      </c>
    </row>
    <row r="299" spans="14:16" x14ac:dyDescent="0.3">
      <c r="N299">
        <v>263</v>
      </c>
      <c r="O299">
        <v>1</v>
      </c>
    </row>
    <row r="300" spans="14:16" x14ac:dyDescent="0.3">
      <c r="N300">
        <v>264</v>
      </c>
      <c r="O300">
        <v>1</v>
      </c>
      <c r="P300">
        <v>3</v>
      </c>
    </row>
    <row r="301" spans="14:16" x14ac:dyDescent="0.3">
      <c r="N301">
        <v>265</v>
      </c>
      <c r="O301">
        <v>1</v>
      </c>
    </row>
    <row r="302" spans="14:16" x14ac:dyDescent="0.3">
      <c r="N302">
        <v>266</v>
      </c>
      <c r="P302">
        <v>1</v>
      </c>
    </row>
    <row r="303" spans="14:16" x14ac:dyDescent="0.3">
      <c r="N303">
        <v>267</v>
      </c>
      <c r="O303">
        <v>1</v>
      </c>
    </row>
    <row r="304" spans="14:16" x14ac:dyDescent="0.3">
      <c r="N304">
        <v>268</v>
      </c>
      <c r="O304">
        <v>3</v>
      </c>
      <c r="P304">
        <v>2</v>
      </c>
    </row>
    <row r="305" spans="14:16" x14ac:dyDescent="0.3">
      <c r="N305">
        <v>270</v>
      </c>
      <c r="O305">
        <v>1</v>
      </c>
    </row>
    <row r="306" spans="14:16" x14ac:dyDescent="0.3">
      <c r="N306">
        <v>277</v>
      </c>
      <c r="O306">
        <v>1</v>
      </c>
      <c r="P306">
        <v>1</v>
      </c>
    </row>
    <row r="307" spans="14:16" x14ac:dyDescent="0.3">
      <c r="N307">
        <v>279</v>
      </c>
      <c r="O307">
        <v>3</v>
      </c>
      <c r="P307">
        <v>1</v>
      </c>
    </row>
    <row r="308" spans="14:16" x14ac:dyDescent="0.3">
      <c r="N308">
        <v>280</v>
      </c>
      <c r="O308">
        <v>1</v>
      </c>
    </row>
    <row r="309" spans="14:16" x14ac:dyDescent="0.3">
      <c r="N309">
        <v>282</v>
      </c>
      <c r="O309">
        <v>1</v>
      </c>
    </row>
    <row r="310" spans="14:16" x14ac:dyDescent="0.3">
      <c r="N310">
        <v>283</v>
      </c>
      <c r="O310">
        <v>2</v>
      </c>
      <c r="P310">
        <v>1</v>
      </c>
    </row>
    <row r="311" spans="14:16" x14ac:dyDescent="0.3">
      <c r="N311">
        <v>284</v>
      </c>
      <c r="O311">
        <v>5</v>
      </c>
    </row>
    <row r="312" spans="14:16" x14ac:dyDescent="0.3">
      <c r="N312">
        <v>285</v>
      </c>
      <c r="O312">
        <v>3</v>
      </c>
      <c r="P312">
        <v>2</v>
      </c>
    </row>
    <row r="313" spans="14:16" x14ac:dyDescent="0.3">
      <c r="N313">
        <v>287</v>
      </c>
      <c r="O313">
        <v>2</v>
      </c>
    </row>
    <row r="314" spans="14:16" x14ac:dyDescent="0.3">
      <c r="N314">
        <v>290</v>
      </c>
      <c r="P314">
        <v>1</v>
      </c>
    </row>
    <row r="315" spans="14:16" x14ac:dyDescent="0.3">
      <c r="N315">
        <v>292</v>
      </c>
      <c r="P315">
        <v>1</v>
      </c>
    </row>
    <row r="316" spans="14:16" x14ac:dyDescent="0.3">
      <c r="N316">
        <v>293</v>
      </c>
      <c r="O316">
        <v>1</v>
      </c>
    </row>
    <row r="317" spans="14:16" x14ac:dyDescent="0.3">
      <c r="N317">
        <v>294</v>
      </c>
      <c r="P317">
        <v>1</v>
      </c>
    </row>
    <row r="318" spans="14:16" x14ac:dyDescent="0.3">
      <c r="N318">
        <v>295</v>
      </c>
      <c r="O318">
        <v>2</v>
      </c>
    </row>
    <row r="319" spans="14:16" x14ac:dyDescent="0.3">
      <c r="N319">
        <v>296</v>
      </c>
      <c r="O319">
        <v>2</v>
      </c>
    </row>
    <row r="320" spans="14:16" x14ac:dyDescent="0.3">
      <c r="N320">
        <v>297</v>
      </c>
      <c r="O320">
        <v>2</v>
      </c>
    </row>
    <row r="321" spans="14:16" x14ac:dyDescent="0.3">
      <c r="N321">
        <v>302</v>
      </c>
      <c r="P321">
        <v>1</v>
      </c>
    </row>
    <row r="322" spans="14:16" x14ac:dyDescent="0.3">
      <c r="N322">
        <v>309</v>
      </c>
      <c r="P322">
        <v>1</v>
      </c>
    </row>
    <row r="323" spans="14:16" x14ac:dyDescent="0.3">
      <c r="N323">
        <v>313</v>
      </c>
      <c r="O323">
        <v>1</v>
      </c>
    </row>
    <row r="324" spans="14:16" x14ac:dyDescent="0.3">
      <c r="N324">
        <v>314</v>
      </c>
      <c r="O324">
        <v>1</v>
      </c>
    </row>
    <row r="325" spans="14:16" x14ac:dyDescent="0.3">
      <c r="N325">
        <v>317</v>
      </c>
      <c r="O325">
        <v>1</v>
      </c>
    </row>
    <row r="326" spans="14:16" x14ac:dyDescent="0.3">
      <c r="N326">
        <v>318</v>
      </c>
      <c r="O326">
        <v>1</v>
      </c>
    </row>
    <row r="327" spans="14:16" x14ac:dyDescent="0.3">
      <c r="N327">
        <v>319</v>
      </c>
      <c r="O327">
        <v>1</v>
      </c>
    </row>
    <row r="328" spans="14:16" x14ac:dyDescent="0.3">
      <c r="N328">
        <v>321</v>
      </c>
      <c r="P328">
        <v>1</v>
      </c>
    </row>
    <row r="329" spans="14:16" x14ac:dyDescent="0.3">
      <c r="N329">
        <v>322</v>
      </c>
      <c r="O329">
        <v>1</v>
      </c>
    </row>
    <row r="330" spans="14:16" x14ac:dyDescent="0.3">
      <c r="N330">
        <v>333</v>
      </c>
      <c r="O330">
        <v>1</v>
      </c>
    </row>
    <row r="331" spans="14:16" x14ac:dyDescent="0.3">
      <c r="N331">
        <v>334</v>
      </c>
      <c r="O331">
        <v>1</v>
      </c>
    </row>
    <row r="332" spans="14:16" x14ac:dyDescent="0.3">
      <c r="N332">
        <v>338</v>
      </c>
      <c r="P332">
        <v>1</v>
      </c>
    </row>
    <row r="333" spans="14:16" x14ac:dyDescent="0.3">
      <c r="N333">
        <v>363</v>
      </c>
      <c r="O333">
        <v>1</v>
      </c>
    </row>
    <row r="334" spans="14:16" x14ac:dyDescent="0.3">
      <c r="N334">
        <v>366</v>
      </c>
      <c r="P334">
        <v>1</v>
      </c>
    </row>
    <row r="335" spans="14:16" x14ac:dyDescent="0.3">
      <c r="N335">
        <v>371</v>
      </c>
      <c r="O335">
        <v>1</v>
      </c>
    </row>
    <row r="336" spans="14:16" x14ac:dyDescent="0.3">
      <c r="N336">
        <v>372</v>
      </c>
      <c r="O336">
        <v>1</v>
      </c>
    </row>
    <row r="337" spans="14:16" x14ac:dyDescent="0.3">
      <c r="N337">
        <v>374</v>
      </c>
      <c r="O337">
        <v>1</v>
      </c>
    </row>
    <row r="338" spans="14:16" x14ac:dyDescent="0.3">
      <c r="N338">
        <v>375</v>
      </c>
      <c r="O338">
        <v>1</v>
      </c>
      <c r="P338">
        <v>1</v>
      </c>
    </row>
    <row r="339" spans="14:16" x14ac:dyDescent="0.3">
      <c r="N339">
        <v>376</v>
      </c>
      <c r="P339">
        <v>2</v>
      </c>
    </row>
    <row r="340" spans="14:16" x14ac:dyDescent="0.3">
      <c r="N340">
        <v>381</v>
      </c>
      <c r="P340">
        <v>1</v>
      </c>
    </row>
    <row r="341" spans="14:16" x14ac:dyDescent="0.3">
      <c r="N341">
        <v>382</v>
      </c>
      <c r="P341">
        <v>1</v>
      </c>
    </row>
    <row r="342" spans="14:16" x14ac:dyDescent="0.3">
      <c r="N342">
        <v>384</v>
      </c>
      <c r="O342">
        <v>1</v>
      </c>
      <c r="P342">
        <v>1</v>
      </c>
    </row>
    <row r="343" spans="14:16" x14ac:dyDescent="0.3">
      <c r="N343">
        <v>398</v>
      </c>
      <c r="P343">
        <v>2</v>
      </c>
    </row>
    <row r="344" spans="14:16" x14ac:dyDescent="0.3">
      <c r="N344">
        <v>402</v>
      </c>
      <c r="O344">
        <v>2</v>
      </c>
      <c r="P344">
        <v>1</v>
      </c>
    </row>
    <row r="345" spans="14:16" x14ac:dyDescent="0.3">
      <c r="N345">
        <v>403</v>
      </c>
      <c r="O345">
        <v>2</v>
      </c>
      <c r="P345">
        <v>1</v>
      </c>
    </row>
    <row r="346" spans="14:16" x14ac:dyDescent="0.3">
      <c r="N346">
        <v>407</v>
      </c>
      <c r="O346">
        <v>4</v>
      </c>
      <c r="P346">
        <v>1</v>
      </c>
    </row>
    <row r="347" spans="14:16" x14ac:dyDescent="0.3">
      <c r="N347">
        <v>408</v>
      </c>
      <c r="O347">
        <v>1</v>
      </c>
      <c r="P347">
        <v>1</v>
      </c>
    </row>
    <row r="348" spans="14:16" x14ac:dyDescent="0.3">
      <c r="N348">
        <v>409</v>
      </c>
      <c r="P348">
        <v>1</v>
      </c>
    </row>
    <row r="349" spans="14:16" x14ac:dyDescent="0.3">
      <c r="N349">
        <v>410</v>
      </c>
      <c r="O349">
        <v>2</v>
      </c>
      <c r="P349">
        <v>1</v>
      </c>
    </row>
    <row r="350" spans="14:16" x14ac:dyDescent="0.3">
      <c r="N350">
        <v>411</v>
      </c>
      <c r="O350">
        <v>1</v>
      </c>
    </row>
    <row r="351" spans="14:16" x14ac:dyDescent="0.3">
      <c r="N351">
        <v>413</v>
      </c>
      <c r="O351">
        <v>1</v>
      </c>
    </row>
    <row r="352" spans="14:16" x14ac:dyDescent="0.3">
      <c r="N352">
        <v>414</v>
      </c>
      <c r="O352">
        <v>1</v>
      </c>
    </row>
    <row r="353" spans="14:16" x14ac:dyDescent="0.3">
      <c r="N353">
        <v>415</v>
      </c>
      <c r="O353">
        <v>3</v>
      </c>
      <c r="P353">
        <v>1</v>
      </c>
    </row>
    <row r="354" spans="14:16" x14ac:dyDescent="0.3">
      <c r="N354">
        <v>417</v>
      </c>
      <c r="P354">
        <v>3</v>
      </c>
    </row>
    <row r="355" spans="14:16" x14ac:dyDescent="0.3">
      <c r="N355">
        <v>418</v>
      </c>
      <c r="O355">
        <v>1</v>
      </c>
    </row>
    <row r="356" spans="14:16" x14ac:dyDescent="0.3">
      <c r="N356">
        <v>422</v>
      </c>
      <c r="P356">
        <v>1</v>
      </c>
    </row>
    <row r="357" spans="14:16" x14ac:dyDescent="0.3">
      <c r="N357">
        <v>423</v>
      </c>
      <c r="O357">
        <v>1</v>
      </c>
      <c r="P357">
        <v>1</v>
      </c>
    </row>
    <row r="358" spans="14:16" x14ac:dyDescent="0.3">
      <c r="N358">
        <v>428</v>
      </c>
      <c r="O358">
        <v>1</v>
      </c>
    </row>
    <row r="359" spans="14:16" x14ac:dyDescent="0.3">
      <c r="N359">
        <v>430</v>
      </c>
      <c r="O359">
        <v>1</v>
      </c>
    </row>
    <row r="360" spans="14:16" x14ac:dyDescent="0.3">
      <c r="N360">
        <v>432</v>
      </c>
      <c r="P360">
        <v>2</v>
      </c>
    </row>
    <row r="361" spans="14:16" x14ac:dyDescent="0.3">
      <c r="N361">
        <v>433</v>
      </c>
      <c r="P361">
        <v>2</v>
      </c>
    </row>
    <row r="362" spans="14:16" x14ac:dyDescent="0.3">
      <c r="N362">
        <v>434</v>
      </c>
      <c r="P362">
        <v>1</v>
      </c>
    </row>
    <row r="363" spans="14:16" x14ac:dyDescent="0.3">
      <c r="N363">
        <v>435</v>
      </c>
      <c r="O363">
        <v>1</v>
      </c>
    </row>
    <row r="364" spans="14:16" x14ac:dyDescent="0.3">
      <c r="N364">
        <v>436</v>
      </c>
      <c r="O364">
        <v>1</v>
      </c>
    </row>
    <row r="365" spans="14:16" x14ac:dyDescent="0.3">
      <c r="N365">
        <v>437</v>
      </c>
      <c r="O365">
        <v>1</v>
      </c>
      <c r="P365">
        <v>1</v>
      </c>
    </row>
    <row r="366" spans="14:16" x14ac:dyDescent="0.3">
      <c r="N366">
        <v>440</v>
      </c>
      <c r="O366">
        <v>2</v>
      </c>
    </row>
    <row r="367" spans="14:16" x14ac:dyDescent="0.3">
      <c r="N367">
        <v>441</v>
      </c>
      <c r="O367">
        <v>2</v>
      </c>
    </row>
    <row r="368" spans="14:16" x14ac:dyDescent="0.3">
      <c r="N368">
        <v>447</v>
      </c>
      <c r="P368">
        <v>1</v>
      </c>
    </row>
    <row r="369" spans="14:16" x14ac:dyDescent="0.3">
      <c r="N369">
        <v>448</v>
      </c>
      <c r="P369">
        <v>1</v>
      </c>
    </row>
    <row r="370" spans="14:16" x14ac:dyDescent="0.3">
      <c r="N370">
        <v>460</v>
      </c>
      <c r="O370">
        <v>1</v>
      </c>
    </row>
    <row r="371" spans="14:16" x14ac:dyDescent="0.3">
      <c r="N371">
        <v>469</v>
      </c>
      <c r="O371">
        <v>2</v>
      </c>
    </row>
    <row r="372" spans="14:16" x14ac:dyDescent="0.3">
      <c r="N372">
        <v>470</v>
      </c>
      <c r="O372">
        <v>2</v>
      </c>
      <c r="P372">
        <v>1</v>
      </c>
    </row>
    <row r="373" spans="14:16" x14ac:dyDescent="0.3">
      <c r="N373">
        <v>476</v>
      </c>
      <c r="O373">
        <v>1</v>
      </c>
    </row>
    <row r="374" spans="14:16" x14ac:dyDescent="0.3">
      <c r="N374">
        <v>506</v>
      </c>
      <c r="P374">
        <v>1</v>
      </c>
    </row>
    <row r="375" spans="14:16" x14ac:dyDescent="0.3">
      <c r="N375">
        <v>507</v>
      </c>
      <c r="O375">
        <v>1</v>
      </c>
    </row>
    <row r="376" spans="14:16" x14ac:dyDescent="0.3">
      <c r="N376">
        <v>530</v>
      </c>
      <c r="O376">
        <v>1</v>
      </c>
    </row>
    <row r="377" spans="14:16" x14ac:dyDescent="0.3">
      <c r="N377">
        <v>531</v>
      </c>
      <c r="O377">
        <v>4</v>
      </c>
    </row>
    <row r="378" spans="14:16" x14ac:dyDescent="0.3">
      <c r="N378">
        <v>532</v>
      </c>
      <c r="O378">
        <v>4</v>
      </c>
      <c r="P378">
        <v>1</v>
      </c>
    </row>
    <row r="379" spans="14:16" x14ac:dyDescent="0.3">
      <c r="N379">
        <v>534</v>
      </c>
      <c r="P379">
        <v>1</v>
      </c>
    </row>
    <row r="380" spans="14:16" x14ac:dyDescent="0.3">
      <c r="N380">
        <v>535</v>
      </c>
      <c r="O380">
        <v>1</v>
      </c>
    </row>
    <row r="381" spans="14:16" x14ac:dyDescent="0.3">
      <c r="N381">
        <v>546</v>
      </c>
      <c r="O381">
        <v>1</v>
      </c>
    </row>
    <row r="382" spans="14:16" x14ac:dyDescent="0.3">
      <c r="N382">
        <v>566</v>
      </c>
      <c r="O382">
        <v>1</v>
      </c>
    </row>
    <row r="383" spans="14:16" x14ac:dyDescent="0.3">
      <c r="N383">
        <v>609</v>
      </c>
      <c r="O383">
        <v>1</v>
      </c>
    </row>
    <row r="384" spans="14:16" x14ac:dyDescent="0.3">
      <c r="N384">
        <v>610</v>
      </c>
      <c r="O384">
        <v>2</v>
      </c>
    </row>
    <row r="385" spans="14:16" x14ac:dyDescent="0.3">
      <c r="N385">
        <v>611</v>
      </c>
      <c r="O385">
        <v>1</v>
      </c>
    </row>
    <row r="386" spans="14:16" x14ac:dyDescent="0.3">
      <c r="N386">
        <v>655</v>
      </c>
      <c r="O386">
        <v>1</v>
      </c>
    </row>
    <row r="387" spans="14:16" x14ac:dyDescent="0.3">
      <c r="N387">
        <v>663</v>
      </c>
      <c r="O387">
        <v>1</v>
      </c>
    </row>
    <row r="388" spans="14:16" x14ac:dyDescent="0.3">
      <c r="N388">
        <v>706</v>
      </c>
      <c r="P388">
        <v>1</v>
      </c>
    </row>
    <row r="389" spans="14:16" x14ac:dyDescent="0.3">
      <c r="N389">
        <v>880</v>
      </c>
      <c r="O389">
        <v>1</v>
      </c>
    </row>
    <row r="390" spans="14:16" x14ac:dyDescent="0.3">
      <c r="N390">
        <v>885</v>
      </c>
      <c r="O390">
        <v>1</v>
      </c>
    </row>
    <row r="391" spans="14:16" x14ac:dyDescent="0.3">
      <c r="N391">
        <v>889</v>
      </c>
      <c r="O391">
        <v>1</v>
      </c>
    </row>
    <row r="392" spans="14:16" x14ac:dyDescent="0.3">
      <c r="N392">
        <v>917</v>
      </c>
      <c r="P392">
        <v>1</v>
      </c>
    </row>
    <row r="393" spans="14:16" x14ac:dyDescent="0.3">
      <c r="N393">
        <v>1413</v>
      </c>
      <c r="O393">
        <v>1</v>
      </c>
    </row>
    <row r="394" spans="14:16" x14ac:dyDescent="0.3">
      <c r="N394">
        <v>1414</v>
      </c>
      <c r="P394">
        <v>2</v>
      </c>
    </row>
    <row r="395" spans="14:16" x14ac:dyDescent="0.3">
      <c r="N395">
        <v>1416</v>
      </c>
      <c r="O395">
        <v>2</v>
      </c>
      <c r="P395">
        <v>2</v>
      </c>
    </row>
    <row r="396" spans="14:16" x14ac:dyDescent="0.3">
      <c r="N396">
        <v>1417</v>
      </c>
      <c r="O396">
        <v>4</v>
      </c>
    </row>
    <row r="397" spans="14:16" x14ac:dyDescent="0.3">
      <c r="N397">
        <v>1418</v>
      </c>
      <c r="O397">
        <v>3</v>
      </c>
    </row>
    <row r="398" spans="14:16" x14ac:dyDescent="0.3">
      <c r="N398">
        <v>1419</v>
      </c>
      <c r="O398">
        <v>2</v>
      </c>
      <c r="P398">
        <v>3</v>
      </c>
    </row>
    <row r="399" spans="14:16" x14ac:dyDescent="0.3">
      <c r="N399">
        <v>1420</v>
      </c>
      <c r="O399">
        <v>9</v>
      </c>
    </row>
    <row r="400" spans="14:16" x14ac:dyDescent="0.3">
      <c r="N400">
        <v>1421</v>
      </c>
      <c r="O400">
        <v>14</v>
      </c>
      <c r="P400">
        <v>7</v>
      </c>
    </row>
    <row r="401" spans="14:16" x14ac:dyDescent="0.3">
      <c r="N401">
        <v>1422</v>
      </c>
      <c r="O401">
        <v>6</v>
      </c>
      <c r="P401">
        <v>1</v>
      </c>
    </row>
    <row r="402" spans="14:16" x14ac:dyDescent="0.3">
      <c r="N402">
        <v>1423</v>
      </c>
      <c r="O402">
        <v>5</v>
      </c>
    </row>
    <row r="403" spans="14:16" x14ac:dyDescent="0.3">
      <c r="N403">
        <v>1424</v>
      </c>
      <c r="O403">
        <v>4</v>
      </c>
      <c r="P403">
        <v>1</v>
      </c>
    </row>
    <row r="404" spans="14:16" x14ac:dyDescent="0.3">
      <c r="N404">
        <v>1425</v>
      </c>
      <c r="O404">
        <v>3</v>
      </c>
      <c r="P404">
        <v>2</v>
      </c>
    </row>
    <row r="405" spans="14:16" x14ac:dyDescent="0.3">
      <c r="N405">
        <v>1426</v>
      </c>
      <c r="O405">
        <v>2</v>
      </c>
      <c r="P405">
        <v>1</v>
      </c>
    </row>
    <row r="406" spans="14:16" x14ac:dyDescent="0.3">
      <c r="N406">
        <v>1429</v>
      </c>
      <c r="O406">
        <v>2</v>
      </c>
      <c r="P406">
        <v>1</v>
      </c>
    </row>
    <row r="407" spans="14:16" x14ac:dyDescent="0.3">
      <c r="N407">
        <v>1432</v>
      </c>
      <c r="O407">
        <v>1</v>
      </c>
    </row>
    <row r="408" spans="14:16" x14ac:dyDescent="0.3">
      <c r="N408">
        <v>1434</v>
      </c>
      <c r="O408">
        <v>1</v>
      </c>
    </row>
    <row r="409" spans="14:16" x14ac:dyDescent="0.3">
      <c r="N409">
        <v>1438</v>
      </c>
      <c r="P409">
        <v>1</v>
      </c>
    </row>
    <row r="410" spans="14:16" x14ac:dyDescent="0.3">
      <c r="N410">
        <v>1447</v>
      </c>
      <c r="O410">
        <v>1</v>
      </c>
    </row>
    <row r="411" spans="14:16" x14ac:dyDescent="0.3">
      <c r="N411">
        <v>1485</v>
      </c>
      <c r="O411">
        <v>2</v>
      </c>
    </row>
    <row r="412" spans="14:16" x14ac:dyDescent="0.3">
      <c r="N412">
        <v>1492</v>
      </c>
      <c r="O412">
        <v>1</v>
      </c>
    </row>
    <row r="413" spans="14:16" x14ac:dyDescent="0.3">
      <c r="N413">
        <v>1493</v>
      </c>
      <c r="O413">
        <v>2</v>
      </c>
    </row>
    <row r="414" spans="14:16" x14ac:dyDescent="0.3">
      <c r="N414">
        <v>1494</v>
      </c>
      <c r="O414">
        <v>3</v>
      </c>
    </row>
    <row r="415" spans="14:16" x14ac:dyDescent="0.3">
      <c r="N415">
        <v>1495</v>
      </c>
      <c r="O415">
        <v>1</v>
      </c>
    </row>
    <row r="416" spans="14:16" x14ac:dyDescent="0.3">
      <c r="N416">
        <v>1496</v>
      </c>
      <c r="P416">
        <v>2</v>
      </c>
    </row>
    <row r="417" spans="14:16" x14ac:dyDescent="0.3">
      <c r="N417">
        <v>1500</v>
      </c>
      <c r="O417">
        <v>1</v>
      </c>
    </row>
    <row r="418" spans="14:16" x14ac:dyDescent="0.3">
      <c r="N418">
        <v>1505</v>
      </c>
      <c r="P418">
        <v>1</v>
      </c>
    </row>
    <row r="419" spans="14:16" x14ac:dyDescent="0.3">
      <c r="N419">
        <v>1506</v>
      </c>
      <c r="O419">
        <v>2</v>
      </c>
      <c r="P419">
        <v>1</v>
      </c>
    </row>
    <row r="420" spans="14:16" x14ac:dyDescent="0.3">
      <c r="N420">
        <v>1507</v>
      </c>
      <c r="O420">
        <v>2</v>
      </c>
      <c r="P420">
        <v>1</v>
      </c>
    </row>
    <row r="421" spans="14:16" x14ac:dyDescent="0.3">
      <c r="N421">
        <v>1508</v>
      </c>
      <c r="O421">
        <v>1</v>
      </c>
    </row>
    <row r="422" spans="14:16" x14ac:dyDescent="0.3">
      <c r="N422">
        <v>1509</v>
      </c>
      <c r="P422">
        <v>1</v>
      </c>
    </row>
    <row r="423" spans="14:16" x14ac:dyDescent="0.3">
      <c r="N423">
        <v>1691</v>
      </c>
      <c r="O423">
        <v>1</v>
      </c>
    </row>
    <row r="424" spans="14:16" x14ac:dyDescent="0.3">
      <c r="N424">
        <v>1719</v>
      </c>
      <c r="P424">
        <v>1</v>
      </c>
    </row>
    <row r="425" spans="14:16" x14ac:dyDescent="0.3">
      <c r="N425">
        <v>1732</v>
      </c>
      <c r="O425">
        <v>1</v>
      </c>
    </row>
    <row r="426" spans="14:16" x14ac:dyDescent="0.3">
      <c r="N426">
        <v>1778</v>
      </c>
      <c r="O426">
        <v>1</v>
      </c>
    </row>
    <row r="427" spans="14:16" x14ac:dyDescent="0.3">
      <c r="N427">
        <v>1790</v>
      </c>
      <c r="O427">
        <v>1</v>
      </c>
    </row>
    <row r="428" spans="14:16" x14ac:dyDescent="0.3">
      <c r="N428">
        <v>1910</v>
      </c>
      <c r="O428">
        <v>1</v>
      </c>
    </row>
    <row r="429" spans="14:16" x14ac:dyDescent="0.3">
      <c r="N429">
        <v>1962</v>
      </c>
      <c r="O429">
        <v>1</v>
      </c>
    </row>
    <row r="430" spans="14:16" x14ac:dyDescent="0.3">
      <c r="N430">
        <v>1966</v>
      </c>
      <c r="O430">
        <v>1</v>
      </c>
    </row>
    <row r="431" spans="14:16" x14ac:dyDescent="0.3">
      <c r="N431">
        <v>2314</v>
      </c>
      <c r="O431">
        <v>1</v>
      </c>
    </row>
    <row r="432" spans="14:16" x14ac:dyDescent="0.3">
      <c r="N432">
        <v>2319</v>
      </c>
      <c r="O432">
        <v>3</v>
      </c>
      <c r="P432">
        <v>1</v>
      </c>
    </row>
    <row r="433" spans="14:16" x14ac:dyDescent="0.3">
      <c r="N433">
        <v>2320</v>
      </c>
      <c r="O433">
        <v>2</v>
      </c>
    </row>
    <row r="434" spans="14:16" x14ac:dyDescent="0.3">
      <c r="N434">
        <v>2333</v>
      </c>
      <c r="P434">
        <v>1</v>
      </c>
    </row>
    <row r="435" spans="14:16" x14ac:dyDescent="0.3">
      <c r="N435">
        <v>2334</v>
      </c>
      <c r="P435">
        <v>2</v>
      </c>
    </row>
    <row r="436" spans="14:16" x14ac:dyDescent="0.3">
      <c r="N436">
        <v>2335</v>
      </c>
      <c r="O436">
        <v>2</v>
      </c>
    </row>
    <row r="437" spans="14:16" x14ac:dyDescent="0.3">
      <c r="N437">
        <v>2336</v>
      </c>
      <c r="O437">
        <v>1</v>
      </c>
    </row>
    <row r="438" spans="14:16" x14ac:dyDescent="0.3">
      <c r="N438">
        <v>2341</v>
      </c>
      <c r="O438">
        <v>2</v>
      </c>
    </row>
    <row r="439" spans="14:16" x14ac:dyDescent="0.3">
      <c r="N439">
        <v>2342</v>
      </c>
      <c r="O439">
        <v>1</v>
      </c>
      <c r="P439">
        <v>2</v>
      </c>
    </row>
    <row r="440" spans="14:16" x14ac:dyDescent="0.3">
      <c r="N440">
        <v>2343</v>
      </c>
      <c r="O440">
        <v>2</v>
      </c>
    </row>
    <row r="441" spans="14:16" x14ac:dyDescent="0.3">
      <c r="N441">
        <v>2344</v>
      </c>
      <c r="O441">
        <v>1</v>
      </c>
      <c r="P441">
        <v>2</v>
      </c>
    </row>
    <row r="442" spans="14:16" x14ac:dyDescent="0.3">
      <c r="N442">
        <v>2346</v>
      </c>
      <c r="O442">
        <v>1</v>
      </c>
    </row>
    <row r="443" spans="14:16" x14ac:dyDescent="0.3">
      <c r="N443">
        <v>2351</v>
      </c>
      <c r="P443">
        <v>1</v>
      </c>
    </row>
    <row r="444" spans="14:16" x14ac:dyDescent="0.3">
      <c r="N444">
        <v>2365</v>
      </c>
      <c r="O444">
        <v>2</v>
      </c>
    </row>
    <row r="445" spans="14:16" x14ac:dyDescent="0.3">
      <c r="N445">
        <v>2367</v>
      </c>
      <c r="O445">
        <v>4</v>
      </c>
      <c r="P445">
        <v>1</v>
      </c>
    </row>
    <row r="446" spans="14:16" x14ac:dyDescent="0.3">
      <c r="N446">
        <v>2372</v>
      </c>
      <c r="O446">
        <v>1</v>
      </c>
    </row>
    <row r="447" spans="14:16" x14ac:dyDescent="0.3">
      <c r="N447">
        <v>2381</v>
      </c>
      <c r="O447">
        <v>2</v>
      </c>
      <c r="P447">
        <v>3</v>
      </c>
    </row>
    <row r="448" spans="14:16" x14ac:dyDescent="0.3">
      <c r="N448">
        <v>2382</v>
      </c>
      <c r="O448">
        <v>1</v>
      </c>
      <c r="P448">
        <v>1</v>
      </c>
    </row>
    <row r="449" spans="14:16" x14ac:dyDescent="0.3">
      <c r="N449">
        <v>2383</v>
      </c>
      <c r="O449">
        <v>6</v>
      </c>
      <c r="P449">
        <v>4</v>
      </c>
    </row>
    <row r="450" spans="14:16" x14ac:dyDescent="0.3">
      <c r="N450">
        <v>2385</v>
      </c>
      <c r="P450">
        <v>1</v>
      </c>
    </row>
    <row r="451" spans="14:16" x14ac:dyDescent="0.3">
      <c r="N451">
        <v>2386</v>
      </c>
      <c r="O451">
        <v>3</v>
      </c>
      <c r="P451">
        <v>1</v>
      </c>
    </row>
    <row r="452" spans="14:16" x14ac:dyDescent="0.3">
      <c r="N452">
        <v>2387</v>
      </c>
      <c r="O452">
        <v>1</v>
      </c>
    </row>
    <row r="453" spans="14:16" x14ac:dyDescent="0.3">
      <c r="N453">
        <v>2388</v>
      </c>
      <c r="O453">
        <v>1</v>
      </c>
      <c r="P453">
        <v>1</v>
      </c>
    </row>
    <row r="454" spans="14:16" x14ac:dyDescent="0.3">
      <c r="N454">
        <v>2390</v>
      </c>
      <c r="O454">
        <v>1</v>
      </c>
    </row>
    <row r="455" spans="14:16" x14ac:dyDescent="0.3">
      <c r="N455">
        <v>2391</v>
      </c>
      <c r="O455">
        <v>4</v>
      </c>
    </row>
    <row r="456" spans="14:16" x14ac:dyDescent="0.3">
      <c r="N456">
        <v>2392</v>
      </c>
      <c r="O456">
        <v>14</v>
      </c>
      <c r="P456">
        <v>5</v>
      </c>
    </row>
    <row r="457" spans="14:16" x14ac:dyDescent="0.3">
      <c r="N457">
        <v>2393</v>
      </c>
      <c r="O457">
        <v>12</v>
      </c>
      <c r="P457">
        <v>6</v>
      </c>
    </row>
    <row r="458" spans="14:16" x14ac:dyDescent="0.3">
      <c r="N458">
        <v>2394</v>
      </c>
      <c r="O458">
        <v>13</v>
      </c>
      <c r="P458">
        <v>8</v>
      </c>
    </row>
    <row r="459" spans="14:16" x14ac:dyDescent="0.3">
      <c r="N459">
        <v>2395</v>
      </c>
      <c r="O459">
        <v>12</v>
      </c>
      <c r="P459">
        <v>5</v>
      </c>
    </row>
    <row r="460" spans="14:16" x14ac:dyDescent="0.3">
      <c r="N460">
        <v>2396</v>
      </c>
      <c r="O460">
        <v>16</v>
      </c>
      <c r="P460">
        <v>11</v>
      </c>
    </row>
    <row r="461" spans="14:16" x14ac:dyDescent="0.3">
      <c r="N461">
        <v>2397</v>
      </c>
      <c r="O461">
        <v>5</v>
      </c>
      <c r="P461">
        <v>2</v>
      </c>
    </row>
    <row r="462" spans="14:16" x14ac:dyDescent="0.3">
      <c r="N462">
        <v>2398</v>
      </c>
      <c r="P462">
        <v>4</v>
      </c>
    </row>
    <row r="463" spans="14:16" x14ac:dyDescent="0.3">
      <c r="N463">
        <v>2399</v>
      </c>
      <c r="O463">
        <v>1</v>
      </c>
      <c r="P463">
        <v>3</v>
      </c>
    </row>
    <row r="464" spans="14:16" x14ac:dyDescent="0.3">
      <c r="N464">
        <v>2400</v>
      </c>
      <c r="O464">
        <v>4</v>
      </c>
      <c r="P464">
        <v>1</v>
      </c>
    </row>
    <row r="465" spans="14:16" x14ac:dyDescent="0.3">
      <c r="N465">
        <v>2401</v>
      </c>
      <c r="O465">
        <v>2</v>
      </c>
    </row>
    <row r="466" spans="14:16" x14ac:dyDescent="0.3">
      <c r="N466">
        <v>2402</v>
      </c>
      <c r="P466">
        <v>1</v>
      </c>
    </row>
    <row r="467" spans="14:16" x14ac:dyDescent="0.3">
      <c r="N467">
        <v>2403</v>
      </c>
      <c r="O467">
        <v>6</v>
      </c>
      <c r="P467">
        <v>3</v>
      </c>
    </row>
    <row r="468" spans="14:16" x14ac:dyDescent="0.3">
      <c r="N468">
        <v>2404</v>
      </c>
      <c r="O468">
        <v>2</v>
      </c>
    </row>
    <row r="469" spans="14:16" x14ac:dyDescent="0.3">
      <c r="N469">
        <v>2405</v>
      </c>
      <c r="O469">
        <v>1</v>
      </c>
      <c r="P469">
        <v>1</v>
      </c>
    </row>
    <row r="470" spans="14:16" x14ac:dyDescent="0.3">
      <c r="N470">
        <v>2440</v>
      </c>
      <c r="O470">
        <v>1</v>
      </c>
    </row>
    <row r="471" spans="14:16" x14ac:dyDescent="0.3">
      <c r="N471">
        <v>2441</v>
      </c>
      <c r="P471">
        <v>2</v>
      </c>
    </row>
    <row r="472" spans="14:16" x14ac:dyDescent="0.3">
      <c r="N472">
        <v>2442</v>
      </c>
      <c r="O472">
        <v>1</v>
      </c>
    </row>
    <row r="473" spans="14:16" x14ac:dyDescent="0.3">
      <c r="N473">
        <v>2447</v>
      </c>
      <c r="O473">
        <v>1</v>
      </c>
    </row>
    <row r="474" spans="14:16" x14ac:dyDescent="0.3">
      <c r="N474">
        <v>2455</v>
      </c>
      <c r="O474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C4BD9-1A05-4277-944E-AC13B5C43409}">
  <dimension ref="A1:L28"/>
  <sheetViews>
    <sheetView showGridLines="0" topLeftCell="A7" zoomScale="70" zoomScaleNormal="70" workbookViewId="0">
      <selection activeCell="R17" sqref="R17"/>
    </sheetView>
  </sheetViews>
  <sheetFormatPr defaultRowHeight="14.4" x14ac:dyDescent="0.3"/>
  <cols>
    <col min="1" max="1" width="6.5546875" customWidth="1"/>
    <col min="2" max="2" width="11.44140625" customWidth="1"/>
    <col min="3" max="12" width="9.33203125" customWidth="1"/>
  </cols>
  <sheetData>
    <row r="1" spans="1:12" ht="21" customHeight="1" x14ac:dyDescent="0.3">
      <c r="A1" s="9"/>
      <c r="B1" s="9"/>
      <c r="C1" s="12" t="s">
        <v>139</v>
      </c>
      <c r="D1" s="12"/>
      <c r="E1" s="12"/>
      <c r="F1" s="12"/>
      <c r="G1" s="12"/>
      <c r="H1" s="12"/>
      <c r="I1" s="12"/>
      <c r="J1" s="12"/>
      <c r="K1" s="12"/>
      <c r="L1" s="12"/>
    </row>
    <row r="2" spans="1:12" ht="19.95" customHeight="1" x14ac:dyDescent="0.3">
      <c r="A2" s="9"/>
      <c r="B2" s="9"/>
      <c r="C2" s="13" t="s">
        <v>118</v>
      </c>
      <c r="D2" s="13" t="s">
        <v>119</v>
      </c>
      <c r="E2" s="13" t="s">
        <v>120</v>
      </c>
      <c r="F2" s="13" t="s">
        <v>121</v>
      </c>
      <c r="G2" s="13" t="s">
        <v>122</v>
      </c>
      <c r="H2" s="13" t="s">
        <v>123</v>
      </c>
      <c r="I2" s="13" t="s">
        <v>124</v>
      </c>
      <c r="J2" s="13" t="s">
        <v>125</v>
      </c>
      <c r="K2" s="13" t="s">
        <v>126</v>
      </c>
      <c r="L2" s="13" t="s">
        <v>127</v>
      </c>
    </row>
    <row r="3" spans="1:12" ht="45" customHeight="1" x14ac:dyDescent="0.3">
      <c r="A3" s="11" t="s">
        <v>140</v>
      </c>
      <c r="B3" s="13" t="s">
        <v>81</v>
      </c>
      <c r="C3" s="14">
        <v>0.38888888888888801</v>
      </c>
      <c r="D3" s="10">
        <v>0.36783042394014898</v>
      </c>
      <c r="E3" s="10">
        <v>0.32210834553440698</v>
      </c>
      <c r="F3" s="10">
        <v>0.36288998357963798</v>
      </c>
      <c r="G3" s="10">
        <v>0.32258064516128998</v>
      </c>
      <c r="H3" s="10">
        <v>0.33333333333333298</v>
      </c>
      <c r="I3" s="10">
        <v>0.35616438356164298</v>
      </c>
      <c r="J3" s="10">
        <v>0.27272727272727199</v>
      </c>
      <c r="K3" s="14">
        <v>0.5</v>
      </c>
      <c r="L3" s="14">
        <v>0.44444444444444398</v>
      </c>
    </row>
    <row r="4" spans="1:12" ht="45" customHeight="1" x14ac:dyDescent="0.3">
      <c r="A4" s="11"/>
      <c r="B4" s="13" t="s">
        <v>82</v>
      </c>
      <c r="C4" s="10">
        <v>0.367049808429118</v>
      </c>
      <c r="D4" s="10">
        <v>0.33281855715591402</v>
      </c>
      <c r="E4" s="10">
        <v>0.330718734219828</v>
      </c>
      <c r="F4" s="10">
        <v>0.34280422300426</v>
      </c>
      <c r="G4" s="10">
        <v>0.34169034486600902</v>
      </c>
      <c r="H4" s="10">
        <v>0.32338425381903602</v>
      </c>
      <c r="I4" s="10">
        <v>0.32095096582466498</v>
      </c>
      <c r="J4" s="10">
        <v>0.31640625</v>
      </c>
      <c r="K4" s="14">
        <v>0.41509433962264097</v>
      </c>
      <c r="L4" s="14">
        <v>0.45961002785515298</v>
      </c>
    </row>
    <row r="5" spans="1:12" ht="45" customHeight="1" x14ac:dyDescent="0.3">
      <c r="A5" s="11"/>
      <c r="B5" s="13" t="s">
        <v>84</v>
      </c>
      <c r="C5" s="10">
        <v>0.359837854692859</v>
      </c>
      <c r="D5" s="10">
        <v>0.33837948252383099</v>
      </c>
      <c r="E5" s="10">
        <v>0.34103177459302603</v>
      </c>
      <c r="F5" s="10">
        <v>0.347936808419534</v>
      </c>
      <c r="G5" s="10">
        <v>0.34228814438336203</v>
      </c>
      <c r="H5" s="10">
        <v>0.33770585299778999</v>
      </c>
      <c r="I5" s="10">
        <v>0.31908704408145</v>
      </c>
      <c r="J5" s="10">
        <v>0.33600641539695197</v>
      </c>
      <c r="K5" s="10">
        <v>0.29670329670329598</v>
      </c>
      <c r="L5" s="14">
        <v>0.43768996960486301</v>
      </c>
    </row>
    <row r="6" spans="1:12" ht="45" customHeight="1" x14ac:dyDescent="0.3">
      <c r="A6" s="11"/>
      <c r="B6" s="13" t="s">
        <v>83</v>
      </c>
      <c r="C6" s="14">
        <v>0.38073394495412799</v>
      </c>
      <c r="D6" s="10">
        <v>0.35706554419723302</v>
      </c>
      <c r="E6" s="10">
        <v>0.355103578154425</v>
      </c>
      <c r="F6" s="10">
        <v>0.35471863367637302</v>
      </c>
      <c r="G6" s="10">
        <v>0.35162950257289799</v>
      </c>
      <c r="H6" s="10">
        <v>0.34274531730500402</v>
      </c>
      <c r="I6" s="10">
        <v>0.34994913530010102</v>
      </c>
      <c r="J6" s="10">
        <v>0.33495145631067902</v>
      </c>
      <c r="K6" s="10">
        <v>0.22222222222222199</v>
      </c>
      <c r="L6" s="14">
        <v>0.45652173913043398</v>
      </c>
    </row>
    <row r="8" spans="1:12" x14ac:dyDescent="0.3">
      <c r="A8" s="9"/>
      <c r="B8" s="9"/>
      <c r="C8" s="12" t="s">
        <v>139</v>
      </c>
      <c r="D8" s="12"/>
      <c r="E8" s="12"/>
      <c r="F8" s="12"/>
      <c r="G8" s="12"/>
      <c r="H8" s="12"/>
      <c r="I8" s="12"/>
      <c r="J8" s="12"/>
      <c r="K8" s="12"/>
      <c r="L8" s="12"/>
    </row>
    <row r="9" spans="1:12" ht="19.95" customHeight="1" x14ac:dyDescent="0.3">
      <c r="A9" s="9"/>
      <c r="B9" s="9"/>
      <c r="C9" s="13" t="s">
        <v>118</v>
      </c>
      <c r="D9" s="13" t="s">
        <v>119</v>
      </c>
      <c r="E9" s="13" t="s">
        <v>120</v>
      </c>
      <c r="F9" s="13" t="s">
        <v>121</v>
      </c>
      <c r="G9" s="13" t="s">
        <v>122</v>
      </c>
      <c r="H9" s="13" t="s">
        <v>123</v>
      </c>
      <c r="I9" s="13" t="s">
        <v>124</v>
      </c>
      <c r="J9" s="13" t="s">
        <v>125</v>
      </c>
      <c r="K9" s="13" t="s">
        <v>126</v>
      </c>
      <c r="L9" s="13" t="s">
        <v>127</v>
      </c>
    </row>
    <row r="10" spans="1:12" ht="25.05" customHeight="1" x14ac:dyDescent="0.3">
      <c r="A10" s="11" t="s">
        <v>141</v>
      </c>
      <c r="B10" s="13" t="s">
        <v>98</v>
      </c>
      <c r="C10" s="16">
        <v>0.55681818181818099</v>
      </c>
      <c r="D10" s="16">
        <v>0.68226120857699801</v>
      </c>
      <c r="E10" s="16">
        <v>0.70350404312668402</v>
      </c>
      <c r="F10" s="16">
        <v>0.65909090909090895</v>
      </c>
      <c r="G10" s="16">
        <v>0.59799999999999998</v>
      </c>
      <c r="H10" s="16">
        <v>0.581395348837209</v>
      </c>
      <c r="I10" s="16">
        <v>0.52</v>
      </c>
      <c r="J10" s="17">
        <v>0.83333333333333304</v>
      </c>
      <c r="K10" s="16">
        <v>0.57142857142857095</v>
      </c>
      <c r="L10" s="17">
        <v>0.8</v>
      </c>
    </row>
    <row r="11" spans="1:12" ht="25.05" customHeight="1" x14ac:dyDescent="0.3">
      <c r="A11" s="11"/>
      <c r="B11" s="13" t="s">
        <v>99</v>
      </c>
      <c r="C11" s="16">
        <v>0.36104513064132998</v>
      </c>
      <c r="D11" s="16">
        <v>0.36498229803669102</v>
      </c>
      <c r="E11" s="16">
        <v>0.40630712979890299</v>
      </c>
      <c r="F11" s="16">
        <v>0.39017808958445699</v>
      </c>
      <c r="G11" s="16">
        <v>0.36206896551724099</v>
      </c>
      <c r="H11" s="16">
        <v>0.34735202492211797</v>
      </c>
      <c r="I11" s="16">
        <v>0.27835051546391698</v>
      </c>
      <c r="J11" s="16">
        <v>0.31578947368421001</v>
      </c>
      <c r="K11" s="16">
        <v>0.15384615384615299</v>
      </c>
      <c r="L11" s="17">
        <v>0.70270270270270196</v>
      </c>
    </row>
    <row r="12" spans="1:12" ht="25.05" customHeight="1" x14ac:dyDescent="0.3">
      <c r="A12" s="11"/>
      <c r="B12" s="13" t="s">
        <v>100</v>
      </c>
      <c r="C12" s="16">
        <v>0.34461438333875599</v>
      </c>
      <c r="D12" s="16">
        <v>0.32666709126807197</v>
      </c>
      <c r="E12" s="16">
        <v>0.329936305732484</v>
      </c>
      <c r="F12" s="16">
        <v>0.34636205612118198</v>
      </c>
      <c r="G12" s="16">
        <v>0.336808051761322</v>
      </c>
      <c r="H12" s="16">
        <v>0.329483282674772</v>
      </c>
      <c r="I12" s="16">
        <v>0.30674586338565901</v>
      </c>
      <c r="J12" s="16">
        <v>0.33250620347394499</v>
      </c>
      <c r="K12" s="16">
        <v>0.46938775510204001</v>
      </c>
      <c r="L12" s="16">
        <v>0.375</v>
      </c>
    </row>
    <row r="13" spans="1:12" ht="25.05" customHeight="1" x14ac:dyDescent="0.3">
      <c r="A13" s="11"/>
      <c r="B13" s="13" t="s">
        <v>101</v>
      </c>
      <c r="C13" s="16">
        <v>0.36906077348066202</v>
      </c>
      <c r="D13" s="16">
        <v>0.33072413914142301</v>
      </c>
      <c r="E13" s="16">
        <v>0.32932522755516702</v>
      </c>
      <c r="F13" s="16">
        <v>0.34289543264877298</v>
      </c>
      <c r="G13" s="16">
        <v>0.33560664393355999</v>
      </c>
      <c r="H13" s="16">
        <v>0.3296011196641</v>
      </c>
      <c r="I13" s="16">
        <v>0.33073206986250397</v>
      </c>
      <c r="J13" s="16">
        <v>0.34168865435356199</v>
      </c>
      <c r="K13" s="16">
        <v>0.217391304347826</v>
      </c>
      <c r="L13" s="16">
        <v>0.42587601078167098</v>
      </c>
    </row>
    <row r="14" spans="1:12" ht="25.05" customHeight="1" x14ac:dyDescent="0.3">
      <c r="A14" s="11"/>
      <c r="B14" s="13" t="s">
        <v>102</v>
      </c>
      <c r="C14" s="16">
        <v>0.37425742574257398</v>
      </c>
      <c r="D14" s="16">
        <v>0.33287460535902202</v>
      </c>
      <c r="E14" s="16">
        <v>0.33521876559640601</v>
      </c>
      <c r="F14" s="16">
        <v>0.33934388087482498</v>
      </c>
      <c r="G14" s="16">
        <v>0.34313279330117402</v>
      </c>
      <c r="H14" s="16">
        <v>0.33103843947217398</v>
      </c>
      <c r="I14" s="16">
        <v>0.33355525965379401</v>
      </c>
      <c r="J14" s="16">
        <v>0.28527607361963098</v>
      </c>
      <c r="K14" s="16">
        <v>0.31818181818181801</v>
      </c>
      <c r="L14" s="16">
        <v>0.44015444015444</v>
      </c>
    </row>
    <row r="15" spans="1:12" ht="25.05" customHeight="1" x14ac:dyDescent="0.3">
      <c r="A15" s="11"/>
      <c r="B15" s="13" t="s">
        <v>103</v>
      </c>
      <c r="C15" s="16">
        <v>0.41450777202072497</v>
      </c>
      <c r="D15" s="16">
        <v>0.336713138994507</v>
      </c>
      <c r="E15" s="16">
        <v>0.33691395322815199</v>
      </c>
      <c r="F15" s="16">
        <v>0.34367853642600399</v>
      </c>
      <c r="G15" s="16">
        <v>0.34658785599140202</v>
      </c>
      <c r="H15" s="16">
        <v>0.33854166666666602</v>
      </c>
      <c r="I15" s="16">
        <v>0.328125</v>
      </c>
      <c r="J15" s="16">
        <v>0.31410256410256399</v>
      </c>
      <c r="K15" s="16">
        <v>0.375</v>
      </c>
      <c r="L15" s="16">
        <v>0.455696202531645</v>
      </c>
    </row>
    <row r="16" spans="1:12" ht="25.05" customHeight="1" x14ac:dyDescent="0.3">
      <c r="A16" s="11"/>
      <c r="B16" s="13" t="s">
        <v>104</v>
      </c>
      <c r="C16" s="16">
        <v>0.435294117647058</v>
      </c>
      <c r="D16" s="16">
        <v>0.34253246753246702</v>
      </c>
      <c r="E16" s="16">
        <v>0.33057471264367799</v>
      </c>
      <c r="F16" s="16">
        <v>0.341220698805838</v>
      </c>
      <c r="G16" s="16">
        <v>0.34807472359893199</v>
      </c>
      <c r="H16" s="16">
        <v>0.32927756653992302</v>
      </c>
      <c r="I16" s="16">
        <v>0.35127478753541003</v>
      </c>
      <c r="J16" s="16">
        <v>0.32758620689655099</v>
      </c>
      <c r="K16" s="16">
        <v>0.25</v>
      </c>
      <c r="L16" s="16">
        <v>0.50892857142857095</v>
      </c>
    </row>
    <row r="17" spans="1:12" ht="25.05" customHeight="1" x14ac:dyDescent="0.3">
      <c r="A17" s="11"/>
      <c r="B17" s="13" t="s">
        <v>105</v>
      </c>
      <c r="C17" s="16">
        <v>0.44827586206896503</v>
      </c>
      <c r="D17" s="16">
        <v>0.34788189987162998</v>
      </c>
      <c r="E17" s="16">
        <v>0.35380835380835302</v>
      </c>
      <c r="F17" s="16">
        <v>0.34663120567375799</v>
      </c>
      <c r="G17" s="16">
        <v>0.34398782343987799</v>
      </c>
      <c r="H17" s="16">
        <v>0.331738437001594</v>
      </c>
      <c r="I17" s="16">
        <v>0.29936305732483998</v>
      </c>
      <c r="J17" s="16">
        <v>0.25</v>
      </c>
      <c r="K17" s="16">
        <v>0</v>
      </c>
      <c r="L17" s="16">
        <v>0.31578947368421001</v>
      </c>
    </row>
    <row r="18" spans="1:12" ht="25.05" customHeight="1" x14ac:dyDescent="0.3">
      <c r="A18" s="11"/>
      <c r="B18" s="13" t="s">
        <v>106</v>
      </c>
      <c r="C18" s="16">
        <v>0.45</v>
      </c>
      <c r="D18" s="16">
        <v>0.38095238095237999</v>
      </c>
      <c r="E18" s="16">
        <v>0.37041564792176002</v>
      </c>
      <c r="F18" s="16">
        <v>0.35122410546139299</v>
      </c>
      <c r="G18" s="16">
        <v>0.38461538461538403</v>
      </c>
      <c r="H18" s="16">
        <v>0.35199999999999998</v>
      </c>
      <c r="I18" s="16">
        <v>0.4</v>
      </c>
      <c r="J18" s="16">
        <v>0.33333333333333298</v>
      </c>
      <c r="K18" s="16">
        <v>0</v>
      </c>
      <c r="L18" s="16">
        <v>0.54545454545454497</v>
      </c>
    </row>
    <row r="19" spans="1:12" ht="25.05" customHeight="1" x14ac:dyDescent="0.3">
      <c r="A19" s="11"/>
      <c r="B19" s="13" t="s">
        <v>107</v>
      </c>
      <c r="C19" s="16">
        <v>0.26315789473684198</v>
      </c>
      <c r="D19" s="16">
        <v>0.34146341463414598</v>
      </c>
      <c r="E19" s="16">
        <v>0.40570175438596401</v>
      </c>
      <c r="F19" s="16">
        <v>0.375494071146245</v>
      </c>
      <c r="G19" s="16">
        <v>0.34732824427480902</v>
      </c>
      <c r="H19" s="16">
        <v>0.369747899159663</v>
      </c>
      <c r="I19" s="16">
        <v>0.33333333333333298</v>
      </c>
      <c r="J19" s="16">
        <v>0.25</v>
      </c>
      <c r="K19" s="16"/>
      <c r="L19" s="16">
        <v>0.5</v>
      </c>
    </row>
    <row r="20" spans="1:12" ht="25.05" customHeight="1" x14ac:dyDescent="0.3">
      <c r="A20" s="11"/>
      <c r="B20" s="13" t="s">
        <v>108</v>
      </c>
      <c r="C20" s="16">
        <v>0.14285714285714199</v>
      </c>
      <c r="D20" s="16">
        <v>0.38983050847457601</v>
      </c>
      <c r="E20" s="16">
        <v>0.38725490196078399</v>
      </c>
      <c r="F20" s="16">
        <v>0.34146341463414598</v>
      </c>
      <c r="G20" s="16">
        <v>0.41489361702127597</v>
      </c>
      <c r="H20" s="16">
        <v>0.37254901960784298</v>
      </c>
      <c r="I20" s="16">
        <v>0.214285714285714</v>
      </c>
      <c r="J20" s="16">
        <v>0</v>
      </c>
      <c r="K20" s="16"/>
      <c r="L20" s="16">
        <v>0.2</v>
      </c>
    </row>
    <row r="21" spans="1:12" ht="25.05" customHeight="1" x14ac:dyDescent="0.3">
      <c r="A21" s="11"/>
      <c r="B21" s="13" t="s">
        <v>109</v>
      </c>
      <c r="C21" s="16">
        <v>0.33333333333333298</v>
      </c>
      <c r="D21" s="16">
        <v>0.57499999999999996</v>
      </c>
      <c r="E21" s="16">
        <v>0.37962962962962898</v>
      </c>
      <c r="F21" s="16">
        <v>0.34166666666666601</v>
      </c>
      <c r="G21" s="16">
        <v>0.55000000000000004</v>
      </c>
      <c r="H21" s="16">
        <v>0.47058823529411697</v>
      </c>
      <c r="I21" s="16">
        <v>0.22222222222222199</v>
      </c>
      <c r="J21" s="16"/>
      <c r="K21" s="16"/>
      <c r="L21" s="16">
        <v>0.5</v>
      </c>
    </row>
    <row r="22" spans="1:12" ht="25.05" customHeight="1" x14ac:dyDescent="0.3">
      <c r="A22" s="11"/>
      <c r="B22" s="13" t="s">
        <v>110</v>
      </c>
      <c r="C22" s="16">
        <v>0.5</v>
      </c>
      <c r="D22" s="16">
        <v>0.56666666666666599</v>
      </c>
      <c r="E22" s="16">
        <v>0.5</v>
      </c>
      <c r="F22" s="16">
        <v>0.36065573770491799</v>
      </c>
      <c r="G22" s="16">
        <v>0.46875</v>
      </c>
      <c r="H22" s="16">
        <v>0.52631578947368396</v>
      </c>
      <c r="I22" s="16">
        <v>0.42857142857142799</v>
      </c>
      <c r="J22" s="16"/>
      <c r="K22" s="16"/>
      <c r="L22" s="17">
        <v>1</v>
      </c>
    </row>
    <row r="23" spans="1:12" ht="25.05" customHeight="1" x14ac:dyDescent="0.3">
      <c r="A23" s="11"/>
      <c r="B23" s="13" t="s">
        <v>111</v>
      </c>
      <c r="C23" s="16"/>
      <c r="D23" s="16">
        <v>0.46153846153846101</v>
      </c>
      <c r="E23" s="16">
        <v>0.40540540540540498</v>
      </c>
      <c r="F23" s="16">
        <v>0.4</v>
      </c>
      <c r="G23" s="16">
        <v>0.33333333333333298</v>
      </c>
      <c r="H23" s="16">
        <v>0.33333333333333298</v>
      </c>
      <c r="I23" s="17">
        <v>1</v>
      </c>
      <c r="J23" s="16"/>
      <c r="K23" s="16"/>
      <c r="L23" s="16">
        <v>0</v>
      </c>
    </row>
    <row r="24" spans="1:12" ht="25.05" customHeight="1" x14ac:dyDescent="0.3">
      <c r="A24" s="11"/>
      <c r="B24" s="13" t="s">
        <v>112</v>
      </c>
      <c r="C24" s="18"/>
      <c r="D24" s="16">
        <v>0.42857142857142799</v>
      </c>
      <c r="E24" s="16">
        <v>0.5625</v>
      </c>
      <c r="F24" s="16">
        <v>0.33333333333333298</v>
      </c>
      <c r="G24" s="16">
        <v>0.33333333333333298</v>
      </c>
      <c r="H24" s="16">
        <v>0.25</v>
      </c>
      <c r="I24" s="16">
        <v>0</v>
      </c>
      <c r="J24" s="17">
        <v>1</v>
      </c>
      <c r="K24" s="18"/>
      <c r="L24" s="16">
        <v>0</v>
      </c>
    </row>
    <row r="25" spans="1:12" ht="25.05" customHeight="1" x14ac:dyDescent="0.3">
      <c r="A25" s="11"/>
      <c r="B25" s="13" t="s">
        <v>113</v>
      </c>
      <c r="C25" s="18"/>
      <c r="D25" s="16">
        <v>0.5</v>
      </c>
      <c r="E25" s="16">
        <v>0.5</v>
      </c>
      <c r="F25" s="16">
        <v>0.33333333333333298</v>
      </c>
      <c r="G25" s="17">
        <v>0.8</v>
      </c>
      <c r="H25" s="16">
        <v>0.6</v>
      </c>
      <c r="I25" s="16">
        <v>0.33333333333333298</v>
      </c>
      <c r="J25" s="18"/>
      <c r="K25" s="18"/>
      <c r="L25" s="16">
        <v>0</v>
      </c>
    </row>
    <row r="26" spans="1:12" ht="25.05" customHeight="1" x14ac:dyDescent="0.3">
      <c r="A26" s="11"/>
      <c r="B26" s="13" t="s">
        <v>114</v>
      </c>
      <c r="C26" s="18"/>
      <c r="D26" s="17">
        <v>1</v>
      </c>
      <c r="E26" s="16">
        <v>0</v>
      </c>
      <c r="F26" s="16">
        <v>0.28571428571428498</v>
      </c>
      <c r="G26" s="17">
        <v>0.66666666666666596</v>
      </c>
      <c r="H26" s="16">
        <v>0.5</v>
      </c>
      <c r="I26" s="18"/>
      <c r="J26" s="18"/>
      <c r="K26" s="18"/>
      <c r="L26" s="18"/>
    </row>
    <row r="27" spans="1:12" ht="25.05" customHeight="1" x14ac:dyDescent="0.3">
      <c r="A27" s="11"/>
      <c r="B27" s="13" t="s">
        <v>115</v>
      </c>
      <c r="C27" s="18"/>
      <c r="D27" s="16">
        <v>0</v>
      </c>
      <c r="E27" s="16">
        <v>0.25</v>
      </c>
      <c r="F27" s="16">
        <v>0.16666666666666599</v>
      </c>
      <c r="G27" s="16">
        <v>0.5</v>
      </c>
      <c r="H27" s="18"/>
      <c r="I27" s="16">
        <v>0.5</v>
      </c>
      <c r="J27" s="18"/>
      <c r="K27" s="18"/>
      <c r="L27" s="18"/>
    </row>
    <row r="28" spans="1:12" ht="25.05" customHeight="1" x14ac:dyDescent="0.3">
      <c r="A28" s="11"/>
      <c r="B28" s="13" t="s">
        <v>116</v>
      </c>
      <c r="C28" s="18"/>
      <c r="D28" s="18"/>
      <c r="E28" s="17">
        <v>1</v>
      </c>
      <c r="F28" s="16">
        <v>0</v>
      </c>
      <c r="G28" s="18"/>
      <c r="H28" s="18"/>
      <c r="I28" s="17">
        <v>1</v>
      </c>
      <c r="J28" s="18"/>
      <c r="K28" s="18"/>
      <c r="L28" s="18"/>
    </row>
  </sheetData>
  <mergeCells count="4">
    <mergeCell ref="C1:L1"/>
    <mergeCell ref="A3:A6"/>
    <mergeCell ref="C8:L8"/>
    <mergeCell ref="A10:A28"/>
  </mergeCells>
  <conditionalFormatting sqref="C3:L6">
    <cfRule type="colorScale" priority="5">
      <colorScale>
        <cfvo type="min"/>
        <cfvo type="max"/>
        <color theme="0"/>
        <color rgb="FF003366"/>
      </colorScale>
    </cfRule>
    <cfRule type="colorScale" priority="6">
      <colorScale>
        <cfvo type="min"/>
        <cfvo type="max"/>
        <color rgb="FF002060"/>
        <color rgb="FFFFFF00"/>
      </colorScale>
    </cfRule>
  </conditionalFormatting>
  <conditionalFormatting sqref="C10:L13">
    <cfRule type="colorScale" priority="3">
      <colorScale>
        <cfvo type="min"/>
        <cfvo type="max"/>
        <color theme="0"/>
        <color rgb="FF003366"/>
      </colorScale>
    </cfRule>
    <cfRule type="colorScale" priority="4">
      <colorScale>
        <cfvo type="min"/>
        <cfvo type="max"/>
        <color rgb="FF002060"/>
        <color rgb="FFFFFF00"/>
      </colorScale>
    </cfRule>
  </conditionalFormatting>
  <conditionalFormatting sqref="C10:L23">
    <cfRule type="colorScale" priority="2">
      <colorScale>
        <cfvo type="min"/>
        <cfvo type="max"/>
        <color theme="0"/>
        <color rgb="FF003366"/>
      </colorScale>
    </cfRule>
  </conditionalFormatting>
  <conditionalFormatting sqref="C10:L28">
    <cfRule type="colorScale" priority="1">
      <colorScale>
        <cfvo type="min"/>
        <cfvo type="max"/>
        <color theme="0"/>
        <color rgb="FF003366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8B69F-E6D1-480C-BA78-6E297A9A26C0}">
  <dimension ref="B2:C18"/>
  <sheetViews>
    <sheetView tabSelected="1" workbookViewId="0">
      <selection activeCell="F11" sqref="F11"/>
    </sheetView>
  </sheetViews>
  <sheetFormatPr defaultRowHeight="14.4" x14ac:dyDescent="0.3"/>
  <cols>
    <col min="2" max="2" width="26.109375" customWidth="1"/>
  </cols>
  <sheetData>
    <row r="2" spans="2:3" x14ac:dyDescent="0.3">
      <c r="B2" s="8" t="s">
        <v>146</v>
      </c>
      <c r="C2" s="8"/>
    </row>
    <row r="3" spans="2:3" x14ac:dyDescent="0.3">
      <c r="B3" t="s">
        <v>142</v>
      </c>
      <c r="C3" t="s">
        <v>143</v>
      </c>
    </row>
    <row r="4" spans="2:3" x14ac:dyDescent="0.3">
      <c r="B4" t="s">
        <v>144</v>
      </c>
      <c r="C4" s="15">
        <v>11869.8570989203</v>
      </c>
    </row>
    <row r="5" spans="2:3" x14ac:dyDescent="0.3">
      <c r="B5" t="s">
        <v>10</v>
      </c>
      <c r="C5" s="15">
        <v>1093.4368310766699</v>
      </c>
    </row>
    <row r="6" spans="2:3" x14ac:dyDescent="0.3">
      <c r="B6" t="s">
        <v>9</v>
      </c>
      <c r="C6" s="15">
        <v>698.34771364557605</v>
      </c>
    </row>
    <row r="7" spans="2:3" x14ac:dyDescent="0.3">
      <c r="B7" t="s">
        <v>4</v>
      </c>
      <c r="C7" s="15">
        <v>365.45830508648402</v>
      </c>
    </row>
    <row r="8" spans="2:3" x14ac:dyDescent="0.3">
      <c r="B8" t="s">
        <v>7</v>
      </c>
      <c r="C8" s="15">
        <v>349.23024765668498</v>
      </c>
    </row>
    <row r="9" spans="2:3" x14ac:dyDescent="0.3">
      <c r="B9" t="s">
        <v>11</v>
      </c>
      <c r="C9" s="15">
        <v>133.00166341609301</v>
      </c>
    </row>
    <row r="10" spans="2:3" x14ac:dyDescent="0.3">
      <c r="B10" t="s">
        <v>5</v>
      </c>
      <c r="C10" s="15">
        <v>93.305188392097094</v>
      </c>
    </row>
    <row r="11" spans="2:3" x14ac:dyDescent="0.3">
      <c r="B11" t="s">
        <v>13</v>
      </c>
      <c r="C11" s="15">
        <v>82.105560753168803</v>
      </c>
    </row>
    <row r="12" spans="2:3" x14ac:dyDescent="0.3">
      <c r="B12" t="s">
        <v>8</v>
      </c>
      <c r="C12" s="15">
        <v>59.257995713963297</v>
      </c>
    </row>
    <row r="13" spans="2:3" x14ac:dyDescent="0.3">
      <c r="B13" t="s">
        <v>3</v>
      </c>
      <c r="C13" s="15">
        <v>23.737361633894398</v>
      </c>
    </row>
    <row r="14" spans="2:3" x14ac:dyDescent="0.3">
      <c r="B14" t="s">
        <v>145</v>
      </c>
      <c r="C14" s="15">
        <v>23.371714450063401</v>
      </c>
    </row>
    <row r="15" spans="2:3" x14ac:dyDescent="0.3">
      <c r="B15" t="s">
        <v>138</v>
      </c>
      <c r="C15" s="15">
        <v>7.3364809482583802</v>
      </c>
    </row>
    <row r="16" spans="2:3" x14ac:dyDescent="0.3">
      <c r="B16" t="s">
        <v>2</v>
      </c>
      <c r="C16" s="15">
        <v>2.0510437406890598</v>
      </c>
    </row>
    <row r="17" spans="2:3" x14ac:dyDescent="0.3">
      <c r="B17" t="s">
        <v>86</v>
      </c>
      <c r="C17" s="15">
        <v>0.73113998038038097</v>
      </c>
    </row>
    <row r="18" spans="2:3" x14ac:dyDescent="0.3">
      <c r="B18" t="s">
        <v>6</v>
      </c>
      <c r="C18" s="15">
        <v>0.21377281914893501</v>
      </c>
    </row>
  </sheetData>
  <mergeCells count="1">
    <mergeCell ref="B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Original Importances</vt:lpstr>
      <vt:lpstr>Distribution Data Tables (mess)</vt:lpstr>
      <vt:lpstr>Heatmaps</vt:lpstr>
      <vt:lpstr>chi - 2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Kaitlyn Commes</dc:creator>
  <cp:lastModifiedBy>Kaitlyn Commes</cp:lastModifiedBy>
  <dcterms:created xsi:type="dcterms:W3CDTF">2020-02-12T04:43:00Z</dcterms:created>
  <dcterms:modified xsi:type="dcterms:W3CDTF">2020-02-13T09:57:01Z</dcterms:modified>
</cp:coreProperties>
</file>