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le\Desktop\skola\elektro_mereni_labiny\Elektrofokus\měření kondenzátoru\"/>
    </mc:Choice>
  </mc:AlternateContent>
  <xr:revisionPtr revIDLastSave="0" documentId="8_{C2C3133C-1EDF-4B3A-A2BE-14804E6C756B}" xr6:coauthVersionLast="47" xr6:coauthVersionMax="47" xr10:uidLastSave="{00000000-0000-0000-0000-000000000000}"/>
  <bookViews>
    <workbookView xWindow="-10335" yWindow="5280" windowWidth="21600" windowHeight="11385" xr2:uid="{22CD7A87-5CAE-4D44-8CED-A5DAE7BC565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H13" i="1"/>
  <c r="H14" i="1"/>
  <c r="H15" i="1"/>
  <c r="H16" i="1"/>
  <c r="H12" i="1"/>
  <c r="G18" i="1"/>
  <c r="G19" i="1"/>
  <c r="G20" i="1"/>
  <c r="G21" i="1"/>
  <c r="G17" i="1"/>
  <c r="G13" i="1"/>
  <c r="G14" i="1"/>
  <c r="G15" i="1"/>
  <c r="G16" i="1"/>
  <c r="G12" i="1"/>
  <c r="H8" i="1"/>
  <c r="H9" i="1"/>
  <c r="H10" i="1"/>
  <c r="H11" i="1"/>
  <c r="H7" i="1"/>
  <c r="H3" i="1"/>
  <c r="H4" i="1"/>
  <c r="H5" i="1"/>
  <c r="H6" i="1"/>
  <c r="H2" i="1"/>
  <c r="G8" i="1"/>
  <c r="G9" i="1"/>
  <c r="G10" i="1"/>
  <c r="G11" i="1"/>
  <c r="G7" i="1"/>
  <c r="G3" i="1"/>
  <c r="G4" i="1"/>
  <c r="G5" i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E4" i="1" s="1"/>
  <c r="D5" i="1"/>
  <c r="D6" i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" i="1"/>
  <c r="E3" i="1"/>
  <c r="E5" i="1"/>
  <c r="E6" i="1"/>
  <c r="E9" i="1"/>
  <c r="E13" i="1"/>
  <c r="E14" i="1"/>
  <c r="E17" i="1"/>
  <c r="E21" i="1"/>
  <c r="E2" i="1"/>
</calcChain>
</file>

<file path=xl/sharedStrings.xml><?xml version="1.0" encoding="utf-8"?>
<sst xmlns="http://schemas.openxmlformats.org/spreadsheetml/2006/main" count="7" uniqueCount="7">
  <si>
    <t>mA</t>
  </si>
  <si>
    <t>Cm(F)</t>
  </si>
  <si>
    <t>nF</t>
  </si>
  <si>
    <t>Nezajímavé</t>
  </si>
  <si>
    <t>delta C</t>
  </si>
  <si>
    <t>odchylka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</si>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</sst>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25EF-A97F-4CAB-A559-9A673260A346}">
  <dimension ref="B1:H21"/>
  <sheetViews>
    <sheetView tabSelected="1" workbookViewId="0">
      <selection activeCell="H30" sqref="H30"/>
    </sheetView>
  </sheetViews>
  <sheetFormatPr defaultRowHeight="15" x14ac:dyDescent="0.25"/>
  <cols>
    <col min="5" max="5" width="12" bestFit="1" customWidth="1"/>
  </cols>
  <sheetData>
    <row r="1" spans="2:8" x14ac:dyDescent="0.25">
      <c r="B1" t="s">
        <v>6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</row>
    <row r="2" spans="2:8" x14ac:dyDescent="0.25">
      <c r="B2">
        <v>4</v>
      </c>
      <c r="C2">
        <v>0.69</v>
      </c>
      <c r="D2">
        <f>C2/1000</f>
        <v>6.8999999999999997E-4</v>
      </c>
      <c r="E2">
        <f>B2/D2</f>
        <v>5797.1014492753629</v>
      </c>
      <c r="F2">
        <f>1/(2*50*3.1415*E2)*1000000</f>
        <v>0.5491007480502943</v>
      </c>
      <c r="G2">
        <f>F2-0.5</f>
        <v>4.9100748050294296E-2</v>
      </c>
      <c r="H2">
        <f>(G2/0.5)*100</f>
        <v>9.8201496100588592</v>
      </c>
    </row>
    <row r="3" spans="2:8" x14ac:dyDescent="0.25">
      <c r="B3">
        <v>8</v>
      </c>
      <c r="C3">
        <v>1.56</v>
      </c>
      <c r="D3">
        <f t="shared" ref="D3:D21" si="0">C3/1000</f>
        <v>1.56E-3</v>
      </c>
      <c r="E3">
        <f t="shared" ref="E3:E21" si="1">B3/D3</f>
        <v>5128.2051282051279</v>
      </c>
      <c r="F3">
        <f t="shared" ref="F3:F21" si="2">1/(2*50*3.1415*E3)*1000000</f>
        <v>0.62072258475250675</v>
      </c>
      <c r="G3">
        <f t="shared" ref="G3:G6" si="3">F3-0.5</f>
        <v>0.12072258475250675</v>
      </c>
      <c r="H3">
        <f t="shared" ref="H3:H6" si="4">(G3/0.5)*100</f>
        <v>24.144516950501348</v>
      </c>
    </row>
    <row r="4" spans="2:8" x14ac:dyDescent="0.25">
      <c r="B4">
        <v>12</v>
      </c>
      <c r="C4">
        <v>2.2599999999999998</v>
      </c>
      <c r="D4">
        <f t="shared" si="0"/>
        <v>2.2599999999999999E-3</v>
      </c>
      <c r="E4">
        <f t="shared" si="1"/>
        <v>5309.7345132743367</v>
      </c>
      <c r="F4">
        <f t="shared" si="2"/>
        <v>0.59950129980370293</v>
      </c>
      <c r="G4">
        <f t="shared" si="3"/>
        <v>9.9501299803702925E-2</v>
      </c>
      <c r="H4">
        <f t="shared" si="4"/>
        <v>19.900259960740584</v>
      </c>
    </row>
    <row r="5" spans="2:8" x14ac:dyDescent="0.25">
      <c r="B5">
        <v>16</v>
      </c>
      <c r="C5">
        <v>2.95</v>
      </c>
      <c r="D5">
        <f t="shared" si="0"/>
        <v>2.9500000000000004E-3</v>
      </c>
      <c r="E5">
        <f t="shared" si="1"/>
        <v>5423.7288135593217</v>
      </c>
      <c r="F5">
        <f t="shared" si="2"/>
        <v>0.58690116186535091</v>
      </c>
      <c r="G5">
        <f t="shared" si="3"/>
        <v>8.6901161865350907E-2</v>
      </c>
      <c r="H5">
        <f t="shared" si="4"/>
        <v>17.380232373070182</v>
      </c>
    </row>
    <row r="6" spans="2:8" x14ac:dyDescent="0.25">
      <c r="B6">
        <v>20</v>
      </c>
      <c r="C6">
        <v>3.5</v>
      </c>
      <c r="D6">
        <f t="shared" si="0"/>
        <v>3.5000000000000001E-3</v>
      </c>
      <c r="E6">
        <f t="shared" si="1"/>
        <v>5714.2857142857138</v>
      </c>
      <c r="F6">
        <f t="shared" si="2"/>
        <v>0.55705872990609573</v>
      </c>
      <c r="G6">
        <f t="shared" si="3"/>
        <v>5.7058729906095729E-2</v>
      </c>
      <c r="H6">
        <f t="shared" si="4"/>
        <v>11.411745981219145</v>
      </c>
    </row>
    <row r="7" spans="2:8" x14ac:dyDescent="0.25">
      <c r="B7">
        <v>4</v>
      </c>
      <c r="C7">
        <v>2.9</v>
      </c>
      <c r="D7">
        <f t="shared" si="0"/>
        <v>2.8999999999999998E-3</v>
      </c>
      <c r="E7">
        <f t="shared" si="1"/>
        <v>1379.3103448275863</v>
      </c>
      <c r="F7">
        <f t="shared" si="2"/>
        <v>2.3078147381823966</v>
      </c>
      <c r="G7">
        <f>F7-2</f>
        <v>0.30781473818239657</v>
      </c>
      <c r="H7">
        <f>(G7/2)*100</f>
        <v>15.390736909119829</v>
      </c>
    </row>
    <row r="8" spans="2:8" x14ac:dyDescent="0.25">
      <c r="B8">
        <v>8</v>
      </c>
      <c r="C8">
        <v>6.7</v>
      </c>
      <c r="D8">
        <f t="shared" si="0"/>
        <v>6.7000000000000002E-3</v>
      </c>
      <c r="E8">
        <f t="shared" si="1"/>
        <v>1194.0298507462687</v>
      </c>
      <c r="F8">
        <f t="shared" si="2"/>
        <v>2.6659239216934583</v>
      </c>
      <c r="G8">
        <f t="shared" ref="G8:G11" si="5">F8-2</f>
        <v>0.66592392169345827</v>
      </c>
      <c r="H8">
        <f t="shared" ref="H8:H11" si="6">(G8/2)*100</f>
        <v>33.296196084672914</v>
      </c>
    </row>
    <row r="9" spans="2:8" x14ac:dyDescent="0.25">
      <c r="B9">
        <v>12</v>
      </c>
      <c r="C9">
        <v>9.6999999999999993</v>
      </c>
      <c r="D9">
        <f t="shared" si="0"/>
        <v>9.6999999999999986E-3</v>
      </c>
      <c r="E9">
        <f t="shared" si="1"/>
        <v>1237.1134020618558</v>
      </c>
      <c r="F9">
        <f t="shared" si="2"/>
        <v>2.5730808000424421</v>
      </c>
      <c r="G9">
        <f t="shared" si="5"/>
        <v>0.57308080004244211</v>
      </c>
      <c r="H9">
        <f t="shared" si="6"/>
        <v>28.654040002122105</v>
      </c>
    </row>
    <row r="10" spans="2:8" x14ac:dyDescent="0.25">
      <c r="B10">
        <v>16</v>
      </c>
      <c r="C10">
        <v>12.6</v>
      </c>
      <c r="D10">
        <f t="shared" si="0"/>
        <v>1.26E-2</v>
      </c>
      <c r="E10">
        <f t="shared" si="1"/>
        <v>1269.8412698412699</v>
      </c>
      <c r="F10">
        <f t="shared" si="2"/>
        <v>2.5067642845774309</v>
      </c>
      <c r="G10">
        <f t="shared" si="5"/>
        <v>0.50676428457743095</v>
      </c>
      <c r="H10">
        <f t="shared" si="6"/>
        <v>25.338214228871546</v>
      </c>
    </row>
    <row r="11" spans="2:8" x14ac:dyDescent="0.25">
      <c r="B11">
        <v>20</v>
      </c>
      <c r="C11">
        <v>14.88</v>
      </c>
      <c r="D11">
        <f t="shared" si="0"/>
        <v>1.4880000000000001E-2</v>
      </c>
      <c r="E11">
        <f t="shared" si="1"/>
        <v>1344.0860215053763</v>
      </c>
      <c r="F11">
        <f t="shared" si="2"/>
        <v>2.3682954002864873</v>
      </c>
      <c r="G11">
        <f t="shared" si="5"/>
        <v>0.36829540028648733</v>
      </c>
      <c r="H11">
        <f t="shared" si="6"/>
        <v>18.414770014324368</v>
      </c>
    </row>
    <row r="12" spans="2:8" x14ac:dyDescent="0.25">
      <c r="B12">
        <v>4</v>
      </c>
      <c r="C12">
        <v>0.56000000000000005</v>
      </c>
      <c r="D12">
        <f t="shared" si="0"/>
        <v>5.6000000000000006E-4</v>
      </c>
      <c r="E12">
        <f t="shared" si="1"/>
        <v>7142.8571428571422</v>
      </c>
      <c r="F12">
        <f t="shared" si="2"/>
        <v>0.44564698392487667</v>
      </c>
      <c r="G12">
        <f>F12-(1/((1/0.5)+(1/2)))</f>
        <v>4.564698392487665E-2</v>
      </c>
      <c r="H12">
        <f>(G12/0.4)*100</f>
        <v>11.411745981219163</v>
      </c>
    </row>
    <row r="13" spans="2:8" x14ac:dyDescent="0.25">
      <c r="B13">
        <v>8</v>
      </c>
      <c r="C13">
        <v>1.26</v>
      </c>
      <c r="D13">
        <f t="shared" si="0"/>
        <v>1.2600000000000001E-3</v>
      </c>
      <c r="E13">
        <f t="shared" si="1"/>
        <v>6349.2063492063489</v>
      </c>
      <c r="F13">
        <f t="shared" si="2"/>
        <v>0.50135285691548614</v>
      </c>
      <c r="G13">
        <f t="shared" ref="G13:G16" si="7">F13-(1/((1/0.5)+(1/2)))</f>
        <v>0.10135285691548612</v>
      </c>
      <c r="H13">
        <f t="shared" ref="H13:H16" si="8">(G13/0.4)*100</f>
        <v>25.338214228871532</v>
      </c>
    </row>
    <row r="14" spans="2:8" x14ac:dyDescent="0.25">
      <c r="B14">
        <v>12</v>
      </c>
      <c r="C14">
        <v>1.83</v>
      </c>
      <c r="D14">
        <f t="shared" si="0"/>
        <v>1.83E-3</v>
      </c>
      <c r="E14">
        <f t="shared" si="1"/>
        <v>6557.377049180328</v>
      </c>
      <c r="F14">
        <f t="shared" si="2"/>
        <v>0.48543689320388339</v>
      </c>
      <c r="G14">
        <f t="shared" si="7"/>
        <v>8.5436893203883368E-2</v>
      </c>
      <c r="H14">
        <f t="shared" si="8"/>
        <v>21.359223300970843</v>
      </c>
    </row>
    <row r="15" spans="2:8" x14ac:dyDescent="0.25">
      <c r="B15">
        <v>16</v>
      </c>
      <c r="C15">
        <v>2.39</v>
      </c>
      <c r="D15">
        <f t="shared" si="0"/>
        <v>2.3900000000000002E-3</v>
      </c>
      <c r="E15">
        <f t="shared" si="1"/>
        <v>6694.5606694560665</v>
      </c>
      <c r="F15">
        <f t="shared" si="2"/>
        <v>0.47548941588413174</v>
      </c>
      <c r="G15">
        <f t="shared" si="7"/>
        <v>7.5489415884131716E-2</v>
      </c>
      <c r="H15">
        <f t="shared" si="8"/>
        <v>18.872353971032929</v>
      </c>
    </row>
    <row r="16" spans="2:8" x14ac:dyDescent="0.25">
      <c r="B16">
        <v>20</v>
      </c>
      <c r="C16">
        <v>2.81</v>
      </c>
      <c r="D16">
        <f t="shared" si="0"/>
        <v>2.81E-3</v>
      </c>
      <c r="E16">
        <f t="shared" si="1"/>
        <v>7117.4377224199288</v>
      </c>
      <c r="F16">
        <f t="shared" si="2"/>
        <v>0.44723858029603686</v>
      </c>
      <c r="G16">
        <f t="shared" si="7"/>
        <v>4.7238580296036836E-2</v>
      </c>
      <c r="H16">
        <f t="shared" si="8"/>
        <v>11.809645074009209</v>
      </c>
    </row>
    <row r="17" spans="2:8" x14ac:dyDescent="0.25">
      <c r="B17">
        <v>4</v>
      </c>
      <c r="C17">
        <v>3.68</v>
      </c>
      <c r="D17">
        <f t="shared" si="0"/>
        <v>3.6800000000000001E-3</v>
      </c>
      <c r="E17">
        <f t="shared" si="1"/>
        <v>1086.9565217391305</v>
      </c>
      <c r="F17">
        <f t="shared" si="2"/>
        <v>2.9285373229349028</v>
      </c>
      <c r="G17">
        <f>F17-(0.5+2)</f>
        <v>0.42853732293490276</v>
      </c>
      <c r="H17">
        <f>(G17/2.5)*100</f>
        <v>17.141492917396111</v>
      </c>
    </row>
    <row r="18" spans="2:8" x14ac:dyDescent="0.25">
      <c r="B18">
        <v>8</v>
      </c>
      <c r="C18">
        <v>8.27</v>
      </c>
      <c r="D18">
        <f t="shared" si="0"/>
        <v>8.2699999999999996E-3</v>
      </c>
      <c r="E18">
        <f t="shared" si="1"/>
        <v>967.35187424425635</v>
      </c>
      <c r="F18">
        <f t="shared" si="2"/>
        <v>3.290625497373866</v>
      </c>
      <c r="G18">
        <f t="shared" ref="G18:G21" si="9">F18-(0.5+2)</f>
        <v>0.790625497373866</v>
      </c>
      <c r="H18">
        <f t="shared" ref="H18:H21" si="10">(G18/2.5)*100</f>
        <v>31.625019894954644</v>
      </c>
    </row>
    <row r="19" spans="2:8" x14ac:dyDescent="0.25">
      <c r="B19">
        <v>12</v>
      </c>
      <c r="C19">
        <v>12</v>
      </c>
      <c r="D19">
        <f t="shared" si="0"/>
        <v>1.2E-2</v>
      </c>
      <c r="E19">
        <f t="shared" si="1"/>
        <v>1000</v>
      </c>
      <c r="F19">
        <f t="shared" si="2"/>
        <v>3.1831927423205468</v>
      </c>
      <c r="G19">
        <f t="shared" si="9"/>
        <v>0.68319274232054683</v>
      </c>
      <c r="H19">
        <f t="shared" si="10"/>
        <v>27.327709692821873</v>
      </c>
    </row>
    <row r="20" spans="2:8" x14ac:dyDescent="0.25">
      <c r="B20">
        <v>16</v>
      </c>
      <c r="C20">
        <v>15.6</v>
      </c>
      <c r="D20">
        <f t="shared" si="0"/>
        <v>1.5599999999999999E-2</v>
      </c>
      <c r="E20">
        <f t="shared" si="1"/>
        <v>1025.6410256410256</v>
      </c>
      <c r="F20">
        <f t="shared" si="2"/>
        <v>3.1036129237625336</v>
      </c>
      <c r="G20">
        <f t="shared" si="9"/>
        <v>0.60361292376253362</v>
      </c>
      <c r="H20">
        <f t="shared" si="10"/>
        <v>24.144516950501345</v>
      </c>
    </row>
    <row r="21" spans="2:8" x14ac:dyDescent="0.25">
      <c r="B21">
        <v>20</v>
      </c>
      <c r="C21">
        <v>18.329999999999998</v>
      </c>
      <c r="D21">
        <f t="shared" si="0"/>
        <v>1.8329999999999999E-2</v>
      </c>
      <c r="E21">
        <f t="shared" si="1"/>
        <v>1091.1074740861975</v>
      </c>
      <c r="F21">
        <f t="shared" si="2"/>
        <v>2.9173961483367812</v>
      </c>
      <c r="G21">
        <f t="shared" si="9"/>
        <v>0.41739614833678118</v>
      </c>
      <c r="H21">
        <f t="shared" si="10"/>
        <v>16.695845933471247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názler</dc:creator>
  <cp:lastModifiedBy>tomáš názler</cp:lastModifiedBy>
  <dcterms:created xsi:type="dcterms:W3CDTF">2022-02-08T16:42:01Z</dcterms:created>
  <dcterms:modified xsi:type="dcterms:W3CDTF">2022-02-08T17:48:41Z</dcterms:modified>
</cp:coreProperties>
</file>