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8_{8AD908BD-3593-46E9-857F-9B577843056C}" xr6:coauthVersionLast="47" xr6:coauthVersionMax="47" xr10:uidLastSave="{00000000-0000-0000-0000-000000000000}"/>
  <bookViews>
    <workbookView xWindow="-108" yWindow="-108" windowWidth="23256" windowHeight="12456" xr2:uid="{D48316B8-8346-4908-B4EF-31FA1AA10DE9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4" i="1"/>
  <c r="G3" i="1"/>
  <c r="G2" i="1"/>
  <c r="F10" i="1"/>
  <c r="F8" i="1"/>
  <c r="F7" i="1"/>
  <c r="F4" i="1"/>
  <c r="F3" i="1"/>
  <c r="F2" i="1"/>
  <c r="E10" i="1"/>
  <c r="E8" i="1"/>
  <c r="E7" i="1"/>
  <c r="E4" i="1"/>
  <c r="E3" i="1"/>
  <c r="E2" i="1"/>
  <c r="D10" i="1"/>
  <c r="D7" i="1"/>
  <c r="D4" i="1"/>
  <c r="D3" i="1"/>
  <c r="D2" i="1"/>
  <c r="C10" i="1"/>
  <c r="C2" i="1"/>
  <c r="C7" i="1"/>
  <c r="C8" i="1" s="1"/>
  <c r="C3" i="1"/>
  <c r="C4" i="1" s="1"/>
  <c r="B7" i="1"/>
  <c r="B8" i="1" s="1"/>
  <c r="B4" i="1"/>
  <c r="B3" i="1"/>
  <c r="B10" i="1" l="1"/>
  <c r="D8" i="1"/>
  <c r="G8" i="1" l="1"/>
  <c r="G10" i="1" l="1"/>
</calcChain>
</file>

<file path=xl/sharedStrings.xml><?xml version="1.0" encoding="utf-8"?>
<sst xmlns="http://schemas.openxmlformats.org/spreadsheetml/2006/main" count="27" uniqueCount="27">
  <si>
    <t>VENTAS</t>
  </si>
  <si>
    <t>COSTES</t>
  </si>
  <si>
    <t>BENEFICIO BRUTO</t>
  </si>
  <si>
    <t>GASTOS FIJOS</t>
  </si>
  <si>
    <t xml:space="preserve">GASTOS VARIABLES </t>
  </si>
  <si>
    <t>TOTAL GASTOS</t>
  </si>
  <si>
    <t>ENERO</t>
  </si>
  <si>
    <t>FEBRERO</t>
  </si>
  <si>
    <t>ABRIL</t>
  </si>
  <si>
    <t>MAYO</t>
  </si>
  <si>
    <t xml:space="preserve">JUNIO </t>
  </si>
  <si>
    <t>BENEFICIO NETO</t>
  </si>
  <si>
    <t>MARZO</t>
  </si>
  <si>
    <t xml:space="preserve">PRODUCTO 1 </t>
  </si>
  <si>
    <t>PRODUCTO 2</t>
  </si>
  <si>
    <t xml:space="preserve">PRODUCTO 3 </t>
  </si>
  <si>
    <t>PRODUCTO 4</t>
  </si>
  <si>
    <t>PRODUCTO 5</t>
  </si>
  <si>
    <t>Total ventas</t>
  </si>
  <si>
    <t>Enero</t>
  </si>
  <si>
    <t>Febrero</t>
  </si>
  <si>
    <t xml:space="preserve">Marzo </t>
  </si>
  <si>
    <t xml:space="preserve">Totales </t>
  </si>
  <si>
    <t>2-</t>
  </si>
  <si>
    <t xml:space="preserve"> </t>
  </si>
  <si>
    <t>3-</t>
  </si>
  <si>
    <t>4-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</si>
</sst>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2" borderId="5" xfId="0" applyFill="1" applyBorder="1"/>
    <xf numFmtId="0" fontId="0" fillId="2" borderId="7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Hoja2!$A$2</c:f>
              <c:strCache>
                <c:ptCount val="1"/>
                <c:pt idx="0">
                  <c:v>PRODUCTO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Hoja2!$B$1:$D$1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Hoja2!$B$2:$D$2</c:f>
              <c:numCache>
                <c:formatCode>General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F-4B8E-B402-9CFBC561CD4A}"/>
            </c:ext>
          </c:extLst>
        </c:ser>
        <c:ser>
          <c:idx val="1"/>
          <c:order val="1"/>
          <c:tx>
            <c:strRef>
              <c:f>Hoja2!$A$3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Hoja2!$B$1:$D$1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Hoja2!$B$3:$D$3</c:f>
              <c:numCache>
                <c:formatCode>General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F-4B8E-B402-9CFBC561CD4A}"/>
            </c:ext>
          </c:extLst>
        </c:ser>
        <c:ser>
          <c:idx val="2"/>
          <c:order val="2"/>
          <c:tx>
            <c:strRef>
              <c:f>Hoja2!$A$4</c:f>
              <c:strCache>
                <c:ptCount val="1"/>
                <c:pt idx="0">
                  <c:v>PRODUCTO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Hoja2!$B$1:$D$1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Hoja2!$B$4:$D$4</c:f>
              <c:numCache>
                <c:formatCode>General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F-4B8E-B402-9CFBC561CD4A}"/>
            </c:ext>
          </c:extLst>
        </c:ser>
        <c:ser>
          <c:idx val="3"/>
          <c:order val="3"/>
          <c:tx>
            <c:strRef>
              <c:f>Hoja2!$A$5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Hoja2!$B$1:$D$1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Hoja2!$B$5:$D$5</c:f>
              <c:numCache>
                <c:formatCode>General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1F-4B8E-B402-9CFBC561CD4A}"/>
            </c:ext>
          </c:extLst>
        </c:ser>
        <c:ser>
          <c:idx val="4"/>
          <c:order val="4"/>
          <c:tx>
            <c:strRef>
              <c:f>Hoja2!$A$6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Hoja2!$B$1:$D$1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Hoja2!$B$6:$D$6</c:f>
              <c:numCache>
                <c:formatCode>General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1F-4B8E-B402-9CFBC561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997040"/>
        <c:axId val="486997872"/>
      </c:barChart>
      <c:catAx>
        <c:axId val="48699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997872"/>
        <c:crosses val="autoZero"/>
        <c:auto val="1"/>
        <c:lblAlgn val="ctr"/>
        <c:lblOffset val="100"/>
        <c:noMultiLvlLbl val="0"/>
      </c:catAx>
      <c:valAx>
        <c:axId val="4869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9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Hoja2!$A$2</c:f>
              <c:strCache>
                <c:ptCount val="1"/>
                <c:pt idx="0">
                  <c:v>PRODUCTO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Hoja2!$B$1:$E$1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Totales </c:v>
                </c:pt>
              </c:strCache>
            </c:strRef>
          </c:cat>
          <c:val>
            <c:numRef>
              <c:f>Hoja2!$B$2:$E$2</c:f>
              <c:numCache>
                <c:formatCode>General</c:formatCode>
                <c:ptCount val="4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  <c:pt idx="3">
                  <c:v>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2-4E3E-BD2B-9AD12468D636}"/>
            </c:ext>
          </c:extLst>
        </c:ser>
        <c:ser>
          <c:idx val="1"/>
          <c:order val="1"/>
          <c:tx>
            <c:strRef>
              <c:f>Hoja2!$A$3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Hoja2!$B$1:$E$1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Totales </c:v>
                </c:pt>
              </c:strCache>
            </c:strRef>
          </c:cat>
          <c:val>
            <c:numRef>
              <c:f>Hoja2!$B$3:$E$3</c:f>
              <c:numCache>
                <c:formatCode>General</c:formatCode>
                <c:ptCount val="4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  <c:pt idx="3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2-4E3E-BD2B-9AD12468D636}"/>
            </c:ext>
          </c:extLst>
        </c:ser>
        <c:ser>
          <c:idx val="2"/>
          <c:order val="2"/>
          <c:tx>
            <c:strRef>
              <c:f>Hoja2!$A$4</c:f>
              <c:strCache>
                <c:ptCount val="1"/>
                <c:pt idx="0">
                  <c:v>PRODUCTO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Hoja2!$B$1:$E$1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Totales </c:v>
                </c:pt>
              </c:strCache>
            </c:strRef>
          </c:cat>
          <c:val>
            <c:numRef>
              <c:f>Hoja2!$B$4:$E$4</c:f>
              <c:numCache>
                <c:formatCode>General</c:formatCode>
                <c:ptCount val="4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  <c:pt idx="3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2-4E3E-BD2B-9AD12468D636}"/>
            </c:ext>
          </c:extLst>
        </c:ser>
        <c:ser>
          <c:idx val="3"/>
          <c:order val="3"/>
          <c:tx>
            <c:strRef>
              <c:f>Hoja2!$A$5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Hoja2!$B$1:$E$1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Totales </c:v>
                </c:pt>
              </c:strCache>
            </c:strRef>
          </c:cat>
          <c:val>
            <c:numRef>
              <c:f>Hoja2!$B$5:$E$5</c:f>
              <c:numCache>
                <c:formatCode>General</c:formatCode>
                <c:ptCount val="4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  <c:pt idx="3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2-4E3E-BD2B-9AD12468D636}"/>
            </c:ext>
          </c:extLst>
        </c:ser>
        <c:ser>
          <c:idx val="4"/>
          <c:order val="4"/>
          <c:tx>
            <c:strRef>
              <c:f>Hoja2!$A$6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Hoja2!$B$1:$E$1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Totales </c:v>
                </c:pt>
              </c:strCache>
            </c:strRef>
          </c:cat>
          <c:val>
            <c:numRef>
              <c:f>Hoja2!$B$6:$E$6</c:f>
              <c:numCache>
                <c:formatCode>General</c:formatCode>
                <c:ptCount val="4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  <c:pt idx="3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A2-4E3E-BD2B-9AD12468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88096"/>
        <c:axId val="386585184"/>
      </c:barChart>
      <c:lineChart>
        <c:grouping val="standard"/>
        <c:varyColors val="0"/>
        <c:ser>
          <c:idx val="5"/>
          <c:order val="5"/>
          <c:tx>
            <c:strRef>
              <c:f>Hoja2!$A$7</c:f>
              <c:strCache>
                <c:ptCount val="1"/>
                <c:pt idx="0">
                  <c:v>Total ventas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Hoja2!$B$1:$E$1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Totales </c:v>
                </c:pt>
              </c:strCache>
            </c:strRef>
          </c:cat>
          <c:val>
            <c:numRef>
              <c:f>Hoja2!$B$7:$E$7</c:f>
              <c:numCache>
                <c:formatCode>General</c:formatCode>
                <c:ptCount val="4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  <c:pt idx="3">
                  <c:v>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A2-4E3E-BD2B-9AD12468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88096"/>
        <c:axId val="386585184"/>
      </c:lineChart>
      <c:catAx>
        <c:axId val="3865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585184"/>
        <c:crosses val="autoZero"/>
        <c:auto val="1"/>
        <c:lblAlgn val="ctr"/>
        <c:lblOffset val="100"/>
        <c:noMultiLvlLbl val="0"/>
      </c:catAx>
      <c:valAx>
        <c:axId val="3865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5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'[1]LA TIENDA '!$B$4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'!$C$4:$E$4</c:f>
              <c:numCache>
                <c:formatCode>General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F-436D-80B9-874ABA0E0700}"/>
            </c:ext>
          </c:extLst>
        </c:ser>
        <c:ser>
          <c:idx val="1"/>
          <c:order val="1"/>
          <c:tx>
            <c:strRef>
              <c:f>'[1]LA TIENDA '!$B$5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'!$C$5:$E$5</c:f>
              <c:numCache>
                <c:formatCode>General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F-436D-80B9-874ABA0E0700}"/>
            </c:ext>
          </c:extLst>
        </c:ser>
        <c:ser>
          <c:idx val="2"/>
          <c:order val="2"/>
          <c:tx>
            <c:strRef>
              <c:f>'[1]LA TIENDA '!$B$6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'!$C$6:$E$6</c:f>
              <c:numCache>
                <c:formatCode>General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F-436D-80B9-874ABA0E0700}"/>
            </c:ext>
          </c:extLst>
        </c:ser>
        <c:ser>
          <c:idx val="3"/>
          <c:order val="3"/>
          <c:tx>
            <c:strRef>
              <c:f>'[1]LA TIENDA '!$B$7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'!$C$7:$E$7</c:f>
              <c:numCache>
                <c:formatCode>General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F-436D-80B9-874ABA0E0700}"/>
            </c:ext>
          </c:extLst>
        </c:ser>
        <c:ser>
          <c:idx val="4"/>
          <c:order val="4"/>
          <c:tx>
            <c:strRef>
              <c:f>'[1]LA TIENDA '!$B$8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'!$C$8:$E$8</c:f>
              <c:numCache>
                <c:formatCode>General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F-436D-80B9-874ABA0E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8178608"/>
        <c:axId val="-1068177520"/>
      </c:barChart>
      <c:lineChart>
        <c:grouping val="stacked"/>
        <c:varyColors val="0"/>
        <c:ser>
          <c:idx val="5"/>
          <c:order val="5"/>
          <c:tx>
            <c:strRef>
              <c:f>'[1]LA TIENDA '!$B$9</c:f>
              <c:strCache>
                <c:ptCount val="1"/>
                <c:pt idx="0">
                  <c:v>Total ventas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29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square"/>
              <c:size val="29"/>
              <c:spPr>
                <a:blipFill dpi="0" rotWithShape="1">
                  <a:blip xmlns:r="http://schemas.openxmlformats.org/officeDocument/2006/relationships" r:embed="rId4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a:blipFill>
                <a:ln w="730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12F-436D-80B9-874ABA0E0700}"/>
              </c:ext>
            </c:extLst>
          </c:dPt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'!$C$9:$E$9</c:f>
              <c:numCache>
                <c:formatCode>General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2F-436D-80B9-874ABA0E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8178608"/>
        <c:axId val="-1068177520"/>
      </c:lineChart>
      <c:catAx>
        <c:axId val="-10681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068177520"/>
        <c:crosses val="autoZero"/>
        <c:auto val="1"/>
        <c:lblAlgn val="ctr"/>
        <c:lblOffset val="100"/>
        <c:noMultiLvlLbl val="0"/>
      </c:catAx>
      <c:valAx>
        <c:axId val="-10681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0681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8</xdr:row>
      <xdr:rowOff>171450</xdr:rowOff>
    </xdr:from>
    <xdr:to>
      <xdr:col>6</xdr:col>
      <xdr:colOff>624840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11BB71-7865-4851-9692-F35B34DB3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137160</xdr:rowOff>
    </xdr:from>
    <xdr:to>
      <xdr:col>6</xdr:col>
      <xdr:colOff>609600</xdr:colOff>
      <xdr:row>42</xdr:row>
      <xdr:rowOff>137160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B4338E-29ED-4CF7-86FA-D917EE13E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15</xdr:col>
      <xdr:colOff>5934</xdr:colOff>
      <xdr:row>41</xdr:row>
      <xdr:rowOff>71642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2E1F4D2-B569-40E9-9731-209039C10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th/Downloads/LA%20TIEND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A TIENDA "/>
    </sheetNames>
    <sheetDataSet>
      <sheetData sheetId="0"/>
      <sheetData sheetId="1">
        <row r="3">
          <cell r="C3" t="str">
            <v>ENERO</v>
          </cell>
          <cell r="D3" t="str">
            <v>FEBRERO</v>
          </cell>
          <cell r="E3" t="str">
            <v xml:space="preserve">MARZO </v>
          </cell>
        </row>
        <row r="4">
          <cell r="B4" t="str">
            <v>Producto 1</v>
          </cell>
          <cell r="C4">
            <v>150</v>
          </cell>
          <cell r="D4">
            <v>350</v>
          </cell>
          <cell r="E4">
            <v>525</v>
          </cell>
        </row>
        <row r="5">
          <cell r="B5" t="str">
            <v>Producto 2</v>
          </cell>
          <cell r="C5">
            <v>267</v>
          </cell>
          <cell r="D5">
            <v>225</v>
          </cell>
          <cell r="E5">
            <v>427</v>
          </cell>
        </row>
        <row r="6">
          <cell r="B6" t="str">
            <v>Producto 3</v>
          </cell>
          <cell r="C6">
            <v>345</v>
          </cell>
          <cell r="D6">
            <v>300</v>
          </cell>
          <cell r="E6">
            <v>312</v>
          </cell>
        </row>
        <row r="7">
          <cell r="B7" t="str">
            <v>Producto 4</v>
          </cell>
          <cell r="C7">
            <v>200</v>
          </cell>
          <cell r="D7">
            <v>340</v>
          </cell>
          <cell r="E7">
            <v>387</v>
          </cell>
        </row>
        <row r="8">
          <cell r="B8" t="str">
            <v>Producto 5</v>
          </cell>
          <cell r="C8">
            <v>110</v>
          </cell>
          <cell r="D8">
            <v>460</v>
          </cell>
          <cell r="E8">
            <v>237</v>
          </cell>
        </row>
        <row r="9">
          <cell r="B9" t="str">
            <v xml:space="preserve">Total ventas </v>
          </cell>
          <cell r="C9">
            <v>1072</v>
          </cell>
          <cell r="D9">
            <v>1675</v>
          </cell>
          <cell r="E9">
            <v>1888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A3BA-0EED-463E-A066-8F0A62524683}">
  <dimension ref="A1:G17"/>
  <sheetViews>
    <sheetView tabSelected="1" zoomScale="84" workbookViewId="0">
      <selection activeCell="E16" sqref="E16"/>
    </sheetView>
  </sheetViews>
  <sheetFormatPr baseColWidth="10" defaultRowHeight="14.4" x14ac:dyDescent="0.3"/>
  <cols>
    <col min="1" max="1" width="18.33203125" customWidth="1"/>
  </cols>
  <sheetData>
    <row r="1" spans="1:7" x14ac:dyDescent="0.3">
      <c r="A1" s="2"/>
      <c r="B1" s="9" t="s">
        <v>6</v>
      </c>
      <c r="C1" s="9" t="s">
        <v>7</v>
      </c>
      <c r="D1" s="9" t="s">
        <v>12</v>
      </c>
      <c r="E1" s="9" t="s">
        <v>8</v>
      </c>
      <c r="F1" s="9" t="s">
        <v>9</v>
      </c>
      <c r="G1" s="10" t="s">
        <v>10</v>
      </c>
    </row>
    <row r="2" spans="1:7" x14ac:dyDescent="0.3">
      <c r="A2" s="7" t="s">
        <v>0</v>
      </c>
      <c r="B2" s="3">
        <v>130</v>
      </c>
      <c r="C2" s="3">
        <f>B2*1.15</f>
        <v>149.5</v>
      </c>
      <c r="D2" s="3">
        <f>C2*1.15</f>
        <v>171.92499999999998</v>
      </c>
      <c r="E2" s="3">
        <f>D2*1.15</f>
        <v>197.71374999999998</v>
      </c>
      <c r="F2" s="3">
        <f>E2*1.15</f>
        <v>227.37081249999994</v>
      </c>
      <c r="G2" s="4">
        <f>F2*1.15</f>
        <v>261.47643437499994</v>
      </c>
    </row>
    <row r="3" spans="1:7" x14ac:dyDescent="0.3">
      <c r="A3" s="7" t="s">
        <v>1</v>
      </c>
      <c r="B3" s="3">
        <f>B2*0.6</f>
        <v>78</v>
      </c>
      <c r="C3" s="3">
        <f t="shared" ref="C3" si="0">C2*0.6</f>
        <v>89.7</v>
      </c>
      <c r="D3" s="3">
        <f>D2*0.6</f>
        <v>103.15499999999999</v>
      </c>
      <c r="E3" s="3">
        <f>E2*0.6</f>
        <v>118.62824999999998</v>
      </c>
      <c r="F3" s="3">
        <f>F2*0.6</f>
        <v>136.42248749999996</v>
      </c>
      <c r="G3" s="4">
        <f>G2*0.6</f>
        <v>156.88586062499996</v>
      </c>
    </row>
    <row r="4" spans="1:7" x14ac:dyDescent="0.3">
      <c r="A4" s="7" t="s">
        <v>2</v>
      </c>
      <c r="B4" s="3">
        <f>B2-B3</f>
        <v>52</v>
      </c>
      <c r="C4" s="3">
        <f t="shared" ref="C4" si="1">C2-C3</f>
        <v>59.8</v>
      </c>
      <c r="D4" s="3">
        <f>D2-D3</f>
        <v>68.77</v>
      </c>
      <c r="E4" s="3">
        <f>E2-E3</f>
        <v>79.085499999999996</v>
      </c>
      <c r="F4" s="3">
        <f>F2-F3</f>
        <v>90.948324999999983</v>
      </c>
      <c r="G4" s="4">
        <f>G2-G3</f>
        <v>104.59057374999998</v>
      </c>
    </row>
    <row r="5" spans="1:7" x14ac:dyDescent="0.3">
      <c r="A5" s="7"/>
      <c r="B5" s="3"/>
      <c r="C5" s="3"/>
      <c r="D5" s="3"/>
      <c r="E5" s="3"/>
      <c r="F5" s="3"/>
      <c r="G5" s="4"/>
    </row>
    <row r="6" spans="1:7" x14ac:dyDescent="0.3">
      <c r="A6" s="7" t="s">
        <v>3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</row>
    <row r="7" spans="1:7" x14ac:dyDescent="0.3">
      <c r="A7" s="7" t="s">
        <v>4</v>
      </c>
      <c r="B7" s="3">
        <f>B2*12%</f>
        <v>15.6</v>
      </c>
      <c r="C7" s="3">
        <f t="shared" ref="C7" si="2">C2*12%</f>
        <v>17.939999999999998</v>
      </c>
      <c r="D7" s="3">
        <f>D2*12%</f>
        <v>20.630999999999997</v>
      </c>
      <c r="E7" s="3">
        <f>E2*12%</f>
        <v>23.725649999999995</v>
      </c>
      <c r="F7" s="3">
        <f>F2*12%</f>
        <v>27.284497499999993</v>
      </c>
      <c r="G7" s="4">
        <f>G2*12%</f>
        <v>31.377172124999991</v>
      </c>
    </row>
    <row r="8" spans="1:7" x14ac:dyDescent="0.3">
      <c r="A8" s="7" t="s">
        <v>5</v>
      </c>
      <c r="B8" s="3">
        <f>B6+B7</f>
        <v>25.6</v>
      </c>
      <c r="C8" s="3">
        <f t="shared" ref="C8:G8" si="3">C6+C7</f>
        <v>27.939999999999998</v>
      </c>
      <c r="D8" s="3">
        <f t="shared" si="3"/>
        <v>30.630999999999997</v>
      </c>
      <c r="E8" s="3">
        <f>E6+E7</f>
        <v>33.725649999999995</v>
      </c>
      <c r="F8" s="3">
        <f>F6+F7</f>
        <v>37.284497499999993</v>
      </c>
      <c r="G8" s="4">
        <f t="shared" si="3"/>
        <v>41.377172124999987</v>
      </c>
    </row>
    <row r="9" spans="1:7" x14ac:dyDescent="0.3">
      <c r="A9" s="7"/>
      <c r="B9" s="3"/>
      <c r="C9" s="3"/>
      <c r="D9" s="3"/>
      <c r="E9" s="3"/>
      <c r="F9" s="3"/>
      <c r="G9" s="4"/>
    </row>
    <row r="10" spans="1:7" ht="15" thickBot="1" x14ac:dyDescent="0.35">
      <c r="A10" s="8" t="s">
        <v>11</v>
      </c>
      <c r="B10" s="5">
        <f>B4-B8</f>
        <v>26.4</v>
      </c>
      <c r="C10" s="5">
        <f t="shared" ref="C10:G10" si="4">C4-C8</f>
        <v>31.86</v>
      </c>
      <c r="D10" s="5">
        <f>D4-D8</f>
        <v>38.138999999999996</v>
      </c>
      <c r="E10" s="5">
        <f>E4-E8</f>
        <v>45.359850000000002</v>
      </c>
      <c r="F10" s="5">
        <f>F4-F8</f>
        <v>53.663827499999989</v>
      </c>
      <c r="G10" s="6">
        <f t="shared" si="4"/>
        <v>63.213401624999989</v>
      </c>
    </row>
    <row r="17" spans="1:1" x14ac:dyDescent="0.3">
      <c r="A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9067-75D2-4C76-9C62-80A6480C629C}">
  <dimension ref="A1:I28"/>
  <sheetViews>
    <sheetView zoomScale="46" workbookViewId="0">
      <selection activeCell="J28" sqref="J28"/>
    </sheetView>
  </sheetViews>
  <sheetFormatPr baseColWidth="10" defaultRowHeight="14.4" x14ac:dyDescent="0.3"/>
  <cols>
    <col min="1" max="1" width="16.33203125" customWidth="1"/>
  </cols>
  <sheetData>
    <row r="1" spans="1:9" ht="15" thickBot="1" x14ac:dyDescent="0.35">
      <c r="A1" s="19"/>
      <c r="B1" s="20" t="s">
        <v>19</v>
      </c>
      <c r="C1" s="21" t="s">
        <v>20</v>
      </c>
      <c r="D1" s="22" t="s">
        <v>21</v>
      </c>
      <c r="E1" s="20" t="s">
        <v>22</v>
      </c>
    </row>
    <row r="2" spans="1:9" x14ac:dyDescent="0.3">
      <c r="A2" s="16" t="s">
        <v>13</v>
      </c>
      <c r="B2" s="17">
        <v>150</v>
      </c>
      <c r="C2" s="18">
        <v>350</v>
      </c>
      <c r="D2" s="16">
        <v>525</v>
      </c>
      <c r="E2" s="26">
        <v>1025</v>
      </c>
    </row>
    <row r="3" spans="1:9" x14ac:dyDescent="0.3">
      <c r="A3" s="12" t="s">
        <v>14</v>
      </c>
      <c r="B3" s="11">
        <v>267</v>
      </c>
      <c r="C3" s="1">
        <v>225</v>
      </c>
      <c r="D3" s="12">
        <v>427</v>
      </c>
      <c r="E3" s="27">
        <v>919</v>
      </c>
    </row>
    <row r="4" spans="1:9" x14ac:dyDescent="0.3">
      <c r="A4" s="12" t="s">
        <v>15</v>
      </c>
      <c r="B4" s="11">
        <v>345</v>
      </c>
      <c r="C4" s="1">
        <v>300</v>
      </c>
      <c r="D4" s="12">
        <v>312</v>
      </c>
      <c r="E4" s="27">
        <v>957</v>
      </c>
    </row>
    <row r="5" spans="1:9" x14ac:dyDescent="0.3">
      <c r="A5" s="12" t="s">
        <v>16</v>
      </c>
      <c r="B5" s="11">
        <v>200</v>
      </c>
      <c r="C5" s="1">
        <v>340</v>
      </c>
      <c r="D5" s="12">
        <v>387</v>
      </c>
      <c r="E5" s="27">
        <v>927</v>
      </c>
    </row>
    <row r="6" spans="1:9" ht="15" thickBot="1" x14ac:dyDescent="0.35">
      <c r="A6" s="13" t="s">
        <v>17</v>
      </c>
      <c r="B6" s="14">
        <v>110</v>
      </c>
      <c r="C6" s="15">
        <v>460</v>
      </c>
      <c r="D6" s="13">
        <v>237</v>
      </c>
      <c r="E6" s="28">
        <v>807</v>
      </c>
    </row>
    <row r="7" spans="1:9" ht="15.6" thickTop="1" thickBot="1" x14ac:dyDescent="0.35">
      <c r="A7" s="23" t="s">
        <v>18</v>
      </c>
      <c r="B7" s="24">
        <v>1072</v>
      </c>
      <c r="C7" s="25">
        <v>1675</v>
      </c>
      <c r="D7" s="23">
        <v>1888</v>
      </c>
      <c r="E7" s="29">
        <v>4635</v>
      </c>
    </row>
    <row r="10" spans="1:9" x14ac:dyDescent="0.3">
      <c r="A10">
        <v>1</v>
      </c>
      <c r="I10" t="s">
        <v>23</v>
      </c>
    </row>
    <row r="26" spans="2:9" x14ac:dyDescent="0.3">
      <c r="B26" t="s">
        <v>24</v>
      </c>
    </row>
    <row r="27" spans="2:9" x14ac:dyDescent="0.3">
      <c r="B27" t="s">
        <v>25</v>
      </c>
    </row>
    <row r="28" spans="2:9" x14ac:dyDescent="0.3">
      <c r="I28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2025-03-04T19:03:32Z</dcterms:created>
  <dcterms:modified xsi:type="dcterms:W3CDTF">2025-05-19T22:10:42Z</dcterms:modified>
</cp:coreProperties>
</file>