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th\OneDrive\Escritorio\"/>
    </mc:Choice>
  </mc:AlternateContent>
  <xr:revisionPtr revIDLastSave="0" documentId="8_{2EC9B276-43E9-4AD0-A65C-538793342D5C}" xr6:coauthVersionLast="47" xr6:coauthVersionMax="47" xr10:uidLastSave="{00000000-0000-0000-0000-000000000000}"/>
  <bookViews>
    <workbookView xWindow="-108" yWindow="-108" windowWidth="23256" windowHeight="12456" activeTab="2" xr2:uid="{7393D651-D0BD-40B2-ACA5-B2A58115541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D25" i="3"/>
  <c r="D24" i="3"/>
  <c r="B26" i="3"/>
  <c r="B25" i="3"/>
  <c r="B24" i="3"/>
  <c r="C20" i="3"/>
  <c r="B20" i="3"/>
  <c r="D20" i="3"/>
  <c r="D19" i="3"/>
  <c r="C19" i="3"/>
  <c r="B19" i="3"/>
  <c r="C18" i="3"/>
  <c r="D18" i="3"/>
  <c r="B18" i="3"/>
  <c r="D17" i="3"/>
  <c r="C17" i="3"/>
  <c r="B17" i="3"/>
  <c r="F11" i="3"/>
  <c r="E8" i="3"/>
  <c r="F8" i="3" s="1"/>
  <c r="E9" i="3"/>
  <c r="F9" i="3" s="1"/>
  <c r="E10" i="3"/>
  <c r="F10" i="3" s="1"/>
  <c r="E11" i="3"/>
  <c r="E12" i="3"/>
  <c r="F12" i="3" s="1"/>
  <c r="E13" i="3"/>
  <c r="F13" i="3" s="1"/>
  <c r="E7" i="3"/>
  <c r="F7" i="3" s="1"/>
  <c r="B23" i="2"/>
  <c r="B22" i="2"/>
  <c r="B21" i="2"/>
  <c r="H16" i="2"/>
  <c r="H6" i="2"/>
  <c r="H7" i="2"/>
  <c r="H8" i="2"/>
  <c r="H9" i="2"/>
  <c r="H10" i="2"/>
  <c r="H11" i="2"/>
  <c r="H12" i="2"/>
  <c r="H13" i="2"/>
  <c r="H14" i="2"/>
  <c r="H15" i="2"/>
  <c r="H5" i="2"/>
  <c r="G16" i="2"/>
  <c r="G6" i="2"/>
  <c r="G7" i="2"/>
  <c r="G8" i="2"/>
  <c r="G9" i="2"/>
  <c r="G10" i="2"/>
  <c r="G11" i="2"/>
  <c r="G12" i="2"/>
  <c r="G13" i="2"/>
  <c r="G14" i="2"/>
  <c r="G15" i="2"/>
  <c r="G5" i="2"/>
  <c r="F16" i="2"/>
  <c r="F6" i="2"/>
  <c r="F7" i="2"/>
  <c r="F8" i="2"/>
  <c r="F9" i="2"/>
  <c r="F10" i="2"/>
  <c r="F11" i="2"/>
  <c r="F12" i="2"/>
  <c r="F13" i="2"/>
  <c r="F14" i="2"/>
  <c r="F15" i="2"/>
  <c r="F5" i="2"/>
  <c r="E16" i="2"/>
  <c r="E6" i="2"/>
  <c r="E7" i="2"/>
  <c r="E8" i="2"/>
  <c r="E9" i="2"/>
  <c r="E10" i="2"/>
  <c r="E11" i="2"/>
  <c r="E12" i="2"/>
  <c r="E13" i="2"/>
  <c r="E14" i="2"/>
  <c r="E15" i="2"/>
  <c r="E5" i="2"/>
  <c r="B16" i="2"/>
  <c r="D16" i="2"/>
  <c r="C16" i="2"/>
  <c r="D6" i="2"/>
  <c r="D7" i="2"/>
  <c r="D8" i="2"/>
  <c r="D9" i="2"/>
  <c r="D10" i="2"/>
  <c r="D11" i="2"/>
  <c r="D12" i="2"/>
  <c r="D13" i="2"/>
  <c r="D14" i="2"/>
  <c r="D15" i="2"/>
  <c r="D5" i="2"/>
  <c r="C15" i="2"/>
  <c r="C14" i="2"/>
  <c r="C13" i="2"/>
  <c r="C12" i="2"/>
  <c r="C11" i="2"/>
  <c r="C10" i="2"/>
  <c r="C9" i="2"/>
  <c r="C8" i="2"/>
  <c r="C7" i="2"/>
  <c r="C6" i="2"/>
  <c r="C5" i="2"/>
  <c r="B13" i="1"/>
  <c r="B12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<sst xmlns="http://schemas.openxmlformats.org/spreadsheetml/2006/main" count="64" uniqueCount="64">
  <si>
    <t>PLANILLA DE NOTAS DE ALUMNOS</t>
  </si>
  <si>
    <t xml:space="preserve">NOTAS DE INFORMÁTICA </t>
  </si>
  <si>
    <t>ALUMNOS</t>
  </si>
  <si>
    <t>TRABAJOS PRACTICOS</t>
  </si>
  <si>
    <t>EVALUACIÓN</t>
  </si>
  <si>
    <t>PROMEDIO</t>
  </si>
  <si>
    <t xml:space="preserve">ABALSAMO, Elena </t>
  </si>
  <si>
    <t>ALETTO, Emiliano</t>
  </si>
  <si>
    <t xml:space="preserve">MARTINEZ, Fernando </t>
  </si>
  <si>
    <t xml:space="preserve">VARANGOT, Juan </t>
  </si>
  <si>
    <t xml:space="preserve">VIDELA, Fernanda </t>
  </si>
  <si>
    <t>Mayor promedio:</t>
  </si>
  <si>
    <t>Menor promedio:</t>
  </si>
  <si>
    <t>AUTOMÓVILES</t>
  </si>
  <si>
    <t>MARCA</t>
  </si>
  <si>
    <t>PRECIO</t>
  </si>
  <si>
    <t>IVA 21%</t>
  </si>
  <si>
    <t>INTERÉS 10%</t>
  </si>
  <si>
    <t>PRECIO CON INTERÉS</t>
  </si>
  <si>
    <t>VALOR EN 24 CUOTAS</t>
  </si>
  <si>
    <t xml:space="preserve">VALOR EN 36 CUOTAS </t>
  </si>
  <si>
    <t>Chevrolet Corsa City</t>
  </si>
  <si>
    <t>Citroen C4</t>
  </si>
  <si>
    <t>Fiat Palio Weekend</t>
  </si>
  <si>
    <t>Fiat Siena</t>
  </si>
  <si>
    <t>Ford ranger XLT 4x4</t>
  </si>
  <si>
    <t>Peugeot 306</t>
  </si>
  <si>
    <t xml:space="preserve">Renault Laguna </t>
  </si>
  <si>
    <t>Suzuki Fun</t>
  </si>
  <si>
    <t>Volkswagen Gol</t>
  </si>
  <si>
    <t>Volkswagen Suran</t>
  </si>
  <si>
    <t>TOTALES</t>
  </si>
  <si>
    <t>Ford Explorer XLT 4x4</t>
  </si>
  <si>
    <t>$39.80</t>
  </si>
  <si>
    <t>Precio contado</t>
  </si>
  <si>
    <t>Mayor precio con interes</t>
  </si>
  <si>
    <t>Promedio valor en 24 cuotas</t>
  </si>
  <si>
    <t xml:space="preserve">promedio valor en 36 cuotas </t>
  </si>
  <si>
    <t>EJERCICIO 3</t>
  </si>
  <si>
    <t>Fecha actual:</t>
  </si>
  <si>
    <t>Turismo en Vacaciones 2009</t>
  </si>
  <si>
    <t>ciudades</t>
  </si>
  <si>
    <t xml:space="preserve">Mar de Plata </t>
  </si>
  <si>
    <t>Pinamar</t>
  </si>
  <si>
    <t>Miramar</t>
  </si>
  <si>
    <t xml:space="preserve">Punta del este </t>
  </si>
  <si>
    <t>Colonia</t>
  </si>
  <si>
    <t>Camboriu</t>
  </si>
  <si>
    <t>Buzios</t>
  </si>
  <si>
    <t>Mes de Enero</t>
  </si>
  <si>
    <t>Mes de febrero</t>
  </si>
  <si>
    <t>Mes de marzo</t>
  </si>
  <si>
    <t xml:space="preserve">Total por ciudad </t>
  </si>
  <si>
    <t xml:space="preserve">Promedio por ciudad </t>
  </si>
  <si>
    <t>Total Mensual</t>
  </si>
  <si>
    <t>Promedio</t>
  </si>
  <si>
    <t xml:space="preserve">Maximo </t>
  </si>
  <si>
    <t xml:space="preserve">Minimo </t>
  </si>
  <si>
    <t>Total de turistas en Uruguay</t>
  </si>
  <si>
    <t>Total de turistas en Argentina</t>
  </si>
  <si>
    <t>Total de turistas en Brasil</t>
  </si>
  <si>
    <t>Promedio en Argentina</t>
  </si>
  <si>
    <t>Promedio en Uruguay</t>
  </si>
  <si>
    <t>Promedio en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</si>
</sst>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haroni"/>
      <charset val="177"/>
    </font>
    <font>
      <sz val="11"/>
      <color theme="7" tint="0.79998168889431442"/>
      <name val="Calibri"/>
      <family val="2"/>
      <scheme val="minor"/>
    </font>
    <font>
      <b/>
      <sz val="14"/>
      <color rgb="FFCC0099"/>
      <name val="Arial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0" borderId="1" xfId="0" applyFont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4" fillId="6" borderId="7" xfId="0" applyFont="1" applyFill="1" applyBorder="1" applyAlignment="1"/>
    <xf numFmtId="0" fontId="4" fillId="6" borderId="5" xfId="0" applyFont="1" applyFill="1" applyBorder="1" applyAlignment="1"/>
    <xf numFmtId="0" fontId="6" fillId="0" borderId="1" xfId="0" applyFont="1" applyBorder="1" applyAlignment="1">
      <alignment horizontal="right"/>
    </xf>
    <xf numFmtId="8" fontId="5" fillId="7" borderId="1" xfId="0" applyNumberFormat="1" applyFont="1" applyFill="1" applyBorder="1"/>
    <xf numFmtId="8" fontId="5" fillId="7" borderId="1" xfId="0" applyNumberFormat="1" applyFont="1" applyFill="1" applyBorder="1" applyAlignment="1">
      <alignment wrapText="1"/>
    </xf>
    <xf numFmtId="6" fontId="5" fillId="7" borderId="1" xfId="0" applyNumberFormat="1" applyFont="1" applyFill="1" applyBorder="1"/>
    <xf numFmtId="49" fontId="5" fillId="7" borderId="1" xfId="0" applyNumberFormat="1" applyFont="1" applyFill="1" applyBorder="1" applyAlignment="1">
      <alignment horizontal="right"/>
    </xf>
    <xf numFmtId="49" fontId="5" fillId="7" borderId="1" xfId="0" applyNumberFormat="1" applyFont="1" applyFill="1" applyBorder="1"/>
    <xf numFmtId="8" fontId="5" fillId="7" borderId="0" xfId="0" applyNumberFormat="1" applyFont="1" applyFill="1"/>
    <xf numFmtId="8" fontId="5" fillId="7" borderId="4" xfId="0" applyNumberFormat="1" applyFont="1" applyFill="1" applyBorder="1"/>
    <xf numFmtId="164" fontId="0" fillId="0" borderId="0" xfId="0" applyNumberFormat="1"/>
    <xf numFmtId="0" fontId="1" fillId="9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0" fillId="5" borderId="8" xfId="0" applyFill="1" applyBorder="1"/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2" borderId="8" xfId="0" applyFill="1" applyBorder="1"/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66FFFF"/>
      <color rgb="FF33CCFF"/>
      <color rgb="FFFFFF99"/>
      <color rgb="FFCC0099"/>
      <color rgb="FF990099"/>
      <color rgb="FFCC00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08E9-3892-4987-BCF1-1C69C70540CE}">
  <dimension ref="A1:D13"/>
  <sheetViews>
    <sheetView workbookViewId="0">
      <selection activeCell="B14" sqref="B14"/>
    </sheetView>
  </sheetViews>
  <sheetFormatPr baseColWidth="10" defaultRowHeight="14.4" x14ac:dyDescent="0.3"/>
  <cols>
    <col min="1" max="1" width="18.6640625" customWidth="1"/>
    <col min="3" max="3" width="13" customWidth="1"/>
  </cols>
  <sheetData>
    <row r="1" spans="1:4" x14ac:dyDescent="0.3">
      <c r="A1" s="27" t="s">
        <v>0</v>
      </c>
      <c r="B1" s="27"/>
      <c r="C1" s="27"/>
      <c r="D1" s="27"/>
    </row>
    <row r="2" spans="1:4" x14ac:dyDescent="0.3">
      <c r="B2" s="28">
        <v>45721</v>
      </c>
      <c r="C2" s="29"/>
    </row>
    <row r="4" spans="1:4" ht="15" thickBot="1" x14ac:dyDescent="0.35">
      <c r="A4" s="30" t="s">
        <v>1</v>
      </c>
      <c r="B4" s="30"/>
      <c r="C4" s="30"/>
      <c r="D4" s="30"/>
    </row>
    <row r="5" spans="1:4" ht="29.4" thickBot="1" x14ac:dyDescent="0.35">
      <c r="A5" s="7" t="s">
        <v>2</v>
      </c>
      <c r="B5" s="8" t="s">
        <v>3</v>
      </c>
      <c r="C5" s="7" t="s">
        <v>4</v>
      </c>
      <c r="D5" s="7" t="s">
        <v>5</v>
      </c>
    </row>
    <row r="6" spans="1:4" ht="15" thickBot="1" x14ac:dyDescent="0.35">
      <c r="A6" s="1" t="s">
        <v>6</v>
      </c>
      <c r="B6" s="4">
        <v>7</v>
      </c>
      <c r="C6" s="1">
        <v>7</v>
      </c>
      <c r="D6" s="10">
        <f>AVERAGE(B6:C6)</f>
        <v>7</v>
      </c>
    </row>
    <row r="7" spans="1:4" ht="15" thickBot="1" x14ac:dyDescent="0.35">
      <c r="A7" s="2" t="s">
        <v>7</v>
      </c>
      <c r="B7" s="5">
        <v>8</v>
      </c>
      <c r="C7" s="2">
        <v>7</v>
      </c>
      <c r="D7" s="10">
        <f>AVERAGE(B7:C7)</f>
        <v>7.5</v>
      </c>
    </row>
    <row r="8" spans="1:4" ht="15" thickBot="1" x14ac:dyDescent="0.35">
      <c r="A8" s="1" t="s">
        <v>8</v>
      </c>
      <c r="B8" s="4">
        <v>8</v>
      </c>
      <c r="C8" s="1">
        <v>4</v>
      </c>
      <c r="D8" s="10">
        <f>AVERAGE(B8:C8)</f>
        <v>6</v>
      </c>
    </row>
    <row r="9" spans="1:4" ht="15" thickBot="1" x14ac:dyDescent="0.35">
      <c r="A9" s="1" t="s">
        <v>9</v>
      </c>
      <c r="B9" s="4">
        <v>6</v>
      </c>
      <c r="C9" s="1">
        <v>4</v>
      </c>
      <c r="D9" s="10">
        <f>AVERAGE(B9:C9)</f>
        <v>5</v>
      </c>
    </row>
    <row r="10" spans="1:4" ht="15" thickBot="1" x14ac:dyDescent="0.35">
      <c r="A10" s="3" t="s">
        <v>10</v>
      </c>
      <c r="B10" s="6">
        <v>9</v>
      </c>
      <c r="C10" s="3">
        <v>8</v>
      </c>
      <c r="D10" s="10">
        <f>AVERAGE(B10:C10)</f>
        <v>8.5</v>
      </c>
    </row>
    <row r="11" spans="1:4" ht="15" thickBot="1" x14ac:dyDescent="0.35"/>
    <row r="12" spans="1:4" ht="15" thickBot="1" x14ac:dyDescent="0.35">
      <c r="A12" s="9" t="s">
        <v>11</v>
      </c>
      <c r="B12" s="10">
        <f>D10</f>
        <v>8.5</v>
      </c>
    </row>
    <row r="13" spans="1:4" ht="15" thickBot="1" x14ac:dyDescent="0.35">
      <c r="A13" s="9" t="s">
        <v>12</v>
      </c>
      <c r="B13" s="10">
        <f>D9</f>
        <v>5</v>
      </c>
    </row>
  </sheetData>
  <mergeCells count="3">
    <mergeCell ref="A1:D1"/>
    <mergeCell ref="B2:C2"/>
    <mergeCell ref="A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EB89-D814-4065-BFEA-827B364BDF05}">
  <dimension ref="A2:H23"/>
  <sheetViews>
    <sheetView zoomScale="84" workbookViewId="0">
      <selection activeCell="L19" sqref="L19"/>
    </sheetView>
  </sheetViews>
  <sheetFormatPr baseColWidth="10" defaultRowHeight="14.4" x14ac:dyDescent="0.3"/>
  <cols>
    <col min="1" max="1" width="31.88671875" customWidth="1"/>
  </cols>
  <sheetData>
    <row r="2" spans="1:8" ht="15" thickBot="1" x14ac:dyDescent="0.35"/>
    <row r="3" spans="1:8" ht="18" thickBot="1" x14ac:dyDescent="0.35">
      <c r="A3" s="13" t="s">
        <v>13</v>
      </c>
      <c r="B3" s="14"/>
      <c r="C3" s="14"/>
      <c r="D3" s="14"/>
      <c r="E3" s="14"/>
      <c r="F3" s="14"/>
      <c r="G3" s="14"/>
      <c r="H3" s="14"/>
    </row>
    <row r="4" spans="1:8" ht="29.4" thickBot="1" x14ac:dyDescent="0.35">
      <c r="A4" s="11" t="s">
        <v>14</v>
      </c>
      <c r="B4" s="11" t="s">
        <v>15</v>
      </c>
      <c r="C4" s="11" t="s">
        <v>16</v>
      </c>
      <c r="D4" s="12" t="s">
        <v>34</v>
      </c>
      <c r="E4" s="12" t="s">
        <v>17</v>
      </c>
      <c r="F4" s="12" t="s">
        <v>18</v>
      </c>
      <c r="G4" s="12" t="s">
        <v>19</v>
      </c>
      <c r="H4" s="12" t="s">
        <v>20</v>
      </c>
    </row>
    <row r="5" spans="1:8" ht="15" thickBot="1" x14ac:dyDescent="0.35">
      <c r="A5" s="1" t="s">
        <v>21</v>
      </c>
      <c r="B5" s="16">
        <v>39.450000000000003</v>
      </c>
      <c r="C5" s="16">
        <f t="shared" ref="C5:C15" si="0">B5*0.21</f>
        <v>8.2844999999999995</v>
      </c>
      <c r="D5" s="17">
        <f>B5+C5</f>
        <v>47.734500000000004</v>
      </c>
      <c r="E5" s="16">
        <f>D5*10%</f>
        <v>4.7734500000000004</v>
      </c>
      <c r="F5" s="16">
        <f>D5+E5</f>
        <v>52.507950000000008</v>
      </c>
      <c r="G5" s="16">
        <f>F5/24</f>
        <v>2.1878312500000003</v>
      </c>
      <c r="H5" s="16">
        <f>F5/36</f>
        <v>1.4585541666666668</v>
      </c>
    </row>
    <row r="6" spans="1:8" ht="15" thickBot="1" x14ac:dyDescent="0.35">
      <c r="A6" s="1" t="s">
        <v>22</v>
      </c>
      <c r="B6" s="18">
        <v>63</v>
      </c>
      <c r="C6" s="16">
        <f t="shared" si="0"/>
        <v>13.229999999999999</v>
      </c>
      <c r="D6" s="17">
        <f t="shared" ref="D6:D15" si="1">B6+C6</f>
        <v>76.23</v>
      </c>
      <c r="E6" s="16">
        <f t="shared" ref="E6:E15" si="2">D6*10%</f>
        <v>7.6230000000000011</v>
      </c>
      <c r="F6" s="16">
        <f t="shared" ref="F6:F15" si="3">D6+E6</f>
        <v>83.853000000000009</v>
      </c>
      <c r="G6" s="16">
        <f t="shared" ref="G6:G15" si="4">F6/24</f>
        <v>3.4938750000000005</v>
      </c>
      <c r="H6" s="16">
        <f t="shared" ref="H6:H15" si="5">F6/36</f>
        <v>2.32925</v>
      </c>
    </row>
    <row r="7" spans="1:8" ht="15" thickBot="1" x14ac:dyDescent="0.35">
      <c r="A7" s="1" t="s">
        <v>23</v>
      </c>
      <c r="B7" s="16">
        <v>54.4</v>
      </c>
      <c r="C7" s="16">
        <f t="shared" si="0"/>
        <v>11.423999999999999</v>
      </c>
      <c r="D7" s="17">
        <f t="shared" si="1"/>
        <v>65.823999999999998</v>
      </c>
      <c r="E7" s="16">
        <f t="shared" si="2"/>
        <v>6.5823999999999998</v>
      </c>
      <c r="F7" s="16">
        <f t="shared" si="3"/>
        <v>72.406399999999991</v>
      </c>
      <c r="G7" s="16">
        <f t="shared" si="4"/>
        <v>3.0169333333333328</v>
      </c>
      <c r="H7" s="16">
        <f t="shared" si="5"/>
        <v>2.0112888888888887</v>
      </c>
    </row>
    <row r="8" spans="1:8" ht="15" thickBot="1" x14ac:dyDescent="0.35">
      <c r="A8" s="1" t="s">
        <v>24</v>
      </c>
      <c r="B8" s="16">
        <v>37.200000000000003</v>
      </c>
      <c r="C8" s="16">
        <f t="shared" si="0"/>
        <v>7.8120000000000003</v>
      </c>
      <c r="D8" s="17">
        <f t="shared" si="1"/>
        <v>45.012</v>
      </c>
      <c r="E8" s="16">
        <f t="shared" si="2"/>
        <v>4.5011999999999999</v>
      </c>
      <c r="F8" s="16">
        <f t="shared" si="3"/>
        <v>49.513199999999998</v>
      </c>
      <c r="G8" s="16">
        <f t="shared" si="4"/>
        <v>2.0630500000000001</v>
      </c>
      <c r="H8" s="16">
        <f t="shared" si="5"/>
        <v>1.3753666666666666</v>
      </c>
    </row>
    <row r="9" spans="1:8" ht="15" thickBot="1" x14ac:dyDescent="0.35">
      <c r="A9" s="1" t="s">
        <v>32</v>
      </c>
      <c r="B9" s="16">
        <v>42.9</v>
      </c>
      <c r="C9" s="16">
        <f t="shared" si="0"/>
        <v>9.0089999999999986</v>
      </c>
      <c r="D9" s="17">
        <f t="shared" si="1"/>
        <v>51.908999999999999</v>
      </c>
      <c r="E9" s="16">
        <f t="shared" si="2"/>
        <v>5.1909000000000001</v>
      </c>
      <c r="F9" s="16">
        <f t="shared" si="3"/>
        <v>57.099899999999998</v>
      </c>
      <c r="G9" s="16">
        <f t="shared" si="4"/>
        <v>2.3791625000000001</v>
      </c>
      <c r="H9" s="16">
        <f t="shared" si="5"/>
        <v>1.5861083333333332</v>
      </c>
    </row>
    <row r="10" spans="1:8" ht="15" thickBot="1" x14ac:dyDescent="0.35">
      <c r="A10" s="1" t="s">
        <v>25</v>
      </c>
      <c r="B10" s="16">
        <v>66.599999999999994</v>
      </c>
      <c r="C10" s="16">
        <f t="shared" si="0"/>
        <v>13.985999999999999</v>
      </c>
      <c r="D10" s="17">
        <f t="shared" si="1"/>
        <v>80.585999999999999</v>
      </c>
      <c r="E10" s="16">
        <f t="shared" si="2"/>
        <v>8.0586000000000002</v>
      </c>
      <c r="F10" s="16">
        <f t="shared" si="3"/>
        <v>88.644599999999997</v>
      </c>
      <c r="G10" s="16">
        <f t="shared" si="4"/>
        <v>3.6935249999999997</v>
      </c>
      <c r="H10" s="16">
        <f t="shared" si="5"/>
        <v>2.4623499999999998</v>
      </c>
    </row>
    <row r="11" spans="1:8" ht="15" thickBot="1" x14ac:dyDescent="0.35">
      <c r="A11" s="1" t="s">
        <v>26</v>
      </c>
      <c r="B11" s="18">
        <v>25</v>
      </c>
      <c r="C11" s="16">
        <f t="shared" si="0"/>
        <v>5.25</v>
      </c>
      <c r="D11" s="17">
        <f t="shared" si="1"/>
        <v>30.25</v>
      </c>
      <c r="E11" s="16">
        <f t="shared" si="2"/>
        <v>3.0250000000000004</v>
      </c>
      <c r="F11" s="16">
        <f t="shared" si="3"/>
        <v>33.274999999999999</v>
      </c>
      <c r="G11" s="16">
        <f t="shared" si="4"/>
        <v>1.3864583333333333</v>
      </c>
      <c r="H11" s="16">
        <f t="shared" si="5"/>
        <v>0.92430555555555549</v>
      </c>
    </row>
    <row r="12" spans="1:8" ht="15" thickBot="1" x14ac:dyDescent="0.35">
      <c r="A12" s="1" t="s">
        <v>27</v>
      </c>
      <c r="B12" s="16">
        <v>29.5</v>
      </c>
      <c r="C12" s="16">
        <f t="shared" si="0"/>
        <v>6.1949999999999994</v>
      </c>
      <c r="D12" s="17">
        <f t="shared" si="1"/>
        <v>35.695</v>
      </c>
      <c r="E12" s="16">
        <f t="shared" si="2"/>
        <v>3.5695000000000001</v>
      </c>
      <c r="F12" s="16">
        <f t="shared" si="3"/>
        <v>39.264499999999998</v>
      </c>
      <c r="G12" s="16">
        <f t="shared" si="4"/>
        <v>1.6360208333333333</v>
      </c>
      <c r="H12" s="16">
        <f t="shared" si="5"/>
        <v>1.0906805555555554</v>
      </c>
    </row>
    <row r="13" spans="1:8" ht="15" thickBot="1" x14ac:dyDescent="0.35">
      <c r="A13" s="1" t="s">
        <v>28</v>
      </c>
      <c r="B13" s="16">
        <v>32.590000000000003</v>
      </c>
      <c r="C13" s="16">
        <f t="shared" si="0"/>
        <v>6.8439000000000005</v>
      </c>
      <c r="D13" s="17">
        <f t="shared" si="1"/>
        <v>39.433900000000001</v>
      </c>
      <c r="E13" s="16">
        <f t="shared" si="2"/>
        <v>3.9433900000000004</v>
      </c>
      <c r="F13" s="16">
        <f t="shared" si="3"/>
        <v>43.377290000000002</v>
      </c>
      <c r="G13" s="16">
        <f t="shared" si="4"/>
        <v>1.8073870833333334</v>
      </c>
      <c r="H13" s="16">
        <f t="shared" si="5"/>
        <v>1.2049247222222224</v>
      </c>
    </row>
    <row r="14" spans="1:8" ht="15" thickBot="1" x14ac:dyDescent="0.35">
      <c r="A14" s="1" t="s">
        <v>29</v>
      </c>
      <c r="B14" s="19" t="s">
        <v>33</v>
      </c>
      <c r="C14" s="20">
        <f t="shared" si="0"/>
        <v>8.3579999999999988</v>
      </c>
      <c r="D14" s="17">
        <f t="shared" si="1"/>
        <v>48.157999999999994</v>
      </c>
      <c r="E14" s="16">
        <f t="shared" si="2"/>
        <v>4.8157999999999994</v>
      </c>
      <c r="F14" s="16">
        <f t="shared" si="3"/>
        <v>52.973799999999997</v>
      </c>
      <c r="G14" s="16">
        <f t="shared" si="4"/>
        <v>2.2072416666666665</v>
      </c>
      <c r="H14" s="16">
        <f t="shared" si="5"/>
        <v>1.4714944444444444</v>
      </c>
    </row>
    <row r="15" spans="1:8" ht="15" thickBot="1" x14ac:dyDescent="0.35">
      <c r="A15" s="1" t="s">
        <v>30</v>
      </c>
      <c r="B15" s="21">
        <v>13.32</v>
      </c>
      <c r="C15" s="16">
        <f t="shared" si="0"/>
        <v>2.7972000000000001</v>
      </c>
      <c r="D15" s="17">
        <f t="shared" si="1"/>
        <v>16.1172</v>
      </c>
      <c r="E15" s="16">
        <f t="shared" si="2"/>
        <v>1.61172</v>
      </c>
      <c r="F15" s="16">
        <f t="shared" si="3"/>
        <v>17.728920000000002</v>
      </c>
      <c r="G15" s="16">
        <f t="shared" si="4"/>
        <v>0.73870500000000006</v>
      </c>
      <c r="H15" s="16">
        <f t="shared" si="5"/>
        <v>0.49247000000000007</v>
      </c>
    </row>
    <row r="16" spans="1:8" ht="15" thickBot="1" x14ac:dyDescent="0.35">
      <c r="A16" s="15" t="s">
        <v>31</v>
      </c>
      <c r="B16" s="16">
        <f t="shared" ref="B16:H16" si="6">SUM(B5:B15)</f>
        <v>403.96</v>
      </c>
      <c r="C16" s="16">
        <f t="shared" si="6"/>
        <v>93.189599999999999</v>
      </c>
      <c r="D16" s="16">
        <f t="shared" si="6"/>
        <v>536.94960000000003</v>
      </c>
      <c r="E16" s="16">
        <f t="shared" si="6"/>
        <v>53.694960000000002</v>
      </c>
      <c r="F16" s="16">
        <f t="shared" si="6"/>
        <v>590.64455999999996</v>
      </c>
      <c r="G16" s="16">
        <f t="shared" si="6"/>
        <v>24.610189999999999</v>
      </c>
      <c r="H16" s="16">
        <f t="shared" si="6"/>
        <v>16.406793333333333</v>
      </c>
    </row>
    <row r="20" spans="1:2" ht="15" thickBot="1" x14ac:dyDescent="0.35"/>
    <row r="21" spans="1:2" ht="15" thickBot="1" x14ac:dyDescent="0.35">
      <c r="A21" s="1" t="s">
        <v>35</v>
      </c>
      <c r="B21" s="16">
        <f>MAX(F5:F15)</f>
        <v>88.644599999999997</v>
      </c>
    </row>
    <row r="22" spans="1:2" ht="15" thickBot="1" x14ac:dyDescent="0.35">
      <c r="A22" s="1" t="s">
        <v>36</v>
      </c>
      <c r="B22" s="22">
        <f>AVERAGE(G5:G15)</f>
        <v>2.2372899999999998</v>
      </c>
    </row>
    <row r="23" spans="1:2" ht="15" thickBot="1" x14ac:dyDescent="0.35">
      <c r="A23" s="3" t="s">
        <v>37</v>
      </c>
      <c r="B23" s="22">
        <f>AVERAGE(H5:H15)</f>
        <v>1.4915266666666667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EC06-8D7D-4891-AA34-84F729D35C5D}">
  <dimension ref="A1:F26"/>
  <sheetViews>
    <sheetView tabSelected="1" zoomScale="67" workbookViewId="0">
      <selection activeCell="F19" sqref="F19"/>
    </sheetView>
  </sheetViews>
  <sheetFormatPr baseColWidth="10" defaultRowHeight="14.4" x14ac:dyDescent="0.3"/>
  <cols>
    <col min="1" max="1" width="20.33203125" customWidth="1"/>
    <col min="2" max="2" width="25.109375" bestFit="1" customWidth="1"/>
    <col min="3" max="3" width="13.44140625" customWidth="1"/>
    <col min="4" max="4" width="14.44140625" customWidth="1"/>
    <col min="5" max="5" width="18.5546875" customWidth="1"/>
    <col min="6" max="6" width="25.88671875" customWidth="1"/>
  </cols>
  <sheetData>
    <row r="1" spans="1:6" x14ac:dyDescent="0.3">
      <c r="A1" s="31" t="s">
        <v>38</v>
      </c>
      <c r="B1" s="31"/>
    </row>
    <row r="3" spans="1:6" x14ac:dyDescent="0.3">
      <c r="A3" t="s">
        <v>39</v>
      </c>
      <c r="B3" s="23">
        <v>45720</v>
      </c>
    </row>
    <row r="5" spans="1:6" ht="15" thickBot="1" x14ac:dyDescent="0.35">
      <c r="A5" s="32" t="s">
        <v>40</v>
      </c>
      <c r="B5" s="32"/>
    </row>
    <row r="6" spans="1:6" ht="29.4" thickBot="1" x14ac:dyDescent="0.35">
      <c r="A6" s="24" t="s">
        <v>41</v>
      </c>
      <c r="B6" s="24" t="s">
        <v>49</v>
      </c>
      <c r="C6" s="24" t="s">
        <v>50</v>
      </c>
      <c r="D6" s="24" t="s">
        <v>51</v>
      </c>
      <c r="E6" s="24" t="s">
        <v>52</v>
      </c>
      <c r="F6" s="24" t="s">
        <v>53</v>
      </c>
    </row>
    <row r="7" spans="1:6" ht="15" thickBot="1" x14ac:dyDescent="0.35">
      <c r="A7" s="1" t="s">
        <v>42</v>
      </c>
      <c r="B7" s="1">
        <v>1370500</v>
      </c>
      <c r="C7" s="1">
        <v>1100600</v>
      </c>
      <c r="D7" s="1">
        <v>800670</v>
      </c>
      <c r="E7" s="1">
        <f>SUM(B7:D7)</f>
        <v>3271770</v>
      </c>
      <c r="F7" s="1">
        <f>AVERAGE(E7)</f>
        <v>3271770</v>
      </c>
    </row>
    <row r="8" spans="1:6" ht="15" thickBot="1" x14ac:dyDescent="0.35">
      <c r="A8" s="1" t="s">
        <v>43</v>
      </c>
      <c r="B8" s="1">
        <v>650460</v>
      </c>
      <c r="C8" s="1">
        <v>550340</v>
      </c>
      <c r="D8" s="1">
        <v>300420</v>
      </c>
      <c r="E8" s="1">
        <f t="shared" ref="E8:E13" si="0">SUM(B8:D8)</f>
        <v>1501220</v>
      </c>
      <c r="F8" s="1">
        <f t="shared" ref="F8:F13" si="1">AVERAGE(E8)</f>
        <v>1501220</v>
      </c>
    </row>
    <row r="9" spans="1:6" ht="15" thickBot="1" x14ac:dyDescent="0.35">
      <c r="A9" s="1" t="s">
        <v>44</v>
      </c>
      <c r="B9" s="1">
        <v>200320</v>
      </c>
      <c r="C9" s="1">
        <v>290760</v>
      </c>
      <c r="D9" s="1">
        <v>50600</v>
      </c>
      <c r="E9" s="1">
        <f t="shared" si="0"/>
        <v>541680</v>
      </c>
      <c r="F9" s="1">
        <f t="shared" si="1"/>
        <v>541680</v>
      </c>
    </row>
    <row r="10" spans="1:6" ht="15" thickBot="1" x14ac:dyDescent="0.35">
      <c r="A10" s="1" t="s">
        <v>45</v>
      </c>
      <c r="B10" s="1">
        <v>1100530</v>
      </c>
      <c r="C10" s="1">
        <v>1000800</v>
      </c>
      <c r="D10" s="1">
        <v>500880</v>
      </c>
      <c r="E10" s="1">
        <f t="shared" si="0"/>
        <v>2602210</v>
      </c>
      <c r="F10" s="1">
        <f t="shared" si="1"/>
        <v>2602210</v>
      </c>
    </row>
    <row r="11" spans="1:6" ht="15" thickBot="1" x14ac:dyDescent="0.35">
      <c r="A11" s="1" t="s">
        <v>46</v>
      </c>
      <c r="B11" s="1">
        <v>650880</v>
      </c>
      <c r="C11" s="1">
        <v>490850</v>
      </c>
      <c r="D11" s="1">
        <v>100950</v>
      </c>
      <c r="E11" s="1">
        <f t="shared" si="0"/>
        <v>1242680</v>
      </c>
      <c r="F11" s="1">
        <f t="shared" si="1"/>
        <v>1242680</v>
      </c>
    </row>
    <row r="12" spans="1:6" ht="15" thickBot="1" x14ac:dyDescent="0.35">
      <c r="A12" s="1" t="s">
        <v>47</v>
      </c>
      <c r="B12" s="1">
        <v>1210300</v>
      </c>
      <c r="C12" s="1">
        <v>1150150</v>
      </c>
      <c r="D12" s="1">
        <v>1090850</v>
      </c>
      <c r="E12" s="1">
        <f t="shared" si="0"/>
        <v>3451300</v>
      </c>
      <c r="F12" s="1">
        <f t="shared" si="1"/>
        <v>3451300</v>
      </c>
    </row>
    <row r="13" spans="1:6" ht="15" thickBot="1" x14ac:dyDescent="0.35">
      <c r="A13" s="1" t="s">
        <v>48</v>
      </c>
      <c r="B13" s="1">
        <v>1120890</v>
      </c>
      <c r="C13" s="1">
        <v>900740</v>
      </c>
      <c r="D13" s="1">
        <v>600980</v>
      </c>
      <c r="E13" s="1">
        <f t="shared" si="0"/>
        <v>2622610</v>
      </c>
      <c r="F13" s="1">
        <f t="shared" si="1"/>
        <v>2622610</v>
      </c>
    </row>
    <row r="17" spans="1:4" x14ac:dyDescent="0.3">
      <c r="A17" s="25" t="s">
        <v>54</v>
      </c>
      <c r="B17" s="26">
        <f>SUM(B7:B16)</f>
        <v>6303880</v>
      </c>
      <c r="C17" s="26">
        <f>SUM(C7:C16)</f>
        <v>5484240</v>
      </c>
      <c r="D17" s="26">
        <f>SUM(D7:D13)</f>
        <v>3445350</v>
      </c>
    </row>
    <row r="18" spans="1:4" x14ac:dyDescent="0.3">
      <c r="A18" s="25" t="s">
        <v>55</v>
      </c>
      <c r="B18" s="26">
        <f>AVERAGE(B7:B13)</f>
        <v>900554.28571428568</v>
      </c>
      <c r="C18" s="26">
        <f t="shared" ref="C18:D18" si="2">AVERAGE(C7:C13)</f>
        <v>783462.85714285716</v>
      </c>
      <c r="D18" s="26">
        <f t="shared" si="2"/>
        <v>492192.85714285716</v>
      </c>
    </row>
    <row r="19" spans="1:4" x14ac:dyDescent="0.3">
      <c r="A19" s="25" t="s">
        <v>56</v>
      </c>
      <c r="B19" s="26">
        <f>MAX(B7:B13)</f>
        <v>1370500</v>
      </c>
      <c r="C19" s="26">
        <f>MAX(C7:C13)</f>
        <v>1150150</v>
      </c>
      <c r="D19" s="26">
        <f>MAX(D7:D13)</f>
        <v>1090850</v>
      </c>
    </row>
    <row r="20" spans="1:4" x14ac:dyDescent="0.3">
      <c r="A20" s="25" t="s">
        <v>57</v>
      </c>
      <c r="B20" s="26">
        <f>MIN(B7:B13)</f>
        <v>200320</v>
      </c>
      <c r="C20" s="26">
        <f>MIN(C7:C13)</f>
        <v>290760</v>
      </c>
      <c r="D20" s="26">
        <f>MIN(D7:D13)</f>
        <v>50600</v>
      </c>
    </row>
    <row r="24" spans="1:4" ht="28.8" x14ac:dyDescent="0.3">
      <c r="A24" s="33" t="s">
        <v>59</v>
      </c>
      <c r="B24" s="36">
        <f>SUM(E7:E9)</f>
        <v>5314670</v>
      </c>
      <c r="C24" s="33" t="s">
        <v>61</v>
      </c>
      <c r="D24" s="34">
        <f>AVERAGE(F7:F9)</f>
        <v>1771556.6666666667</v>
      </c>
    </row>
    <row r="25" spans="1:4" ht="28.8" x14ac:dyDescent="0.3">
      <c r="A25" s="33" t="s">
        <v>58</v>
      </c>
      <c r="B25" s="35">
        <f>SUM(E10:E11)</f>
        <v>3844890</v>
      </c>
      <c r="C25" s="33" t="s">
        <v>62</v>
      </c>
      <c r="D25" s="35">
        <f>AVERAGE(F10:F11)</f>
        <v>1922445</v>
      </c>
    </row>
    <row r="26" spans="1:4" ht="28.8" x14ac:dyDescent="0.3">
      <c r="A26" s="33" t="s">
        <v>60</v>
      </c>
      <c r="B26" s="35">
        <f>SUM(E12:E13)</f>
        <v>6073910</v>
      </c>
      <c r="C26" s="33" t="s">
        <v>63</v>
      </c>
      <c r="D26" s="35">
        <f>AVERAGE(F12:F13)</f>
        <v>3036955</v>
      </c>
    </row>
  </sheetData>
  <mergeCells count="2">
    <mergeCell ref="A1:B1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vega</dc:creator>
  <cp:lastModifiedBy>Mirtha vega</cp:lastModifiedBy>
  <dcterms:created xsi:type="dcterms:W3CDTF">2025-03-05T19:16:50Z</dcterms:created>
  <dcterms:modified xsi:type="dcterms:W3CDTF">2025-05-19T22:12:06Z</dcterms:modified>
</cp:coreProperties>
</file>