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E6F971C5-401A-4ADB-915F-A7F4E587F2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 (2)" sheetId="5" r:id="rId1"/>
    <sheet name="Task 1" sheetId="1" r:id="rId2"/>
    <sheet name="Task 2 &amp;amp; 3" sheetId="2" r:id="rId3"/>
    <sheet name="Task 4" sheetId="3" r:id="rId4"/>
    <sheet name="Sheet1" sheetId="4" r:id="rId5"/>
  </sheets>
  <definedNames>
    <definedName name="_xlnm._FilterDatabase" localSheetId="0" hidden="1">'Task 1 (2)'!$A$1:$G$1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5" l="1"/>
  <c r="X27" i="5"/>
  <c r="T18" i="5"/>
  <c r="U18" i="5" s="1"/>
  <c r="T19" i="5"/>
  <c r="U19" i="5" s="1"/>
  <c r="T22" i="5"/>
  <c r="U22" i="5" s="1"/>
  <c r="T23" i="5"/>
  <c r="U23" i="5" s="1"/>
  <c r="S17" i="5"/>
  <c r="S18" i="5"/>
  <c r="S19" i="5"/>
  <c r="S20" i="5"/>
  <c r="S21" i="5"/>
  <c r="S22" i="5"/>
  <c r="S23" i="5"/>
  <c r="S24" i="5"/>
  <c r="S16" i="5"/>
  <c r="P17" i="5"/>
  <c r="Q17" i="5" s="1"/>
  <c r="P18" i="5"/>
  <c r="V18" i="5" s="1"/>
  <c r="P19" i="5"/>
  <c r="V19" i="5" s="1"/>
  <c r="P20" i="5"/>
  <c r="T20" i="5" s="1"/>
  <c r="U20" i="5" s="1"/>
  <c r="P21" i="5"/>
  <c r="Q21" i="5" s="1"/>
  <c r="P22" i="5"/>
  <c r="V22" i="5" s="1"/>
  <c r="P23" i="5"/>
  <c r="V23" i="5" s="1"/>
  <c r="P24" i="5"/>
  <c r="T24" i="5" s="1"/>
  <c r="U24" i="5" s="1"/>
  <c r="P16" i="5"/>
  <c r="Q16" i="5" s="1"/>
  <c r="O17" i="5"/>
  <c r="O18" i="5"/>
  <c r="O19" i="5"/>
  <c r="Q19" i="5" s="1"/>
  <c r="O20" i="5"/>
  <c r="Q20" i="5" s="1"/>
  <c r="O21" i="5"/>
  <c r="O22" i="5"/>
  <c r="O23" i="5"/>
  <c r="Q23" i="5" s="1"/>
  <c r="O24" i="5"/>
  <c r="Q24" i="5" s="1"/>
  <c r="N16" i="5" a="1"/>
  <c r="N16" i="5" s="1"/>
  <c r="O16" i="5" s="1"/>
  <c r="O26" i="5" s="1"/>
  <c r="E245" i="5"/>
  <c r="F245" i="5" s="1"/>
  <c r="D245" i="5"/>
  <c r="E244" i="5"/>
  <c r="F244" i="5" s="1"/>
  <c r="D244" i="5"/>
  <c r="E243" i="5"/>
  <c r="F243" i="5" s="1"/>
  <c r="D243" i="5"/>
  <c r="E242" i="5"/>
  <c r="F242" i="5" s="1"/>
  <c r="D242" i="5"/>
  <c r="E241" i="5"/>
  <c r="F241" i="5" s="1"/>
  <c r="D241" i="5"/>
  <c r="F240" i="5"/>
  <c r="E240" i="5"/>
  <c r="D240" i="5"/>
  <c r="E239" i="5"/>
  <c r="F239" i="5" s="1"/>
  <c r="D239" i="5"/>
  <c r="E238" i="5"/>
  <c r="F238" i="5" s="1"/>
  <c r="D238" i="5"/>
  <c r="E237" i="5"/>
  <c r="F237" i="5" s="1"/>
  <c r="D237" i="5"/>
  <c r="E236" i="5"/>
  <c r="F236" i="5" s="1"/>
  <c r="D236" i="5"/>
  <c r="E235" i="5"/>
  <c r="F235" i="5" s="1"/>
  <c r="D235" i="5"/>
  <c r="E234" i="5"/>
  <c r="F234" i="5" s="1"/>
  <c r="D234" i="5"/>
  <c r="E233" i="5"/>
  <c r="F233" i="5" s="1"/>
  <c r="D233" i="5"/>
  <c r="E232" i="5"/>
  <c r="F232" i="5" s="1"/>
  <c r="D232" i="5"/>
  <c r="E231" i="5"/>
  <c r="F231" i="5" s="1"/>
  <c r="D231" i="5"/>
  <c r="E230" i="5"/>
  <c r="F230" i="5" s="1"/>
  <c r="D230" i="5"/>
  <c r="E229" i="5"/>
  <c r="F229" i="5" s="1"/>
  <c r="D229" i="5"/>
  <c r="E228" i="5"/>
  <c r="F228" i="5" s="1"/>
  <c r="D228" i="5"/>
  <c r="E227" i="5"/>
  <c r="F227" i="5" s="1"/>
  <c r="D227" i="5"/>
  <c r="E226" i="5"/>
  <c r="F226" i="5" s="1"/>
  <c r="D226" i="5"/>
  <c r="E225" i="5"/>
  <c r="F225" i="5" s="1"/>
  <c r="D225" i="5"/>
  <c r="F224" i="5"/>
  <c r="E224" i="5"/>
  <c r="D224" i="5"/>
  <c r="E223" i="5"/>
  <c r="F223" i="5" s="1"/>
  <c r="D223" i="5"/>
  <c r="E222" i="5"/>
  <c r="F222" i="5" s="1"/>
  <c r="D222" i="5"/>
  <c r="E221" i="5"/>
  <c r="F221" i="5" s="1"/>
  <c r="D221" i="5"/>
  <c r="F220" i="5"/>
  <c r="E220" i="5"/>
  <c r="D220" i="5"/>
  <c r="E219" i="5"/>
  <c r="F219" i="5" s="1"/>
  <c r="D219" i="5"/>
  <c r="E218" i="5"/>
  <c r="F218" i="5" s="1"/>
  <c r="D218" i="5"/>
  <c r="E217" i="5"/>
  <c r="F217" i="5" s="1"/>
  <c r="D217" i="5"/>
  <c r="E216" i="5"/>
  <c r="F216" i="5" s="1"/>
  <c r="D216" i="5"/>
  <c r="E215" i="5"/>
  <c r="F215" i="5" s="1"/>
  <c r="D215" i="5"/>
  <c r="E214" i="5"/>
  <c r="F214" i="5" s="1"/>
  <c r="D214" i="5"/>
  <c r="E213" i="5"/>
  <c r="F213" i="5" s="1"/>
  <c r="D213" i="5"/>
  <c r="E212" i="5"/>
  <c r="F212" i="5" s="1"/>
  <c r="D212" i="5"/>
  <c r="E211" i="5"/>
  <c r="F211" i="5" s="1"/>
  <c r="D211" i="5"/>
  <c r="E210" i="5"/>
  <c r="F210" i="5" s="1"/>
  <c r="D210" i="5"/>
  <c r="E209" i="5"/>
  <c r="F209" i="5" s="1"/>
  <c r="D209" i="5"/>
  <c r="F208" i="5"/>
  <c r="E208" i="5"/>
  <c r="D208" i="5"/>
  <c r="E207" i="5"/>
  <c r="F207" i="5" s="1"/>
  <c r="D207" i="5"/>
  <c r="E206" i="5"/>
  <c r="F206" i="5" s="1"/>
  <c r="D206" i="5"/>
  <c r="E205" i="5"/>
  <c r="F205" i="5" s="1"/>
  <c r="D205" i="5"/>
  <c r="E204" i="5"/>
  <c r="F204" i="5" s="1"/>
  <c r="D204" i="5"/>
  <c r="E203" i="5"/>
  <c r="F203" i="5" s="1"/>
  <c r="D203" i="5"/>
  <c r="E202" i="5"/>
  <c r="F202" i="5" s="1"/>
  <c r="D202" i="5"/>
  <c r="E201" i="5"/>
  <c r="F201" i="5" s="1"/>
  <c r="D201" i="5"/>
  <c r="E200" i="5"/>
  <c r="F200" i="5" s="1"/>
  <c r="D200" i="5"/>
  <c r="E199" i="5"/>
  <c r="F199" i="5" s="1"/>
  <c r="D199" i="5"/>
  <c r="E198" i="5"/>
  <c r="F198" i="5" s="1"/>
  <c r="D198" i="5"/>
  <c r="E197" i="5"/>
  <c r="F197" i="5" s="1"/>
  <c r="D197" i="5"/>
  <c r="E196" i="5"/>
  <c r="F196" i="5" s="1"/>
  <c r="D196" i="5"/>
  <c r="E195" i="5"/>
  <c r="F195" i="5" s="1"/>
  <c r="D195" i="5"/>
  <c r="E194" i="5"/>
  <c r="F194" i="5" s="1"/>
  <c r="D194" i="5"/>
  <c r="E193" i="5"/>
  <c r="F193" i="5" s="1"/>
  <c r="D193" i="5"/>
  <c r="F192" i="5"/>
  <c r="E192" i="5"/>
  <c r="D192" i="5"/>
  <c r="E191" i="5"/>
  <c r="F191" i="5" s="1"/>
  <c r="D191" i="5"/>
  <c r="E190" i="5"/>
  <c r="F190" i="5" s="1"/>
  <c r="D190" i="5"/>
  <c r="E189" i="5"/>
  <c r="F189" i="5" s="1"/>
  <c r="D189" i="5"/>
  <c r="E188" i="5"/>
  <c r="F188" i="5" s="1"/>
  <c r="D188" i="5"/>
  <c r="E187" i="5"/>
  <c r="F187" i="5" s="1"/>
  <c r="D187" i="5"/>
  <c r="E186" i="5"/>
  <c r="F186" i="5" s="1"/>
  <c r="D186" i="5"/>
  <c r="E185" i="5"/>
  <c r="F185" i="5" s="1"/>
  <c r="D185" i="5"/>
  <c r="E184" i="5"/>
  <c r="F184" i="5" s="1"/>
  <c r="D184" i="5"/>
  <c r="E183" i="5"/>
  <c r="F183" i="5" s="1"/>
  <c r="D183" i="5"/>
  <c r="E182" i="5"/>
  <c r="F182" i="5" s="1"/>
  <c r="D182" i="5"/>
  <c r="E181" i="5"/>
  <c r="F181" i="5" s="1"/>
  <c r="D181" i="5"/>
  <c r="E180" i="5"/>
  <c r="F180" i="5" s="1"/>
  <c r="D180" i="5"/>
  <c r="E179" i="5"/>
  <c r="F179" i="5" s="1"/>
  <c r="D179" i="5"/>
  <c r="E178" i="5"/>
  <c r="F178" i="5" s="1"/>
  <c r="D178" i="5"/>
  <c r="E177" i="5"/>
  <c r="F177" i="5" s="1"/>
  <c r="D177" i="5"/>
  <c r="F176" i="5"/>
  <c r="E176" i="5"/>
  <c r="D176" i="5"/>
  <c r="E175" i="5"/>
  <c r="F175" i="5" s="1"/>
  <c r="D175" i="5"/>
  <c r="E174" i="5"/>
  <c r="F174" i="5" s="1"/>
  <c r="D174" i="5"/>
  <c r="E173" i="5"/>
  <c r="F173" i="5" s="1"/>
  <c r="D173" i="5"/>
  <c r="E172" i="5"/>
  <c r="F172" i="5" s="1"/>
  <c r="D172" i="5"/>
  <c r="E171" i="5"/>
  <c r="F171" i="5" s="1"/>
  <c r="D171" i="5"/>
  <c r="E170" i="5"/>
  <c r="F170" i="5" s="1"/>
  <c r="D170" i="5"/>
  <c r="E169" i="5"/>
  <c r="F169" i="5" s="1"/>
  <c r="D169" i="5"/>
  <c r="E168" i="5"/>
  <c r="F168" i="5" s="1"/>
  <c r="D168" i="5"/>
  <c r="E167" i="5"/>
  <c r="F167" i="5" s="1"/>
  <c r="D167" i="5"/>
  <c r="E166" i="5"/>
  <c r="F166" i="5" s="1"/>
  <c r="D166" i="5"/>
  <c r="E165" i="5"/>
  <c r="F165" i="5" s="1"/>
  <c r="D165" i="5"/>
  <c r="E164" i="5"/>
  <c r="F164" i="5" s="1"/>
  <c r="D164" i="5"/>
  <c r="E163" i="5"/>
  <c r="F163" i="5" s="1"/>
  <c r="D163" i="5"/>
  <c r="E162" i="5"/>
  <c r="F162" i="5" s="1"/>
  <c r="D162" i="5"/>
  <c r="E161" i="5"/>
  <c r="F161" i="5" s="1"/>
  <c r="D161" i="5"/>
  <c r="F160" i="5"/>
  <c r="E160" i="5"/>
  <c r="D160" i="5"/>
  <c r="E159" i="5"/>
  <c r="F159" i="5" s="1"/>
  <c r="D159" i="5"/>
  <c r="E158" i="5"/>
  <c r="F158" i="5" s="1"/>
  <c r="D158" i="5"/>
  <c r="E157" i="5"/>
  <c r="F157" i="5" s="1"/>
  <c r="D157" i="5"/>
  <c r="F156" i="5"/>
  <c r="E156" i="5"/>
  <c r="D156" i="5"/>
  <c r="E155" i="5"/>
  <c r="F155" i="5" s="1"/>
  <c r="D155" i="5"/>
  <c r="E154" i="5"/>
  <c r="F154" i="5" s="1"/>
  <c r="D154" i="5"/>
  <c r="E153" i="5"/>
  <c r="F153" i="5" s="1"/>
  <c r="D153" i="5"/>
  <c r="E152" i="5"/>
  <c r="F152" i="5" s="1"/>
  <c r="D152" i="5"/>
  <c r="E151" i="5"/>
  <c r="F151" i="5" s="1"/>
  <c r="D151" i="5"/>
  <c r="E150" i="5"/>
  <c r="F150" i="5" s="1"/>
  <c r="D150" i="5"/>
  <c r="E149" i="5"/>
  <c r="F149" i="5" s="1"/>
  <c r="D149" i="5"/>
  <c r="E148" i="5"/>
  <c r="F148" i="5" s="1"/>
  <c r="D148" i="5"/>
  <c r="E147" i="5"/>
  <c r="F147" i="5" s="1"/>
  <c r="D147" i="5"/>
  <c r="E146" i="5"/>
  <c r="F146" i="5" s="1"/>
  <c r="D146" i="5"/>
  <c r="E145" i="5"/>
  <c r="F145" i="5" s="1"/>
  <c r="D145" i="5"/>
  <c r="F144" i="5"/>
  <c r="E144" i="5"/>
  <c r="D144" i="5"/>
  <c r="E143" i="5"/>
  <c r="F143" i="5" s="1"/>
  <c r="D143" i="5"/>
  <c r="E142" i="5"/>
  <c r="F142" i="5" s="1"/>
  <c r="D142" i="5"/>
  <c r="E141" i="5"/>
  <c r="F141" i="5" s="1"/>
  <c r="D141" i="5"/>
  <c r="E140" i="5"/>
  <c r="F140" i="5" s="1"/>
  <c r="D140" i="5"/>
  <c r="E139" i="5"/>
  <c r="F139" i="5" s="1"/>
  <c r="D139" i="5"/>
  <c r="E138" i="5"/>
  <c r="F138" i="5" s="1"/>
  <c r="D138" i="5"/>
  <c r="E137" i="5"/>
  <c r="F137" i="5" s="1"/>
  <c r="D137" i="5"/>
  <c r="E136" i="5"/>
  <c r="F136" i="5" s="1"/>
  <c r="D136" i="5"/>
  <c r="E135" i="5"/>
  <c r="F135" i="5" s="1"/>
  <c r="D135" i="5"/>
  <c r="E134" i="5"/>
  <c r="F134" i="5" s="1"/>
  <c r="D134" i="5"/>
  <c r="E133" i="5"/>
  <c r="F133" i="5" s="1"/>
  <c r="D133" i="5"/>
  <c r="E132" i="5"/>
  <c r="F132" i="5" s="1"/>
  <c r="D132" i="5"/>
  <c r="E131" i="5"/>
  <c r="F131" i="5" s="1"/>
  <c r="D131" i="5"/>
  <c r="E130" i="5"/>
  <c r="F130" i="5" s="1"/>
  <c r="D130" i="5"/>
  <c r="E129" i="5"/>
  <c r="F129" i="5" s="1"/>
  <c r="D129" i="5"/>
  <c r="F128" i="5"/>
  <c r="E128" i="5"/>
  <c r="D128" i="5"/>
  <c r="E127" i="5"/>
  <c r="F127" i="5" s="1"/>
  <c r="D127" i="5"/>
  <c r="E126" i="5"/>
  <c r="F126" i="5" s="1"/>
  <c r="D126" i="5"/>
  <c r="E125" i="5"/>
  <c r="F125" i="5" s="1"/>
  <c r="D125" i="5"/>
  <c r="E124" i="5"/>
  <c r="F124" i="5" s="1"/>
  <c r="D124" i="5"/>
  <c r="E123" i="5"/>
  <c r="F123" i="5" s="1"/>
  <c r="D123" i="5"/>
  <c r="E122" i="5"/>
  <c r="F122" i="5" s="1"/>
  <c r="D122" i="5"/>
  <c r="E121" i="5"/>
  <c r="F121" i="5" s="1"/>
  <c r="D121" i="5"/>
  <c r="E120" i="5"/>
  <c r="F120" i="5" s="1"/>
  <c r="D120" i="5"/>
  <c r="E119" i="5"/>
  <c r="F119" i="5" s="1"/>
  <c r="D119" i="5"/>
  <c r="E118" i="5"/>
  <c r="F118" i="5" s="1"/>
  <c r="D118" i="5"/>
  <c r="E117" i="5"/>
  <c r="F117" i="5" s="1"/>
  <c r="D117" i="5"/>
  <c r="E116" i="5"/>
  <c r="F116" i="5" s="1"/>
  <c r="D116" i="5"/>
  <c r="E115" i="5"/>
  <c r="F115" i="5" s="1"/>
  <c r="D115" i="5"/>
  <c r="E114" i="5"/>
  <c r="F114" i="5" s="1"/>
  <c r="D114" i="5"/>
  <c r="E113" i="5"/>
  <c r="F113" i="5" s="1"/>
  <c r="D113" i="5"/>
  <c r="F112" i="5"/>
  <c r="E112" i="5"/>
  <c r="D112" i="5"/>
  <c r="E111" i="5"/>
  <c r="F111" i="5" s="1"/>
  <c r="D111" i="5"/>
  <c r="E110" i="5"/>
  <c r="F110" i="5" s="1"/>
  <c r="D110" i="5"/>
  <c r="E109" i="5"/>
  <c r="F109" i="5" s="1"/>
  <c r="D109" i="5"/>
  <c r="E108" i="5"/>
  <c r="F108" i="5" s="1"/>
  <c r="D108" i="5"/>
  <c r="E107" i="5"/>
  <c r="F107" i="5" s="1"/>
  <c r="D107" i="5"/>
  <c r="E106" i="5"/>
  <c r="F106" i="5" s="1"/>
  <c r="D106" i="5"/>
  <c r="E105" i="5"/>
  <c r="F105" i="5" s="1"/>
  <c r="D105" i="5"/>
  <c r="E104" i="5"/>
  <c r="F104" i="5" s="1"/>
  <c r="D104" i="5"/>
  <c r="E103" i="5"/>
  <c r="F103" i="5" s="1"/>
  <c r="D103" i="5"/>
  <c r="E102" i="5"/>
  <c r="F102" i="5" s="1"/>
  <c r="D102" i="5"/>
  <c r="E101" i="5"/>
  <c r="F101" i="5" s="1"/>
  <c r="D101" i="5"/>
  <c r="E100" i="5"/>
  <c r="F100" i="5" s="1"/>
  <c r="D100" i="5"/>
  <c r="E99" i="5"/>
  <c r="F99" i="5" s="1"/>
  <c r="D99" i="5"/>
  <c r="E98" i="5"/>
  <c r="F98" i="5" s="1"/>
  <c r="D98" i="5"/>
  <c r="E97" i="5"/>
  <c r="F97" i="5" s="1"/>
  <c r="D97" i="5"/>
  <c r="F96" i="5"/>
  <c r="E96" i="5"/>
  <c r="D96" i="5"/>
  <c r="E95" i="5"/>
  <c r="F95" i="5" s="1"/>
  <c r="D95" i="5"/>
  <c r="E94" i="5"/>
  <c r="F94" i="5" s="1"/>
  <c r="D94" i="5"/>
  <c r="E93" i="5"/>
  <c r="F93" i="5" s="1"/>
  <c r="D93" i="5"/>
  <c r="E92" i="5"/>
  <c r="F92" i="5" s="1"/>
  <c r="D92" i="5"/>
  <c r="E91" i="5"/>
  <c r="F91" i="5" s="1"/>
  <c r="D91" i="5"/>
  <c r="E90" i="5"/>
  <c r="F90" i="5" s="1"/>
  <c r="D90" i="5"/>
  <c r="E89" i="5"/>
  <c r="F89" i="5" s="1"/>
  <c r="D89" i="5"/>
  <c r="E88" i="5"/>
  <c r="F88" i="5" s="1"/>
  <c r="D88" i="5"/>
  <c r="E87" i="5"/>
  <c r="F87" i="5" s="1"/>
  <c r="D87" i="5"/>
  <c r="E86" i="5"/>
  <c r="F86" i="5" s="1"/>
  <c r="D86" i="5"/>
  <c r="E85" i="5"/>
  <c r="F85" i="5" s="1"/>
  <c r="D85" i="5"/>
  <c r="E84" i="5"/>
  <c r="F84" i="5" s="1"/>
  <c r="D84" i="5"/>
  <c r="E83" i="5"/>
  <c r="F83" i="5" s="1"/>
  <c r="D83" i="5"/>
  <c r="E82" i="5"/>
  <c r="F82" i="5" s="1"/>
  <c r="D82" i="5"/>
  <c r="E81" i="5"/>
  <c r="F81" i="5" s="1"/>
  <c r="D81" i="5"/>
  <c r="F80" i="5"/>
  <c r="E80" i="5"/>
  <c r="D80" i="5"/>
  <c r="E79" i="5"/>
  <c r="F79" i="5" s="1"/>
  <c r="D79" i="5"/>
  <c r="E78" i="5"/>
  <c r="F78" i="5" s="1"/>
  <c r="D78" i="5"/>
  <c r="E77" i="5"/>
  <c r="F77" i="5" s="1"/>
  <c r="D77" i="5"/>
  <c r="F76" i="5"/>
  <c r="E76" i="5"/>
  <c r="D76" i="5"/>
  <c r="E75" i="5"/>
  <c r="F75" i="5" s="1"/>
  <c r="D75" i="5"/>
  <c r="E74" i="5"/>
  <c r="F74" i="5" s="1"/>
  <c r="D74" i="5"/>
  <c r="E73" i="5"/>
  <c r="F73" i="5" s="1"/>
  <c r="D73" i="5"/>
  <c r="E72" i="5"/>
  <c r="F72" i="5" s="1"/>
  <c r="D72" i="5"/>
  <c r="E71" i="5"/>
  <c r="F71" i="5" s="1"/>
  <c r="D71" i="5"/>
  <c r="E70" i="5"/>
  <c r="F70" i="5" s="1"/>
  <c r="D70" i="5"/>
  <c r="E69" i="5"/>
  <c r="F69" i="5" s="1"/>
  <c r="D69" i="5"/>
  <c r="E68" i="5"/>
  <c r="F68" i="5" s="1"/>
  <c r="D68" i="5"/>
  <c r="E67" i="5"/>
  <c r="F67" i="5" s="1"/>
  <c r="D67" i="5"/>
  <c r="E66" i="5"/>
  <c r="F66" i="5" s="1"/>
  <c r="D66" i="5"/>
  <c r="E65" i="5"/>
  <c r="F65" i="5" s="1"/>
  <c r="D65" i="5"/>
  <c r="F64" i="5"/>
  <c r="E64" i="5"/>
  <c r="D64" i="5"/>
  <c r="E63" i="5"/>
  <c r="F63" i="5" s="1"/>
  <c r="D63" i="5"/>
  <c r="E62" i="5"/>
  <c r="F62" i="5" s="1"/>
  <c r="D62" i="5"/>
  <c r="E61" i="5"/>
  <c r="F61" i="5" s="1"/>
  <c r="D61" i="5"/>
  <c r="E60" i="5"/>
  <c r="F60" i="5" s="1"/>
  <c r="D60" i="5"/>
  <c r="E59" i="5"/>
  <c r="F59" i="5" s="1"/>
  <c r="D59" i="5"/>
  <c r="E58" i="5"/>
  <c r="F58" i="5" s="1"/>
  <c r="D58" i="5"/>
  <c r="E57" i="5"/>
  <c r="F57" i="5" s="1"/>
  <c r="D57" i="5"/>
  <c r="E56" i="5"/>
  <c r="F56" i="5" s="1"/>
  <c r="D56" i="5"/>
  <c r="E55" i="5"/>
  <c r="F55" i="5" s="1"/>
  <c r="D55" i="5"/>
  <c r="E54" i="5"/>
  <c r="F54" i="5" s="1"/>
  <c r="D54" i="5"/>
  <c r="E53" i="5"/>
  <c r="F53" i="5" s="1"/>
  <c r="D53" i="5"/>
  <c r="E52" i="5"/>
  <c r="F52" i="5" s="1"/>
  <c r="D52" i="5"/>
  <c r="E51" i="5"/>
  <c r="F51" i="5" s="1"/>
  <c r="D51" i="5"/>
  <c r="E50" i="5"/>
  <c r="F50" i="5" s="1"/>
  <c r="D50" i="5"/>
  <c r="E49" i="5"/>
  <c r="F49" i="5" s="1"/>
  <c r="D49" i="5"/>
  <c r="F48" i="5"/>
  <c r="E48" i="5"/>
  <c r="D48" i="5"/>
  <c r="E47" i="5"/>
  <c r="F47" i="5" s="1"/>
  <c r="D47" i="5"/>
  <c r="E46" i="5"/>
  <c r="F46" i="5" s="1"/>
  <c r="D46" i="5"/>
  <c r="E45" i="5"/>
  <c r="F45" i="5" s="1"/>
  <c r="D45" i="5"/>
  <c r="E44" i="5"/>
  <c r="F44" i="5" s="1"/>
  <c r="D44" i="5"/>
  <c r="E43" i="5"/>
  <c r="F43" i="5" s="1"/>
  <c r="D43" i="5"/>
  <c r="E42" i="5"/>
  <c r="F42" i="5" s="1"/>
  <c r="D42" i="5"/>
  <c r="E41" i="5"/>
  <c r="F41" i="5" s="1"/>
  <c r="D41" i="5"/>
  <c r="E40" i="5"/>
  <c r="F40" i="5" s="1"/>
  <c r="D40" i="5"/>
  <c r="E39" i="5"/>
  <c r="F39" i="5" s="1"/>
  <c r="D39" i="5"/>
  <c r="E38" i="5"/>
  <c r="F38" i="5" s="1"/>
  <c r="D38" i="5"/>
  <c r="E37" i="5"/>
  <c r="F37" i="5" s="1"/>
  <c r="D37" i="5"/>
  <c r="F36" i="5"/>
  <c r="E36" i="5"/>
  <c r="D36" i="5"/>
  <c r="E35" i="5"/>
  <c r="F35" i="5" s="1"/>
  <c r="D35" i="5"/>
  <c r="E34" i="5"/>
  <c r="F34" i="5" s="1"/>
  <c r="D34" i="5"/>
  <c r="E33" i="5"/>
  <c r="F33" i="5" s="1"/>
  <c r="D33" i="5"/>
  <c r="E32" i="5"/>
  <c r="F32" i="5" s="1"/>
  <c r="D32" i="5"/>
  <c r="F31" i="5"/>
  <c r="E31" i="5"/>
  <c r="D31" i="5"/>
  <c r="E30" i="5"/>
  <c r="F30" i="5" s="1"/>
  <c r="D30" i="5"/>
  <c r="E29" i="5"/>
  <c r="F29" i="5" s="1"/>
  <c r="D29" i="5"/>
  <c r="E28" i="5"/>
  <c r="F28" i="5" s="1"/>
  <c r="D28" i="5"/>
  <c r="E27" i="5"/>
  <c r="F27" i="5" s="1"/>
  <c r="D27" i="5"/>
  <c r="E26" i="5"/>
  <c r="F26" i="5" s="1"/>
  <c r="D26" i="5"/>
  <c r="E25" i="5"/>
  <c r="F25" i="5" s="1"/>
  <c r="D25" i="5"/>
  <c r="F24" i="5"/>
  <c r="E24" i="5"/>
  <c r="D24" i="5"/>
  <c r="E23" i="5"/>
  <c r="F23" i="5" s="1"/>
  <c r="D23" i="5"/>
  <c r="E22" i="5"/>
  <c r="F22" i="5" s="1"/>
  <c r="D22" i="5"/>
  <c r="E21" i="5"/>
  <c r="F21" i="5" s="1"/>
  <c r="D21" i="5"/>
  <c r="E20" i="5"/>
  <c r="F20" i="5" s="1"/>
  <c r="D20" i="5"/>
  <c r="E19" i="5"/>
  <c r="F19" i="5" s="1"/>
  <c r="D19" i="5"/>
  <c r="E18" i="5"/>
  <c r="F18" i="5" s="1"/>
  <c r="D18" i="5"/>
  <c r="E17" i="5"/>
  <c r="F17" i="5" s="1"/>
  <c r="D17" i="5"/>
  <c r="E16" i="5"/>
  <c r="F16" i="5" s="1"/>
  <c r="D16" i="5"/>
  <c r="E15" i="5"/>
  <c r="F15" i="5" s="1"/>
  <c r="D15" i="5"/>
  <c r="E14" i="5"/>
  <c r="F14" i="5" s="1"/>
  <c r="D14" i="5"/>
  <c r="E13" i="5"/>
  <c r="F13" i="5" s="1"/>
  <c r="D13" i="5"/>
  <c r="E12" i="5"/>
  <c r="F12" i="5" s="1"/>
  <c r="D12" i="5"/>
  <c r="E11" i="5"/>
  <c r="F11" i="5" s="1"/>
  <c r="D11" i="5"/>
  <c r="E10" i="5"/>
  <c r="F10" i="5" s="1"/>
  <c r="D10" i="5"/>
  <c r="E9" i="5"/>
  <c r="F9" i="5" s="1"/>
  <c r="D9" i="5"/>
  <c r="E8" i="5"/>
  <c r="F8" i="5" s="1"/>
  <c r="D8" i="5"/>
  <c r="E7" i="5"/>
  <c r="F7" i="5" s="1"/>
  <c r="D7" i="5"/>
  <c r="E6" i="5"/>
  <c r="F6" i="5" s="1"/>
  <c r="D6" i="5"/>
  <c r="E5" i="5"/>
  <c r="F5" i="5" s="1"/>
  <c r="D5" i="5"/>
  <c r="E4" i="5"/>
  <c r="F4" i="5" s="1"/>
  <c r="D4" i="5"/>
  <c r="E3" i="5"/>
  <c r="F3" i="5" s="1"/>
  <c r="D3" i="5"/>
  <c r="F2" i="5"/>
  <c r="E2" i="5"/>
  <c r="D2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B5" i="3"/>
  <c r="B7" i="3" s="1"/>
  <c r="B8" i="2"/>
  <c r="B7" i="2"/>
  <c r="B6" i="2"/>
  <c r="D2" i="1"/>
  <c r="W22" i="5" l="1"/>
  <c r="W19" i="5"/>
  <c r="M5" i="5"/>
  <c r="N5" i="5" s="1"/>
  <c r="M7" i="5"/>
  <c r="N7" i="5" s="1"/>
  <c r="M6" i="5"/>
  <c r="N6" i="5" s="1"/>
  <c r="Q26" i="5"/>
  <c r="W20" i="5"/>
  <c r="W18" i="5"/>
  <c r="W23" i="5"/>
  <c r="V20" i="5"/>
  <c r="Q22" i="5"/>
  <c r="Q18" i="5"/>
  <c r="T16" i="5"/>
  <c r="T21" i="5"/>
  <c r="U21" i="5" s="1"/>
  <c r="T17" i="5"/>
  <c r="U17" i="5" s="1"/>
  <c r="W17" i="5" s="1"/>
  <c r="V16" i="5"/>
  <c r="V21" i="5"/>
  <c r="V17" i="5"/>
  <c r="P26" i="5"/>
  <c r="V24" i="5"/>
  <c r="W24" i="5" s="1"/>
  <c r="L11" i="5"/>
  <c r="J11" i="5"/>
  <c r="G11" i="1"/>
  <c r="U16" i="5" l="1"/>
  <c r="T26" i="5"/>
  <c r="V26" i="5"/>
  <c r="W21" i="5"/>
  <c r="N8" i="5"/>
  <c r="W16" i="5" l="1"/>
  <c r="W26" i="5" s="1"/>
  <c r="U26" i="5"/>
  <c r="J17" i="5" l="1"/>
  <c r="J15" i="5"/>
  <c r="N28" i="5"/>
  <c r="N29" i="5" s="1"/>
  <c r="J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<sst xmlns="http://schemas.openxmlformats.org/spreadsheetml/2006/main" count="559" uniqueCount="61">
  <si>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</si>
  <si>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</si>
  <si>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</si>
  <si>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</si>
  <si>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</si>
  <si>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</si>
  <si>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</si>
  <si>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</si>
  <si>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</si>
  <si>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</si>
  <si>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</si>
  <si>
    <t>Profit</t>
  </si>
  <si>
    <t>Price</t>
  </si>
  <si>
    <t>Sales</t>
  </si>
  <si>
    <t>We want to use linear interpolation to fill in the missing price gaps : look at green cells</t>
  </si>
  <si>
    <t>Product</t>
  </si>
  <si>
    <t>Quantity</t>
  </si>
  <si>
    <t>UnitPrice</t>
  </si>
  <si>
    <t>TotalPrice</t>
  </si>
  <si>
    <t>Carrot</t>
  </si>
  <si>
    <t>Whole Wheat</t>
  </si>
  <si>
    <t>Chocolate Chip</t>
  </si>
  <si>
    <t>For all Products</t>
  </si>
  <si>
    <t>Arrowroot</t>
  </si>
  <si>
    <t>Process</t>
  </si>
  <si>
    <t xml:space="preserve">Cost </t>
  </si>
  <si>
    <t xml:space="preserve">Packaging </t>
  </si>
  <si>
    <t xml:space="preserve">Storage </t>
  </si>
  <si>
    <t>Shipping</t>
  </si>
  <si>
    <t>Potato Chips</t>
  </si>
  <si>
    <t xml:space="preserve">Total Cost </t>
  </si>
  <si>
    <t>Units sold per product</t>
  </si>
  <si>
    <t xml:space="preserve">Price per product </t>
  </si>
  <si>
    <t>UnitPrice * 3</t>
  </si>
  <si>
    <t>Contribution Margin</t>
  </si>
  <si>
    <t>Oatmeal Raisin</t>
  </si>
  <si>
    <t>Bran</t>
  </si>
  <si>
    <t>Pretzels</t>
  </si>
  <si>
    <t>Banana</t>
  </si>
  <si>
    <t>Price per product</t>
  </si>
  <si>
    <t>Total Sold Price</t>
  </si>
  <si>
    <t>Total Sold Cost</t>
  </si>
  <si>
    <t>Total Bought</t>
  </si>
  <si>
    <t>Cost Per Product</t>
  </si>
  <si>
    <t>Unit Price</t>
  </si>
  <si>
    <t>Total</t>
  </si>
  <si>
    <t>after processing</t>
  </si>
  <si>
    <t>Gross Profit</t>
  </si>
  <si>
    <t>GROSS</t>
  </si>
  <si>
    <t>Units Sold</t>
  </si>
  <si>
    <t>Sale Price</t>
  </si>
  <si>
    <t>Sales income</t>
  </si>
  <si>
    <t>Sales Expences</t>
  </si>
  <si>
    <t>Net Profit</t>
  </si>
  <si>
    <t>revenue=intitial sale $$</t>
  </si>
  <si>
    <t>single unit</t>
  </si>
  <si>
    <t>Sold</t>
  </si>
  <si>
    <t>total</t>
  </si>
  <si>
    <t>Contribution Margin Ratio</t>
  </si>
  <si>
    <t>or</t>
  </si>
  <si>
    <t>???????? HAAAALP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</si>
</sst>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;\-&quot;$&quot;#,##0.00"/>
    <numFmt numFmtId="44" formatCode="_-&quot;$&quot;* #,##0.00_-;\-&quot;$&quot;* #,##0.00_-;_-&quot;$&quot;* &quot;-&quot;??_-;_-@_-"/>
    <numFmt numFmtId="164" formatCode="\$#,##0_);\(\$#,##0\)"/>
    <numFmt numFmtId="165" formatCode="#,##0%"/>
    <numFmt numFmtId="166" formatCode="#,##0.00%"/>
    <numFmt numFmtId="167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1DA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/>
    <xf numFmtId="3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0" fillId="0" borderId="0" xfId="0" applyNumberFormat="1"/>
    <xf numFmtId="7" fontId="3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7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4" fontId="1" fillId="2" borderId="3" xfId="0" applyNumberFormat="1" applyFont="1" applyFill="1" applyBorder="1" applyAlignment="1">
      <alignment horizontal="center"/>
    </xf>
    <xf numFmtId="7" fontId="1" fillId="0" borderId="1" xfId="0" applyNumberFormat="1" applyFont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7" fontId="1" fillId="0" borderId="4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3" borderId="0" xfId="0" applyFill="1"/>
    <xf numFmtId="0" fontId="7" fillId="0" borderId="0" xfId="0" applyFont="1"/>
    <xf numFmtId="0" fontId="3" fillId="0" borderId="2" xfId="0" applyNumberFormat="1" applyFont="1" applyBorder="1" applyAlignment="1">
      <alignment horizontal="left"/>
    </xf>
    <xf numFmtId="0" fontId="0" fillId="0" borderId="0" xfId="0" applyNumberFormat="1"/>
    <xf numFmtId="0" fontId="1" fillId="0" borderId="1" xfId="0" applyNumberFormat="1" applyFont="1" applyBorder="1" applyAlignment="1">
      <alignment horizontal="right"/>
    </xf>
    <xf numFmtId="0" fontId="7" fillId="0" borderId="0" xfId="0" applyNumberFormat="1" applyFont="1"/>
    <xf numFmtId="0" fontId="1" fillId="0" borderId="4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left"/>
    </xf>
    <xf numFmtId="167" fontId="0" fillId="0" borderId="0" xfId="0" applyNumberFormat="1"/>
    <xf numFmtId="167" fontId="7" fillId="0" borderId="0" xfId="0" applyNumberFormat="1" applyFont="1"/>
    <xf numFmtId="2" fontId="0" fillId="0" borderId="0" xfId="0" applyNumberFormat="1"/>
    <xf numFmtId="44" fontId="0" fillId="0" borderId="0" xfId="1" applyFont="1"/>
    <xf numFmtId="44" fontId="0" fillId="0" borderId="0" xfId="0" applyNumberFormat="1"/>
    <xf numFmtId="0" fontId="6" fillId="0" borderId="0" xfId="0" applyFont="1"/>
    <xf numFmtId="9" fontId="1" fillId="0" borderId="1" xfId="2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2063-B0EE-4E46-ABC3-ED3A385CFF10}">
  <sheetPr>
    <outlinePr summaryBelow="0"/>
  </sheetPr>
  <dimension ref="A1:X245"/>
  <sheetViews>
    <sheetView tabSelected="1" topLeftCell="E9" zoomScale="85" zoomScaleNormal="85" workbookViewId="0">
      <selection activeCell="K18" sqref="K18"/>
    </sheetView>
  </sheetViews>
  <sheetFormatPr defaultRowHeight="15" x14ac:dyDescent="0.25"/>
  <cols>
    <col min="1" max="1" width="16.7109375" bestFit="1" customWidth="1"/>
    <col min="2" max="2" width="13.5703125" style="8" bestFit="1" customWidth="1"/>
    <col min="3" max="4" width="13.5703125" style="31" bestFit="1" customWidth="1"/>
    <col min="5" max="5" width="16.28515625" style="31" bestFit="1" customWidth="1"/>
    <col min="6" max="6" width="13.5703125" bestFit="1" customWidth="1"/>
    <col min="7" max="8" width="13.5703125" customWidth="1"/>
    <col min="9" max="9" width="22.5703125" bestFit="1" customWidth="1"/>
    <col min="10" max="10" width="12.5703125" style="15" bestFit="1" customWidth="1"/>
    <col min="11" max="11" width="14.140625" bestFit="1" customWidth="1"/>
    <col min="12" max="12" width="19.85546875" bestFit="1" customWidth="1"/>
    <col min="13" max="13" width="13.5703125" style="37" bestFit="1" customWidth="1"/>
    <col min="14" max="14" width="13.5703125" style="42" bestFit="1" customWidth="1"/>
    <col min="15" max="15" width="16.140625" style="42" bestFit="1" customWidth="1"/>
    <col min="16" max="16" width="13.85546875" style="42" bestFit="1" customWidth="1"/>
    <col min="17" max="17" width="13.5703125" bestFit="1" customWidth="1"/>
    <col min="18" max="19" width="14.42578125" bestFit="1" customWidth="1"/>
    <col min="20" max="20" width="11.42578125" bestFit="1" customWidth="1"/>
    <col min="21" max="21" width="11.7109375" bestFit="1" customWidth="1"/>
    <col min="22" max="22" width="10.5703125" bestFit="1" customWidth="1"/>
  </cols>
  <sheetData>
    <row r="1" spans="1:23" ht="20.25" customHeight="1" x14ac:dyDescent="0.25">
      <c r="A1" s="10" t="s">
        <v>15</v>
      </c>
      <c r="B1" s="11" t="s">
        <v>16</v>
      </c>
      <c r="C1" s="12" t="s">
        <v>17</v>
      </c>
      <c r="D1" s="13" t="s">
        <v>18</v>
      </c>
      <c r="E1" s="32" t="s">
        <v>39</v>
      </c>
      <c r="F1" s="33" t="s">
        <v>40</v>
      </c>
      <c r="G1" s="33"/>
      <c r="L1" s="10"/>
      <c r="M1" s="36"/>
      <c r="N1" s="41"/>
      <c r="O1" s="41"/>
      <c r="P1" s="41"/>
      <c r="Q1" s="14"/>
    </row>
    <row r="2" spans="1:23" ht="19.5" customHeight="1" x14ac:dyDescent="0.25">
      <c r="A2" s="17" t="s">
        <v>19</v>
      </c>
      <c r="B2" s="18">
        <v>33</v>
      </c>
      <c r="C2" s="19">
        <v>1.7699999999999998</v>
      </c>
      <c r="D2" s="7">
        <f>C2*B2</f>
        <v>58.41</v>
      </c>
      <c r="E2" s="7">
        <f>C2*3</f>
        <v>5.31</v>
      </c>
      <c r="F2" s="7">
        <f>E2*B2</f>
        <v>175.23</v>
      </c>
      <c r="G2" s="7"/>
      <c r="H2" s="7"/>
    </row>
    <row r="3" spans="1:23" ht="18.75" customHeight="1" x14ac:dyDescent="0.25">
      <c r="A3" t="s">
        <v>20</v>
      </c>
      <c r="B3" s="3">
        <v>87</v>
      </c>
      <c r="C3" s="7">
        <v>3.4899999999999998</v>
      </c>
      <c r="D3" s="7">
        <f>C3*B3</f>
        <v>303.63</v>
      </c>
      <c r="E3" s="7">
        <f>C3*3</f>
        <v>10.469999999999999</v>
      </c>
      <c r="F3" s="7">
        <f>E3*B3</f>
        <v>910.88999999999987</v>
      </c>
      <c r="G3" s="7"/>
      <c r="H3" s="7"/>
    </row>
    <row r="4" spans="1:23" ht="18.75" customHeight="1" x14ac:dyDescent="0.25">
      <c r="A4" t="s">
        <v>21</v>
      </c>
      <c r="B4" s="3">
        <v>58</v>
      </c>
      <c r="C4" s="7">
        <v>1.8699999999999999</v>
      </c>
      <c r="D4" s="7">
        <f>C4*B4</f>
        <v>108.46</v>
      </c>
      <c r="E4" s="7">
        <f>C4*3</f>
        <v>5.6099999999999994</v>
      </c>
      <c r="F4" s="7">
        <f>E4*B4</f>
        <v>325.38</v>
      </c>
      <c r="G4" s="7"/>
      <c r="H4" s="7"/>
      <c r="M4" t="s">
        <v>55</v>
      </c>
      <c r="N4" s="38" t="s">
        <v>56</v>
      </c>
    </row>
    <row r="5" spans="1:23" ht="18.75" customHeight="1" x14ac:dyDescent="0.25">
      <c r="A5" t="s">
        <v>21</v>
      </c>
      <c r="B5" s="3">
        <v>82</v>
      </c>
      <c r="C5" s="7">
        <v>1.87</v>
      </c>
      <c r="D5" s="7">
        <f>C5*B5</f>
        <v>153.34</v>
      </c>
      <c r="E5" s="7">
        <f>C5*3</f>
        <v>5.61</v>
      </c>
      <c r="F5" s="7">
        <f>E5*B5</f>
        <v>460.02000000000004</v>
      </c>
      <c r="G5" s="7"/>
      <c r="H5" s="7"/>
      <c r="I5" s="21" t="s">
        <v>22</v>
      </c>
      <c r="M5" s="45">
        <f>J7 / O$26</f>
        <v>0.13081207097526226</v>
      </c>
      <c r="N5" s="46">
        <f>M5*S$26</f>
        <v>117.73086387773604</v>
      </c>
    </row>
    <row r="6" spans="1:23" ht="18.75" customHeight="1" x14ac:dyDescent="0.25">
      <c r="A6" t="s">
        <v>23</v>
      </c>
      <c r="B6" s="3">
        <v>38</v>
      </c>
      <c r="C6" s="7">
        <v>2.1800000000000002</v>
      </c>
      <c r="D6" s="7">
        <f>C6*B6</f>
        <v>82.84</v>
      </c>
      <c r="E6" s="7">
        <f>C6*3</f>
        <v>6.5400000000000009</v>
      </c>
      <c r="F6" s="7">
        <f>E6*B6</f>
        <v>248.52000000000004</v>
      </c>
      <c r="G6" s="7"/>
      <c r="H6" s="7"/>
      <c r="I6" s="22" t="s">
        <v>24</v>
      </c>
      <c r="J6" s="23" t="s">
        <v>25</v>
      </c>
      <c r="M6" s="45">
        <f>J8 / O$26</f>
        <v>9.7137676466778913E-2</v>
      </c>
      <c r="N6" s="46">
        <f>M6*S$26</f>
        <v>87.423908820101019</v>
      </c>
    </row>
    <row r="7" spans="1:23" ht="18.75" customHeight="1" x14ac:dyDescent="0.25">
      <c r="A7" t="s">
        <v>19</v>
      </c>
      <c r="B7" s="3">
        <v>54</v>
      </c>
      <c r="C7" s="7">
        <v>1.77</v>
      </c>
      <c r="D7" s="7">
        <f>C7*B7</f>
        <v>95.58</v>
      </c>
      <c r="E7" s="7">
        <f>C7*3</f>
        <v>5.3100000000000005</v>
      </c>
      <c r="F7" s="7">
        <f>E7*B7</f>
        <v>286.74</v>
      </c>
      <c r="G7" s="7"/>
      <c r="H7" s="7"/>
      <c r="I7" s="22" t="s">
        <v>26</v>
      </c>
      <c r="J7" s="25">
        <v>2020</v>
      </c>
      <c r="K7" s="5"/>
      <c r="M7" s="45">
        <f>J9 / O$26</f>
        <v>0.11332728921124206</v>
      </c>
      <c r="N7" s="46">
        <f>M7*S$26</f>
        <v>101.99456029011786</v>
      </c>
    </row>
    <row r="8" spans="1:23" ht="18.75" customHeight="1" x14ac:dyDescent="0.25">
      <c r="A8" t="s">
        <v>20</v>
      </c>
      <c r="B8" s="3">
        <v>149</v>
      </c>
      <c r="C8" s="7">
        <v>3.4899999999999998</v>
      </c>
      <c r="D8" s="7">
        <f>C8*B8</f>
        <v>520.01</v>
      </c>
      <c r="E8" s="7">
        <f>C8*3</f>
        <v>10.469999999999999</v>
      </c>
      <c r="F8" s="7">
        <f>E8*B8</f>
        <v>1560.0299999999997</v>
      </c>
      <c r="G8" s="7"/>
      <c r="H8" s="7"/>
      <c r="I8" s="22" t="s">
        <v>27</v>
      </c>
      <c r="J8" s="25">
        <v>1500</v>
      </c>
      <c r="K8" s="5"/>
      <c r="M8" s="37" t="s">
        <v>57</v>
      </c>
      <c r="N8" s="42">
        <f>SUM(N5:N7)</f>
        <v>307.14933298795495</v>
      </c>
    </row>
    <row r="9" spans="1:23" ht="19.5" customHeight="1" x14ac:dyDescent="0.25">
      <c r="A9" t="s">
        <v>19</v>
      </c>
      <c r="B9" s="3">
        <v>51</v>
      </c>
      <c r="C9" s="7">
        <v>1.77</v>
      </c>
      <c r="D9" s="7">
        <f>C9*B9</f>
        <v>90.27</v>
      </c>
      <c r="E9" s="7">
        <f>C9*3</f>
        <v>5.3100000000000005</v>
      </c>
      <c r="F9" s="7">
        <f>E9*B9</f>
        <v>270.81</v>
      </c>
      <c r="G9" s="7"/>
      <c r="H9" s="7"/>
      <c r="I9" s="22" t="s">
        <v>28</v>
      </c>
      <c r="J9" s="25">
        <v>1750</v>
      </c>
      <c r="K9" s="5"/>
    </row>
    <row r="10" spans="1:23" ht="18.75" customHeight="1" x14ac:dyDescent="0.25">
      <c r="A10" t="s">
        <v>19</v>
      </c>
      <c r="B10" s="3">
        <v>100</v>
      </c>
      <c r="C10" s="7">
        <v>1.77</v>
      </c>
      <c r="D10" s="7">
        <f>C10*B10</f>
        <v>177</v>
      </c>
      <c r="E10" s="7">
        <f>C10*3</f>
        <v>5.3100000000000005</v>
      </c>
      <c r="F10" s="7">
        <f>E10*B10</f>
        <v>531</v>
      </c>
      <c r="G10" s="7"/>
      <c r="H10" s="7"/>
    </row>
    <row r="11" spans="1:23" ht="18.75" customHeight="1" x14ac:dyDescent="0.25">
      <c r="A11" t="s">
        <v>29</v>
      </c>
      <c r="B11" s="3">
        <v>28</v>
      </c>
      <c r="C11" s="7">
        <v>1.35</v>
      </c>
      <c r="D11" s="7">
        <f>C11*B11</f>
        <v>37.800000000000004</v>
      </c>
      <c r="E11" s="7">
        <f>C11*3</f>
        <v>4.0500000000000007</v>
      </c>
      <c r="F11" s="7">
        <f>E11*B11</f>
        <v>113.40000000000002</v>
      </c>
      <c r="G11" s="7"/>
      <c r="H11" s="7"/>
      <c r="I11" t="s">
        <v>30</v>
      </c>
      <c r="J11" s="5">
        <f>SUM(D2:D245)+SUM(J7:J9)</f>
        <v>38595.579999999987</v>
      </c>
      <c r="K11" s="34" t="s">
        <v>41</v>
      </c>
      <c r="L11" s="15">
        <f>SUM(F$2:F$1048576)+SUM(J7:J9)</f>
        <v>105246.74000000002</v>
      </c>
    </row>
    <row r="12" spans="1:23" ht="18.75" customHeight="1" x14ac:dyDescent="0.25">
      <c r="A12" t="s">
        <v>23</v>
      </c>
      <c r="B12" s="3">
        <v>36</v>
      </c>
      <c r="C12" s="7">
        <v>2.1800000000000002</v>
      </c>
      <c r="D12" s="7">
        <f>C12*B12</f>
        <v>78.48</v>
      </c>
      <c r="E12" s="7">
        <f>C12*3</f>
        <v>6.5400000000000009</v>
      </c>
      <c r="F12" s="7">
        <f>E12*B12</f>
        <v>235.44000000000003</v>
      </c>
      <c r="G12" s="7"/>
      <c r="H12" s="7"/>
      <c r="I12" t="s">
        <v>31</v>
      </c>
      <c r="J12" s="7">
        <v>100</v>
      </c>
    </row>
    <row r="13" spans="1:23" ht="18.75" customHeight="1" x14ac:dyDescent="0.25">
      <c r="A13" t="s">
        <v>21</v>
      </c>
      <c r="B13" s="3">
        <v>31</v>
      </c>
      <c r="C13" s="7">
        <v>1.8699999999999999</v>
      </c>
      <c r="D13" s="7">
        <f>C13*B13</f>
        <v>57.97</v>
      </c>
      <c r="E13" s="7">
        <f>C13*3</f>
        <v>5.6099999999999994</v>
      </c>
      <c r="F13" s="7">
        <f>E13*B13</f>
        <v>173.90999999999997</v>
      </c>
      <c r="G13" s="7"/>
      <c r="H13" s="7"/>
      <c r="I13" t="s">
        <v>32</v>
      </c>
      <c r="J13" s="15" t="s">
        <v>33</v>
      </c>
    </row>
    <row r="14" spans="1:23" ht="18.75" customHeight="1" x14ac:dyDescent="0.25">
      <c r="A14" t="s">
        <v>20</v>
      </c>
      <c r="B14" s="3">
        <v>28</v>
      </c>
      <c r="C14" s="7">
        <v>3.4899999999999998</v>
      </c>
      <c r="D14" s="7">
        <f>C14*B14</f>
        <v>97.72</v>
      </c>
      <c r="E14" s="7">
        <f>C14*3</f>
        <v>10.469999999999999</v>
      </c>
      <c r="F14" s="7">
        <f>E14*B14</f>
        <v>293.15999999999997</v>
      </c>
      <c r="G14" s="7"/>
      <c r="H14" s="7"/>
      <c r="M14"/>
      <c r="N14"/>
      <c r="O14" s="37"/>
      <c r="Q14" s="42"/>
      <c r="R14" s="42"/>
      <c r="S14" s="42"/>
    </row>
    <row r="15" spans="1:23" ht="19.5" customHeight="1" x14ac:dyDescent="0.25">
      <c r="A15" t="s">
        <v>19</v>
      </c>
      <c r="B15" s="3">
        <v>44</v>
      </c>
      <c r="C15" s="7">
        <v>1.7699999999999998</v>
      </c>
      <c r="D15" s="7">
        <f>C15*B15</f>
        <v>77.88</v>
      </c>
      <c r="E15" s="7">
        <f>C15*3</f>
        <v>5.31</v>
      </c>
      <c r="F15" s="7">
        <f>E15*B15</f>
        <v>233.64</v>
      </c>
      <c r="G15" s="7"/>
      <c r="H15" s="7"/>
      <c r="I15" s="47" t="s">
        <v>34</v>
      </c>
      <c r="J15" s="5">
        <f>U26-(V26 + N8)</f>
        <v>3850.8506670120451</v>
      </c>
      <c r="K15" t="s">
        <v>59</v>
      </c>
      <c r="M15"/>
      <c r="N15" s="35" t="s">
        <v>15</v>
      </c>
      <c r="O15" s="39" t="s">
        <v>42</v>
      </c>
      <c r="P15" s="43" t="s">
        <v>44</v>
      </c>
      <c r="Q15" s="43" t="s">
        <v>43</v>
      </c>
      <c r="S15" s="42" t="s">
        <v>49</v>
      </c>
      <c r="T15" t="s">
        <v>50</v>
      </c>
      <c r="U15" s="43" t="s">
        <v>51</v>
      </c>
      <c r="V15" s="43" t="s">
        <v>52</v>
      </c>
      <c r="W15" t="s">
        <v>47</v>
      </c>
    </row>
    <row r="16" spans="1:23" ht="18.75" customHeight="1" x14ac:dyDescent="0.25">
      <c r="A16" t="s">
        <v>19</v>
      </c>
      <c r="B16" s="3">
        <v>23</v>
      </c>
      <c r="C16" s="7">
        <v>1.77</v>
      </c>
      <c r="D16" s="7">
        <f>C16*B16</f>
        <v>40.71</v>
      </c>
      <c r="E16" s="7">
        <f>C16*3</f>
        <v>5.3100000000000005</v>
      </c>
      <c r="F16" s="7">
        <f>E16*B16</f>
        <v>122.13000000000001</v>
      </c>
      <c r="G16" s="7"/>
      <c r="H16" s="7"/>
      <c r="I16" s="26" t="s">
        <v>58</v>
      </c>
      <c r="J16" s="48">
        <f>J15/U26</f>
        <v>0.6174203410312723</v>
      </c>
      <c r="K16" t="s">
        <v>59</v>
      </c>
      <c r="M16"/>
      <c r="N16" t="str" cm="1">
        <f t="array" ref="N16:N24">_xlfn.UNIQUE(_xlfn._xlws.FILTER(A2:A300, A2:A300 &lt;&gt; ""))</f>
        <v>Carrot</v>
      </c>
      <c r="O16" s="37">
        <f>SUMIF(A2:A245, N16, B2:B245)</f>
        <v>4187</v>
      </c>
      <c r="P16" s="42">
        <f>IFERROR(INDEX(C2:C300, MATCH(N16, A2:A300, 0)), "")</f>
        <v>1.7699999999999998</v>
      </c>
      <c r="Q16" s="42">
        <f>-P16*O16</f>
        <v>-7410.9899999999989</v>
      </c>
      <c r="S16" s="44">
        <f>100</f>
        <v>100</v>
      </c>
      <c r="T16" s="42">
        <f>P16*3</f>
        <v>5.31</v>
      </c>
      <c r="U16" s="42">
        <f>T16*S16</f>
        <v>531</v>
      </c>
      <c r="V16" s="42">
        <f>P16*S16</f>
        <v>176.99999999999997</v>
      </c>
      <c r="W16" s="42">
        <f>U16-V16</f>
        <v>354</v>
      </c>
    </row>
    <row r="17" spans="1:24" ht="18.75" customHeight="1" x14ac:dyDescent="0.25">
      <c r="A17" t="s">
        <v>29</v>
      </c>
      <c r="B17" s="3">
        <v>27</v>
      </c>
      <c r="C17" s="7">
        <v>1.35</v>
      </c>
      <c r="D17" s="7">
        <f>C17*B17</f>
        <v>36.450000000000003</v>
      </c>
      <c r="E17" s="7">
        <f>C17*3</f>
        <v>4.0500000000000007</v>
      </c>
      <c r="F17" s="7">
        <f>E17*B17</f>
        <v>109.35000000000002</v>
      </c>
      <c r="G17" s="7"/>
      <c r="H17" s="7"/>
      <c r="I17" s="26" t="s">
        <v>11</v>
      </c>
      <c r="J17" s="15">
        <f>(U26-N8)-V26</f>
        <v>3850.8506670120451</v>
      </c>
      <c r="K17" t="s">
        <v>60</v>
      </c>
      <c r="M17"/>
      <c r="N17" t="str">
        <v>Whole Wheat</v>
      </c>
      <c r="O17" s="37">
        <f>SUMIF(A3:A246, N17, B3:B246)</f>
        <v>957</v>
      </c>
      <c r="P17" s="42">
        <f>IFERROR(INDEX(C3:C301, MATCH(N17, A3:A301, 0)), "")</f>
        <v>3.4899999999999998</v>
      </c>
      <c r="Q17" s="42">
        <f t="shared" ref="Q17:Q24" si="0">-P17*O17</f>
        <v>-3339.93</v>
      </c>
      <c r="S17" s="44">
        <f>100</f>
        <v>100</v>
      </c>
      <c r="T17" s="42">
        <f>P17*3</f>
        <v>10.469999999999999</v>
      </c>
      <c r="U17" s="42">
        <f t="shared" ref="U17:U24" si="1">T17*S17</f>
        <v>1047</v>
      </c>
      <c r="V17" s="42">
        <f>P17*S17</f>
        <v>349</v>
      </c>
      <c r="W17" s="42">
        <f t="shared" ref="W17:W24" si="2">U17-V17</f>
        <v>698</v>
      </c>
    </row>
    <row r="18" spans="1:24" ht="18.75" customHeight="1" x14ac:dyDescent="0.25">
      <c r="A18" t="s">
        <v>23</v>
      </c>
      <c r="B18" s="3">
        <v>43</v>
      </c>
      <c r="C18" s="7">
        <v>2.1799999999999997</v>
      </c>
      <c r="D18" s="7">
        <f>C18*B18</f>
        <v>93.739999999999981</v>
      </c>
      <c r="E18" s="7">
        <f>C18*3</f>
        <v>6.5399999999999991</v>
      </c>
      <c r="F18" s="7">
        <f>E18*B18</f>
        <v>281.21999999999997</v>
      </c>
      <c r="G18" s="7"/>
      <c r="H18" s="7"/>
      <c r="M18"/>
      <c r="N18" t="str">
        <v>Chocolate Chip</v>
      </c>
      <c r="O18" s="37">
        <f>SUMIF(A4:A247, N18, B4:B247)</f>
        <v>2445</v>
      </c>
      <c r="P18" s="42">
        <f>IFERROR(INDEX(C4:C302, MATCH(N18, A4:A302, 0)), "")</f>
        <v>1.8699999999999999</v>
      </c>
      <c r="Q18" s="42">
        <f t="shared" si="0"/>
        <v>-4572.1499999999996</v>
      </c>
      <c r="S18" s="44">
        <f>100</f>
        <v>100</v>
      </c>
      <c r="T18" s="42">
        <f>P18*3</f>
        <v>5.6099999999999994</v>
      </c>
      <c r="U18" s="42">
        <f t="shared" si="1"/>
        <v>561</v>
      </c>
      <c r="V18" s="42">
        <f>P18*S18</f>
        <v>187</v>
      </c>
      <c r="W18" s="42">
        <f t="shared" si="2"/>
        <v>374</v>
      </c>
    </row>
    <row r="19" spans="1:24" ht="18.75" customHeight="1" x14ac:dyDescent="0.25">
      <c r="A19" t="s">
        <v>35</v>
      </c>
      <c r="B19" s="3">
        <v>123</v>
      </c>
      <c r="C19" s="7">
        <v>2.84</v>
      </c>
      <c r="D19" s="7">
        <f>C19*B19</f>
        <v>349.32</v>
      </c>
      <c r="E19" s="7">
        <f>C19*3</f>
        <v>8.52</v>
      </c>
      <c r="F19" s="7">
        <f>E19*B19</f>
        <v>1047.96</v>
      </c>
      <c r="G19" s="7"/>
      <c r="H19" s="7"/>
      <c r="M19"/>
      <c r="N19" t="str">
        <v>Arrowroot</v>
      </c>
      <c r="O19" s="37">
        <f>SUMIF(A5:A248, N19, B5:B248)</f>
        <v>2445</v>
      </c>
      <c r="P19" s="42">
        <f>IFERROR(INDEX(C5:C303, MATCH(N19, A5:A303, 0)), "")</f>
        <v>2.1800000000000002</v>
      </c>
      <c r="Q19" s="42">
        <f t="shared" si="0"/>
        <v>-5330.1</v>
      </c>
      <c r="S19" s="44">
        <f>100</f>
        <v>100</v>
      </c>
      <c r="T19" s="42">
        <f>P19*3</f>
        <v>6.5400000000000009</v>
      </c>
      <c r="U19" s="42">
        <f t="shared" si="1"/>
        <v>654.00000000000011</v>
      </c>
      <c r="V19" s="42">
        <f>P19*S19</f>
        <v>218.00000000000003</v>
      </c>
      <c r="W19" s="42">
        <f t="shared" si="2"/>
        <v>436.00000000000011</v>
      </c>
    </row>
    <row r="20" spans="1:24" ht="18.75" customHeight="1" x14ac:dyDescent="0.25">
      <c r="A20" t="s">
        <v>36</v>
      </c>
      <c r="B20" s="3">
        <v>42</v>
      </c>
      <c r="C20" s="7">
        <v>1.87</v>
      </c>
      <c r="D20" s="7">
        <f>C20*B20</f>
        <v>78.540000000000006</v>
      </c>
      <c r="E20" s="7">
        <f>C20*3</f>
        <v>5.61</v>
      </c>
      <c r="F20" s="7">
        <f>E20*B20</f>
        <v>235.62</v>
      </c>
      <c r="G20" s="7"/>
      <c r="H20" s="7"/>
      <c r="I20" t="s">
        <v>54</v>
      </c>
      <c r="M20"/>
      <c r="N20" t="str">
        <v>Potato Chips</v>
      </c>
      <c r="O20" s="37">
        <f>SUMIF(A6:A249, N20, B6:B249)</f>
        <v>994</v>
      </c>
      <c r="P20" s="42">
        <f>IFERROR(INDEX(C6:C304, MATCH(N20, A6:A304, 0)), "")</f>
        <v>1.35</v>
      </c>
      <c r="Q20" s="42">
        <f t="shared" si="0"/>
        <v>-1341.9</v>
      </c>
      <c r="S20" s="44">
        <f>100</f>
        <v>100</v>
      </c>
      <c r="T20" s="42">
        <f>P20*3</f>
        <v>4.0500000000000007</v>
      </c>
      <c r="U20" s="42">
        <f t="shared" si="1"/>
        <v>405.00000000000006</v>
      </c>
      <c r="V20" s="42">
        <f>P20*S20</f>
        <v>135</v>
      </c>
      <c r="W20" s="42">
        <f t="shared" si="2"/>
        <v>270.00000000000006</v>
      </c>
    </row>
    <row r="21" spans="1:24" ht="18.75" customHeight="1" x14ac:dyDescent="0.25">
      <c r="A21" t="s">
        <v>35</v>
      </c>
      <c r="B21" s="3">
        <v>33</v>
      </c>
      <c r="C21" s="7">
        <v>2.84</v>
      </c>
      <c r="D21" s="7">
        <f>C21*B21</f>
        <v>93.72</v>
      </c>
      <c r="E21" s="7">
        <f>C21*3</f>
        <v>8.52</v>
      </c>
      <c r="F21" s="7">
        <f>E21*B21</f>
        <v>281.15999999999997</v>
      </c>
      <c r="G21" s="7"/>
      <c r="H21" s="7"/>
      <c r="M21"/>
      <c r="N21" t="str">
        <v>Oatmeal Raisin</v>
      </c>
      <c r="O21" s="37">
        <f>SUMIF(A7:A250, N21, B7:B250)</f>
        <v>2574</v>
      </c>
      <c r="P21" s="42">
        <f>IFERROR(INDEX(C7:C305, MATCH(N21, A7:A305, 0)), "")</f>
        <v>2.84</v>
      </c>
      <c r="Q21" s="42">
        <f t="shared" si="0"/>
        <v>-7310.16</v>
      </c>
      <c r="S21" s="44">
        <f>100</f>
        <v>100</v>
      </c>
      <c r="T21" s="42">
        <f>P21*3</f>
        <v>8.52</v>
      </c>
      <c r="U21" s="42">
        <f t="shared" si="1"/>
        <v>852</v>
      </c>
      <c r="V21" s="42">
        <f>P21*S21</f>
        <v>284</v>
      </c>
      <c r="W21" s="42">
        <f t="shared" si="2"/>
        <v>568</v>
      </c>
    </row>
    <row r="22" spans="1:24" ht="18.75" customHeight="1" x14ac:dyDescent="0.25">
      <c r="A22" t="s">
        <v>21</v>
      </c>
      <c r="B22" s="3">
        <v>85</v>
      </c>
      <c r="C22" s="7">
        <v>1.8699999999999999</v>
      </c>
      <c r="D22" s="7">
        <f>C22*B22</f>
        <v>158.94999999999999</v>
      </c>
      <c r="E22" s="7">
        <f>C22*3</f>
        <v>5.6099999999999994</v>
      </c>
      <c r="F22" s="7">
        <f>E22*B22</f>
        <v>476.84999999999997</v>
      </c>
      <c r="G22" s="7"/>
      <c r="H22" s="7"/>
      <c r="M22"/>
      <c r="N22" t="str">
        <v>Bran</v>
      </c>
      <c r="O22" s="37">
        <f>SUMIF(A8:A251, N22, B8:B251)</f>
        <v>1575</v>
      </c>
      <c r="P22" s="42">
        <f>IFERROR(INDEX(C8:C306, MATCH(N22, A8:A306, 0)), "")</f>
        <v>1.87</v>
      </c>
      <c r="Q22" s="42">
        <f t="shared" si="0"/>
        <v>-2945.25</v>
      </c>
      <c r="S22" s="44">
        <f>100</f>
        <v>100</v>
      </c>
      <c r="T22" s="42">
        <f>P22*3</f>
        <v>5.61</v>
      </c>
      <c r="U22" s="42">
        <f t="shared" si="1"/>
        <v>561</v>
      </c>
      <c r="V22" s="42">
        <f>P22*S22</f>
        <v>187</v>
      </c>
      <c r="W22" s="42">
        <f t="shared" si="2"/>
        <v>374</v>
      </c>
    </row>
    <row r="23" spans="1:24" ht="18.75" customHeight="1" x14ac:dyDescent="0.25">
      <c r="A23" t="s">
        <v>35</v>
      </c>
      <c r="B23" s="3">
        <v>30</v>
      </c>
      <c r="C23" s="7">
        <v>2.8400000000000003</v>
      </c>
      <c r="D23" s="7">
        <f>C23*B23</f>
        <v>85.2</v>
      </c>
      <c r="E23" s="7">
        <f>C23*3</f>
        <v>8.5200000000000014</v>
      </c>
      <c r="F23" s="7">
        <f>E23*B23</f>
        <v>255.60000000000005</v>
      </c>
      <c r="G23" s="7"/>
      <c r="H23" s="7"/>
      <c r="M23"/>
      <c r="N23" t="str">
        <v>Pretzels</v>
      </c>
      <c r="O23" s="37">
        <f>SUMIF(A9:A252, N23, B9:B252)</f>
        <v>186</v>
      </c>
      <c r="P23" s="42">
        <f>IFERROR(INDEX(C9:C307, MATCH(N23, A9:A307, 0)), "")</f>
        <v>3.15</v>
      </c>
      <c r="Q23" s="42">
        <f t="shared" si="0"/>
        <v>-585.9</v>
      </c>
      <c r="S23" s="44">
        <f>100</f>
        <v>100</v>
      </c>
      <c r="T23" s="42">
        <f>P23*3</f>
        <v>9.4499999999999993</v>
      </c>
      <c r="U23" s="42">
        <f t="shared" si="1"/>
        <v>944.99999999999989</v>
      </c>
      <c r="V23" s="42">
        <f>P23*S23</f>
        <v>315</v>
      </c>
      <c r="W23" s="42">
        <f t="shared" si="2"/>
        <v>629.99999999999989</v>
      </c>
    </row>
    <row r="24" spans="1:24" ht="18.75" customHeight="1" x14ac:dyDescent="0.25">
      <c r="A24" t="s">
        <v>19</v>
      </c>
      <c r="B24" s="3">
        <v>61</v>
      </c>
      <c r="C24" s="7">
        <v>1.77</v>
      </c>
      <c r="D24" s="7">
        <f>C24*B24</f>
        <v>107.97</v>
      </c>
      <c r="E24" s="7">
        <f>C24*3</f>
        <v>5.3100000000000005</v>
      </c>
      <c r="F24" s="7">
        <f>E24*B24</f>
        <v>323.91000000000003</v>
      </c>
      <c r="G24" s="7"/>
      <c r="H24" s="7"/>
      <c r="M24"/>
      <c r="N24" t="str">
        <v>Banana</v>
      </c>
      <c r="O24" s="37">
        <f>SUMIF(A10:A253, N24, B10:B253)</f>
        <v>79</v>
      </c>
      <c r="P24" s="42">
        <f>IFERROR(INDEX(C10:C308, MATCH(N24, A10:A308, 0)), "")</f>
        <v>2.27</v>
      </c>
      <c r="Q24" s="42">
        <f t="shared" si="0"/>
        <v>-179.33</v>
      </c>
      <c r="S24" s="44">
        <f>100</f>
        <v>100</v>
      </c>
      <c r="T24" s="42">
        <f>P24*3</f>
        <v>6.8100000000000005</v>
      </c>
      <c r="U24" s="42">
        <f t="shared" si="1"/>
        <v>681</v>
      </c>
      <c r="V24" s="42">
        <f>P24*S24</f>
        <v>227</v>
      </c>
      <c r="W24" s="42">
        <f t="shared" si="2"/>
        <v>454</v>
      </c>
    </row>
    <row r="25" spans="1:24" ht="18.75" customHeight="1" x14ac:dyDescent="0.25">
      <c r="A25" t="s">
        <v>20</v>
      </c>
      <c r="B25" s="3">
        <v>40</v>
      </c>
      <c r="C25" s="7">
        <v>3.4899999999999998</v>
      </c>
      <c r="D25" s="7">
        <f>C25*B25</f>
        <v>139.6</v>
      </c>
      <c r="E25" s="7">
        <f>C25*3</f>
        <v>10.469999999999999</v>
      </c>
      <c r="F25" s="7">
        <f>E25*B25</f>
        <v>418.79999999999995</v>
      </c>
      <c r="G25" s="7"/>
      <c r="H25" s="7"/>
      <c r="M25"/>
      <c r="N25"/>
      <c r="O25" s="37"/>
      <c r="Q25" s="42"/>
      <c r="S25" s="42"/>
      <c r="U25" s="42"/>
    </row>
    <row r="26" spans="1:24" ht="18.75" customHeight="1" x14ac:dyDescent="0.25">
      <c r="A26" t="s">
        <v>21</v>
      </c>
      <c r="B26" s="3">
        <v>86</v>
      </c>
      <c r="C26" s="7">
        <v>1.8699999999999999</v>
      </c>
      <c r="D26" s="7">
        <f>C26*B26</f>
        <v>160.82</v>
      </c>
      <c r="E26" s="7">
        <f>C26*3</f>
        <v>5.6099999999999994</v>
      </c>
      <c r="F26" s="7">
        <f>E26*B26</f>
        <v>482.45999999999992</v>
      </c>
      <c r="G26" s="7"/>
      <c r="H26" s="7"/>
      <c r="M26" t="s">
        <v>45</v>
      </c>
      <c r="N26"/>
      <c r="O26" s="37">
        <f>SUM(O16:O24)</f>
        <v>15442</v>
      </c>
      <c r="P26" s="42">
        <f t="shared" ref="P26:R26" si="3">SUM(P16:P24)</f>
        <v>20.79</v>
      </c>
      <c r="Q26" s="42">
        <f>SUM(Q16:Q24)</f>
        <v>-33015.71</v>
      </c>
      <c r="S26" s="44">
        <f>SUM(S16:S24)</f>
        <v>900</v>
      </c>
      <c r="T26" s="42">
        <f>SUM(T16:T24)</f>
        <v>62.370000000000005</v>
      </c>
      <c r="U26" s="42">
        <f>SUM(U16:U24)</f>
        <v>6237</v>
      </c>
      <c r="V26" s="42">
        <f>SUM(V16:V24)</f>
        <v>2079</v>
      </c>
      <c r="W26" s="42">
        <f>SUM(W16:W24)</f>
        <v>4158</v>
      </c>
      <c r="X26" s="42"/>
    </row>
    <row r="27" spans="1:24" ht="18.75" customHeight="1" x14ac:dyDescent="0.25">
      <c r="A27" t="s">
        <v>19</v>
      </c>
      <c r="B27" s="3">
        <v>38</v>
      </c>
      <c r="C27" s="7">
        <v>1.7700000000000002</v>
      </c>
      <c r="D27" s="7">
        <f>C27*B27</f>
        <v>67.260000000000005</v>
      </c>
      <c r="E27" s="7">
        <f>C27*3</f>
        <v>5.3100000000000005</v>
      </c>
      <c r="F27" s="7">
        <f>E27*B27</f>
        <v>201.78000000000003</v>
      </c>
      <c r="G27" s="7"/>
      <c r="H27" s="7"/>
      <c r="M27"/>
      <c r="N27"/>
      <c r="O27" s="37"/>
      <c r="Q27" s="42"/>
      <c r="R27" s="42"/>
      <c r="W27" t="s">
        <v>53</v>
      </c>
      <c r="X27" s="42">
        <f>X26-SUM(J7:J9)</f>
        <v>-5270</v>
      </c>
    </row>
    <row r="28" spans="1:24" ht="18.75" customHeight="1" x14ac:dyDescent="0.25">
      <c r="A28" t="s">
        <v>29</v>
      </c>
      <c r="B28" s="3">
        <v>68</v>
      </c>
      <c r="C28" s="7">
        <v>1.68</v>
      </c>
      <c r="D28" s="7">
        <f>C28*B28</f>
        <v>114.24</v>
      </c>
      <c r="E28" s="7">
        <f>C28*3</f>
        <v>5.04</v>
      </c>
      <c r="F28" s="7">
        <f>E28*B28</f>
        <v>342.72</v>
      </c>
      <c r="G28" s="7"/>
      <c r="H28" s="7"/>
      <c r="M28" t="s">
        <v>48</v>
      </c>
      <c r="N28" s="42">
        <f>Q26+U26</f>
        <v>-26778.71</v>
      </c>
      <c r="O28" s="37"/>
      <c r="Q28" s="42"/>
      <c r="R28" s="42"/>
    </row>
    <row r="29" spans="1:24" ht="18.75" customHeight="1" x14ac:dyDescent="0.25">
      <c r="A29" t="s">
        <v>21</v>
      </c>
      <c r="B29" s="3">
        <v>39</v>
      </c>
      <c r="C29" s="7">
        <v>1.87</v>
      </c>
      <c r="D29" s="7">
        <f>C29*B29</f>
        <v>72.930000000000007</v>
      </c>
      <c r="E29" s="7">
        <f>C29*3</f>
        <v>5.61</v>
      </c>
      <c r="F29" s="7">
        <f>E29*B29</f>
        <v>218.79000000000002</v>
      </c>
      <c r="G29" s="7"/>
      <c r="H29" s="7"/>
      <c r="M29" t="s">
        <v>46</v>
      </c>
      <c r="N29" s="42">
        <f>N28-SUM(J7:J9)</f>
        <v>-32048.71</v>
      </c>
      <c r="O29" s="37"/>
      <c r="Q29" s="42"/>
      <c r="R29" s="42"/>
    </row>
    <row r="30" spans="1:24" ht="18.75" customHeight="1" x14ac:dyDescent="0.25">
      <c r="A30" t="s">
        <v>36</v>
      </c>
      <c r="B30" s="3">
        <v>103</v>
      </c>
      <c r="C30" s="7">
        <v>1.87</v>
      </c>
      <c r="D30" s="7">
        <f>C30*B30</f>
        <v>192.61</v>
      </c>
      <c r="E30" s="7">
        <f>C30*3</f>
        <v>5.61</v>
      </c>
      <c r="F30" s="7">
        <f>E30*B30</f>
        <v>577.83000000000004</v>
      </c>
      <c r="G30" s="7"/>
      <c r="H30" s="7"/>
      <c r="M30"/>
      <c r="N30"/>
      <c r="O30" s="37"/>
      <c r="Q30" s="42"/>
      <c r="R30" s="42"/>
    </row>
    <row r="31" spans="1:24" ht="18.75" customHeight="1" x14ac:dyDescent="0.25">
      <c r="A31" t="s">
        <v>35</v>
      </c>
      <c r="B31" s="3">
        <v>193</v>
      </c>
      <c r="C31" s="7">
        <v>2.84</v>
      </c>
      <c r="D31" s="7">
        <f>C31*B31</f>
        <v>548.12</v>
      </c>
      <c r="E31" s="7">
        <f>C31*3</f>
        <v>8.52</v>
      </c>
      <c r="F31" s="7">
        <f>E31*B31</f>
        <v>1644.36</v>
      </c>
      <c r="G31" s="7"/>
      <c r="H31" s="7"/>
      <c r="M31"/>
      <c r="N31"/>
      <c r="O31" s="37"/>
      <c r="Q31" s="42"/>
      <c r="R31" s="42"/>
    </row>
    <row r="32" spans="1:24" ht="18.75" customHeight="1" x14ac:dyDescent="0.25">
      <c r="A32" t="s">
        <v>19</v>
      </c>
      <c r="B32" s="3">
        <v>58</v>
      </c>
      <c r="C32" s="7">
        <v>1.77</v>
      </c>
      <c r="D32" s="7">
        <f>C32*B32</f>
        <v>102.66</v>
      </c>
      <c r="E32" s="7">
        <f>C32*3</f>
        <v>5.3100000000000005</v>
      </c>
      <c r="F32" s="7">
        <f>E32*B32</f>
        <v>307.98</v>
      </c>
      <c r="G32" s="7"/>
      <c r="H32" s="7"/>
    </row>
    <row r="33" spans="1:8" ht="18.75" customHeight="1" x14ac:dyDescent="0.25">
      <c r="A33" t="s">
        <v>29</v>
      </c>
      <c r="B33" s="3">
        <v>68</v>
      </c>
      <c r="C33" s="7">
        <v>1.68</v>
      </c>
      <c r="D33" s="7">
        <f>C33*B33</f>
        <v>114.24</v>
      </c>
      <c r="E33" s="7">
        <f>C33*3</f>
        <v>5.04</v>
      </c>
      <c r="F33" s="7">
        <f>E33*B33</f>
        <v>342.72</v>
      </c>
      <c r="G33" s="7"/>
      <c r="H33" s="7"/>
    </row>
    <row r="34" spans="1:8" ht="18.75" customHeight="1" x14ac:dyDescent="0.25">
      <c r="A34" t="s">
        <v>19</v>
      </c>
      <c r="B34" s="3">
        <v>91</v>
      </c>
      <c r="C34" s="7">
        <v>1.77</v>
      </c>
      <c r="D34" s="7">
        <f>C34*B34</f>
        <v>161.07</v>
      </c>
      <c r="E34" s="7">
        <f>C34*3</f>
        <v>5.3100000000000005</v>
      </c>
      <c r="F34" s="7">
        <f>E34*B34</f>
        <v>483.21000000000004</v>
      </c>
      <c r="G34" s="7"/>
      <c r="H34" s="7"/>
    </row>
    <row r="35" spans="1:8" ht="18.75" customHeight="1" x14ac:dyDescent="0.25">
      <c r="A35" t="s">
        <v>20</v>
      </c>
      <c r="B35" s="3">
        <v>23</v>
      </c>
      <c r="C35" s="7">
        <v>3.4899999999999998</v>
      </c>
      <c r="D35" s="7">
        <f>C35*B35</f>
        <v>80.27</v>
      </c>
      <c r="E35" s="7">
        <f>C35*3</f>
        <v>10.469999999999999</v>
      </c>
      <c r="F35" s="7">
        <f>E35*B35</f>
        <v>240.80999999999997</v>
      </c>
      <c r="G35" s="7"/>
      <c r="H35" s="7"/>
    </row>
    <row r="36" spans="1:8" ht="18.75" customHeight="1" x14ac:dyDescent="0.25">
      <c r="A36" t="s">
        <v>29</v>
      </c>
      <c r="B36" s="3">
        <v>28</v>
      </c>
      <c r="C36" s="7">
        <v>1.68</v>
      </c>
      <c r="D36" s="7">
        <f>C36*B36</f>
        <v>47.04</v>
      </c>
      <c r="E36" s="7">
        <f>C36*3</f>
        <v>5.04</v>
      </c>
      <c r="F36" s="7">
        <f>E36*B36</f>
        <v>141.12</v>
      </c>
      <c r="G36" s="7"/>
      <c r="H36" s="7"/>
    </row>
    <row r="37" spans="1:8" ht="18.75" customHeight="1" x14ac:dyDescent="0.25">
      <c r="A37" t="s">
        <v>19</v>
      </c>
      <c r="B37" s="3">
        <v>48</v>
      </c>
      <c r="C37" s="7">
        <v>1.7699999999999998</v>
      </c>
      <c r="D37" s="7">
        <f>C37*B37</f>
        <v>84.96</v>
      </c>
      <c r="E37" s="7">
        <f>C37*3</f>
        <v>5.31</v>
      </c>
      <c r="F37" s="7">
        <f>E37*B37</f>
        <v>254.88</v>
      </c>
      <c r="G37" s="7"/>
      <c r="H37" s="7"/>
    </row>
    <row r="38" spans="1:8" ht="18.75" customHeight="1" x14ac:dyDescent="0.25">
      <c r="A38" t="s">
        <v>29</v>
      </c>
      <c r="B38" s="3">
        <v>134</v>
      </c>
      <c r="C38" s="7">
        <v>1.68</v>
      </c>
      <c r="D38" s="7">
        <f>C38*B38</f>
        <v>225.12</v>
      </c>
      <c r="E38" s="7">
        <f>C38*3</f>
        <v>5.04</v>
      </c>
      <c r="F38" s="7">
        <f>E38*B38</f>
        <v>675.36</v>
      </c>
      <c r="G38" s="7"/>
      <c r="H38" s="7"/>
    </row>
    <row r="39" spans="1:8" ht="18.75" customHeight="1" x14ac:dyDescent="0.25">
      <c r="A39" t="s">
        <v>19</v>
      </c>
      <c r="B39" s="3">
        <v>20</v>
      </c>
      <c r="C39" s="7">
        <v>1.77</v>
      </c>
      <c r="D39" s="7">
        <f>C39*B39</f>
        <v>35.4</v>
      </c>
      <c r="E39" s="7">
        <f>C39*3</f>
        <v>5.3100000000000005</v>
      </c>
      <c r="F39" s="7">
        <f>E39*B39</f>
        <v>106.20000000000002</v>
      </c>
      <c r="G39" s="7"/>
      <c r="H39" s="7"/>
    </row>
    <row r="40" spans="1:8" ht="18.75" customHeight="1" x14ac:dyDescent="0.25">
      <c r="A40" t="s">
        <v>19</v>
      </c>
      <c r="B40" s="3">
        <v>53</v>
      </c>
      <c r="C40" s="7">
        <v>1.77</v>
      </c>
      <c r="D40" s="7">
        <f>C40*B40</f>
        <v>93.81</v>
      </c>
      <c r="E40" s="7">
        <f>C40*3</f>
        <v>5.3100000000000005</v>
      </c>
      <c r="F40" s="7">
        <f>E40*B40</f>
        <v>281.43</v>
      </c>
      <c r="G40" s="7"/>
      <c r="H40" s="7"/>
    </row>
    <row r="41" spans="1:8" ht="18.75" customHeight="1" x14ac:dyDescent="0.25">
      <c r="A41" t="s">
        <v>29</v>
      </c>
      <c r="B41" s="3">
        <v>64</v>
      </c>
      <c r="C41" s="7">
        <v>1.68</v>
      </c>
      <c r="D41" s="7">
        <f>C41*B41</f>
        <v>107.52</v>
      </c>
      <c r="E41" s="7">
        <f>C41*3</f>
        <v>5.04</v>
      </c>
      <c r="F41" s="7">
        <f>E41*B41</f>
        <v>322.56</v>
      </c>
      <c r="G41" s="7"/>
      <c r="H41" s="7"/>
    </row>
    <row r="42" spans="1:8" ht="18.75" customHeight="1" x14ac:dyDescent="0.25">
      <c r="A42" t="s">
        <v>21</v>
      </c>
      <c r="B42" s="3">
        <v>63</v>
      </c>
      <c r="C42" s="7">
        <v>1.87</v>
      </c>
      <c r="D42" s="7">
        <f>C42*B42</f>
        <v>117.81</v>
      </c>
      <c r="E42" s="7">
        <f>C42*3</f>
        <v>5.61</v>
      </c>
      <c r="F42" s="7">
        <f>E42*B42</f>
        <v>353.43</v>
      </c>
      <c r="G42" s="7"/>
      <c r="H42" s="7"/>
    </row>
    <row r="43" spans="1:8" ht="18.75" customHeight="1" x14ac:dyDescent="0.25">
      <c r="A43" t="s">
        <v>36</v>
      </c>
      <c r="B43" s="3">
        <v>105</v>
      </c>
      <c r="C43" s="7">
        <v>1.8699999999999999</v>
      </c>
      <c r="D43" s="7">
        <f>C43*B43</f>
        <v>196.35</v>
      </c>
      <c r="E43" s="7">
        <f>C43*3</f>
        <v>5.6099999999999994</v>
      </c>
      <c r="F43" s="7">
        <f>E43*B43</f>
        <v>589.04999999999995</v>
      </c>
      <c r="G43" s="7"/>
      <c r="H43" s="7"/>
    </row>
    <row r="44" spans="1:8" ht="18.75" customHeight="1" x14ac:dyDescent="0.25">
      <c r="A44" t="s">
        <v>35</v>
      </c>
      <c r="B44" s="3">
        <v>138</v>
      </c>
      <c r="C44" s="7">
        <v>2.8400000000000003</v>
      </c>
      <c r="D44" s="7">
        <f>C44*B44</f>
        <v>391.92</v>
      </c>
      <c r="E44" s="7">
        <f>C44*3</f>
        <v>8.5200000000000014</v>
      </c>
      <c r="F44" s="7">
        <f>E44*B44</f>
        <v>1175.7600000000002</v>
      </c>
      <c r="G44" s="7"/>
      <c r="H44" s="7"/>
    </row>
    <row r="45" spans="1:8" ht="18.75" customHeight="1" x14ac:dyDescent="0.25">
      <c r="A45" t="s">
        <v>19</v>
      </c>
      <c r="B45" s="3">
        <v>25</v>
      </c>
      <c r="C45" s="7">
        <v>1.77</v>
      </c>
      <c r="D45" s="7">
        <f>C45*B45</f>
        <v>44.25</v>
      </c>
      <c r="E45" s="7">
        <f>C45*3</f>
        <v>5.3100000000000005</v>
      </c>
      <c r="F45" s="7">
        <f>E45*B45</f>
        <v>132.75</v>
      </c>
      <c r="G45" s="7"/>
      <c r="H45" s="7"/>
    </row>
    <row r="46" spans="1:8" ht="18.75" customHeight="1" x14ac:dyDescent="0.25">
      <c r="A46" t="s">
        <v>20</v>
      </c>
      <c r="B46" s="3">
        <v>21</v>
      </c>
      <c r="C46" s="7">
        <v>3.49</v>
      </c>
      <c r="D46" s="7">
        <f>C46*B46</f>
        <v>73.290000000000006</v>
      </c>
      <c r="E46" s="7">
        <f>C46*3</f>
        <v>10.47</v>
      </c>
      <c r="F46" s="7">
        <f>E46*B46</f>
        <v>219.87</v>
      </c>
      <c r="G46" s="7"/>
      <c r="H46" s="7"/>
    </row>
    <row r="47" spans="1:8" ht="18.75" customHeight="1" x14ac:dyDescent="0.25">
      <c r="A47" t="s">
        <v>19</v>
      </c>
      <c r="B47" s="3">
        <v>61</v>
      </c>
      <c r="C47" s="7">
        <v>1.77</v>
      </c>
      <c r="D47" s="7">
        <f>C47*B47</f>
        <v>107.97</v>
      </c>
      <c r="E47" s="7">
        <f>C47*3</f>
        <v>5.3100000000000005</v>
      </c>
      <c r="F47" s="7">
        <f>E47*B47</f>
        <v>323.91000000000003</v>
      </c>
      <c r="G47" s="7"/>
      <c r="H47" s="7"/>
    </row>
    <row r="48" spans="1:8" ht="18.75" customHeight="1" x14ac:dyDescent="0.25">
      <c r="A48" t="s">
        <v>29</v>
      </c>
      <c r="B48" s="3">
        <v>49</v>
      </c>
      <c r="C48" s="7">
        <v>1.68</v>
      </c>
      <c r="D48" s="7">
        <f>C48*B48</f>
        <v>82.32</v>
      </c>
      <c r="E48" s="7">
        <f>C48*3</f>
        <v>5.04</v>
      </c>
      <c r="F48" s="7">
        <f>E48*B48</f>
        <v>246.96</v>
      </c>
      <c r="G48" s="7"/>
      <c r="H48" s="7"/>
    </row>
    <row r="49" spans="1:8" ht="18.75" customHeight="1" x14ac:dyDescent="0.25">
      <c r="A49" t="s">
        <v>21</v>
      </c>
      <c r="B49" s="3">
        <v>55</v>
      </c>
      <c r="C49" s="7">
        <v>1.8699999999999999</v>
      </c>
      <c r="D49" s="7">
        <f>C49*B49</f>
        <v>102.85</v>
      </c>
      <c r="E49" s="7">
        <f>C49*3</f>
        <v>5.6099999999999994</v>
      </c>
      <c r="F49" s="7">
        <f>E49*B49</f>
        <v>308.54999999999995</v>
      </c>
      <c r="G49" s="7"/>
      <c r="H49" s="7"/>
    </row>
    <row r="50" spans="1:8" ht="18.75" customHeight="1" x14ac:dyDescent="0.25">
      <c r="A50" t="s">
        <v>23</v>
      </c>
      <c r="B50" s="3">
        <v>27</v>
      </c>
      <c r="C50" s="7">
        <v>2.1800000000000002</v>
      </c>
      <c r="D50" s="7">
        <f>C50*B50</f>
        <v>58.860000000000007</v>
      </c>
      <c r="E50" s="7">
        <f>C50*3</f>
        <v>6.5400000000000009</v>
      </c>
      <c r="F50" s="7">
        <f>E50*B50</f>
        <v>176.58</v>
      </c>
      <c r="G50" s="7"/>
      <c r="H50" s="7"/>
    </row>
    <row r="51" spans="1:8" ht="18.75" customHeight="1" x14ac:dyDescent="0.25">
      <c r="A51" t="s">
        <v>19</v>
      </c>
      <c r="B51" s="3">
        <v>58</v>
      </c>
      <c r="C51" s="7">
        <v>1.77</v>
      </c>
      <c r="D51" s="7">
        <f>C51*B51</f>
        <v>102.66</v>
      </c>
      <c r="E51" s="7">
        <f>C51*3</f>
        <v>5.3100000000000005</v>
      </c>
      <c r="F51" s="7">
        <f>E51*B51</f>
        <v>307.98</v>
      </c>
      <c r="G51" s="7"/>
      <c r="H51" s="7"/>
    </row>
    <row r="52" spans="1:8" ht="18.75" customHeight="1" x14ac:dyDescent="0.25">
      <c r="A52" t="s">
        <v>20</v>
      </c>
      <c r="B52" s="3">
        <v>33</v>
      </c>
      <c r="C52" s="7">
        <v>3.49</v>
      </c>
      <c r="D52" s="7">
        <f>C52*B52</f>
        <v>115.17</v>
      </c>
      <c r="E52" s="7">
        <f>C52*3</f>
        <v>10.47</v>
      </c>
      <c r="F52" s="7">
        <f>E52*B52</f>
        <v>345.51000000000005</v>
      </c>
      <c r="G52" s="7"/>
      <c r="H52" s="7"/>
    </row>
    <row r="53" spans="1:8" ht="18.75" customHeight="1" x14ac:dyDescent="0.25">
      <c r="A53" t="s">
        <v>35</v>
      </c>
      <c r="B53" s="3">
        <v>288</v>
      </c>
      <c r="C53" s="7">
        <v>2.84</v>
      </c>
      <c r="D53" s="7">
        <f>C53*B53</f>
        <v>817.92</v>
      </c>
      <c r="E53" s="7">
        <f>C53*3</f>
        <v>8.52</v>
      </c>
      <c r="F53" s="7">
        <f>E53*B53</f>
        <v>2453.7599999999998</v>
      </c>
      <c r="G53" s="7"/>
      <c r="H53" s="7"/>
    </row>
    <row r="54" spans="1:8" ht="18.75" customHeight="1" x14ac:dyDescent="0.25">
      <c r="A54" t="s">
        <v>21</v>
      </c>
      <c r="B54" s="3">
        <v>76</v>
      </c>
      <c r="C54" s="7">
        <v>1.87</v>
      </c>
      <c r="D54" s="7">
        <f>C54*B54</f>
        <v>142.12</v>
      </c>
      <c r="E54" s="7">
        <f>C54*3</f>
        <v>5.61</v>
      </c>
      <c r="F54" s="7">
        <f>E54*B54</f>
        <v>426.36</v>
      </c>
      <c r="G54" s="7"/>
      <c r="H54" s="7"/>
    </row>
    <row r="55" spans="1:8" ht="18.75" customHeight="1" x14ac:dyDescent="0.25">
      <c r="A55" t="s">
        <v>19</v>
      </c>
      <c r="B55" s="3">
        <v>42</v>
      </c>
      <c r="C55" s="7">
        <v>1.77</v>
      </c>
      <c r="D55" s="7">
        <f>C55*B55</f>
        <v>74.34</v>
      </c>
      <c r="E55" s="7">
        <f>C55*3</f>
        <v>5.3100000000000005</v>
      </c>
      <c r="F55" s="7">
        <f>E55*B55</f>
        <v>223.02</v>
      </c>
      <c r="G55" s="7"/>
      <c r="H55" s="7"/>
    </row>
    <row r="56" spans="1:8" ht="18.75" customHeight="1" x14ac:dyDescent="0.25">
      <c r="A56" t="s">
        <v>20</v>
      </c>
      <c r="B56" s="3">
        <v>20</v>
      </c>
      <c r="C56" s="7">
        <v>3.4899999999999998</v>
      </c>
      <c r="D56" s="7">
        <f>C56*B56</f>
        <v>69.8</v>
      </c>
      <c r="E56" s="7">
        <f>C56*3</f>
        <v>10.469999999999999</v>
      </c>
      <c r="F56" s="7">
        <f>E56*B56</f>
        <v>209.39999999999998</v>
      </c>
      <c r="G56" s="7"/>
      <c r="H56" s="7"/>
    </row>
    <row r="57" spans="1:8" ht="18.75" customHeight="1" x14ac:dyDescent="0.25">
      <c r="A57" t="s">
        <v>19</v>
      </c>
      <c r="B57" s="3">
        <v>75</v>
      </c>
      <c r="C57" s="7">
        <v>1.77</v>
      </c>
      <c r="D57" s="7">
        <f>C57*B57</f>
        <v>132.75</v>
      </c>
      <c r="E57" s="7">
        <f>C57*3</f>
        <v>5.3100000000000005</v>
      </c>
      <c r="F57" s="7">
        <f>E57*B57</f>
        <v>398.25000000000006</v>
      </c>
      <c r="G57" s="7"/>
      <c r="H57" s="7"/>
    </row>
    <row r="58" spans="1:8" ht="18.75" customHeight="1" x14ac:dyDescent="0.25">
      <c r="A58" t="s">
        <v>20</v>
      </c>
      <c r="B58" s="3">
        <v>38</v>
      </c>
      <c r="C58" s="7">
        <v>3.49</v>
      </c>
      <c r="D58" s="7">
        <f>C58*B58</f>
        <v>132.62</v>
      </c>
      <c r="E58" s="7">
        <f>C58*3</f>
        <v>10.47</v>
      </c>
      <c r="F58" s="7">
        <f>E58*B58</f>
        <v>397.86</v>
      </c>
      <c r="G58" s="7"/>
      <c r="H58" s="7"/>
    </row>
    <row r="59" spans="1:8" ht="18.75" customHeight="1" x14ac:dyDescent="0.25">
      <c r="A59" t="s">
        <v>19</v>
      </c>
      <c r="B59" s="3">
        <v>306</v>
      </c>
      <c r="C59" s="7">
        <v>1.77</v>
      </c>
      <c r="D59" s="7">
        <f>C59*B59</f>
        <v>541.62</v>
      </c>
      <c r="E59" s="7">
        <f>C59*3</f>
        <v>5.3100000000000005</v>
      </c>
      <c r="F59" s="7">
        <f>E59*B59</f>
        <v>1624.8600000000001</v>
      </c>
      <c r="G59" s="7"/>
      <c r="H59" s="7"/>
    </row>
    <row r="60" spans="1:8" ht="18.75" customHeight="1" x14ac:dyDescent="0.25">
      <c r="A60" t="s">
        <v>29</v>
      </c>
      <c r="B60" s="3">
        <v>28</v>
      </c>
      <c r="C60" s="7">
        <v>1.68</v>
      </c>
      <c r="D60" s="7">
        <f>C60*B60</f>
        <v>47.04</v>
      </c>
      <c r="E60" s="7">
        <f>C60*3</f>
        <v>5.04</v>
      </c>
      <c r="F60" s="7">
        <f>E60*B60</f>
        <v>141.12</v>
      </c>
      <c r="G60" s="7"/>
      <c r="H60" s="7"/>
    </row>
    <row r="61" spans="1:8" ht="18.75" customHeight="1" x14ac:dyDescent="0.25">
      <c r="A61" t="s">
        <v>36</v>
      </c>
      <c r="B61" s="3">
        <v>110</v>
      </c>
      <c r="C61" s="7">
        <v>1.8699999999999999</v>
      </c>
      <c r="D61" s="7">
        <f>C61*B61</f>
        <v>205.7</v>
      </c>
      <c r="E61" s="7">
        <f>C61*3</f>
        <v>5.6099999999999994</v>
      </c>
      <c r="F61" s="7">
        <f>E61*B61</f>
        <v>617.09999999999991</v>
      </c>
      <c r="G61" s="7"/>
      <c r="H61" s="7"/>
    </row>
    <row r="62" spans="1:8" ht="18.75" customHeight="1" x14ac:dyDescent="0.25">
      <c r="A62" t="s">
        <v>35</v>
      </c>
      <c r="B62" s="3">
        <v>51</v>
      </c>
      <c r="C62" s="7">
        <v>2.84</v>
      </c>
      <c r="D62" s="7">
        <f>C62*B62</f>
        <v>144.84</v>
      </c>
      <c r="E62" s="7">
        <f>C62*3</f>
        <v>8.52</v>
      </c>
      <c r="F62" s="7">
        <f>E62*B62</f>
        <v>434.52</v>
      </c>
      <c r="G62" s="7"/>
      <c r="H62" s="7"/>
    </row>
    <row r="63" spans="1:8" ht="18.75" customHeight="1" x14ac:dyDescent="0.25">
      <c r="A63" t="s">
        <v>19</v>
      </c>
      <c r="B63" s="3">
        <v>52</v>
      </c>
      <c r="C63" s="7">
        <v>1.77</v>
      </c>
      <c r="D63" s="7">
        <f>C63*B63</f>
        <v>92.04</v>
      </c>
      <c r="E63" s="7">
        <f>C63*3</f>
        <v>5.3100000000000005</v>
      </c>
      <c r="F63" s="7">
        <f>E63*B63</f>
        <v>276.12</v>
      </c>
      <c r="G63" s="7"/>
      <c r="H63" s="7"/>
    </row>
    <row r="64" spans="1:8" ht="18.75" customHeight="1" x14ac:dyDescent="0.25">
      <c r="A64" t="s">
        <v>20</v>
      </c>
      <c r="B64" s="3">
        <v>28</v>
      </c>
      <c r="C64" s="7">
        <v>3.4899999999999998</v>
      </c>
      <c r="D64" s="7">
        <f>C64*B64</f>
        <v>97.72</v>
      </c>
      <c r="E64" s="7">
        <f>C64*3</f>
        <v>10.469999999999999</v>
      </c>
      <c r="F64" s="7">
        <f>E64*B64</f>
        <v>293.15999999999997</v>
      </c>
      <c r="G64" s="7"/>
      <c r="H64" s="7"/>
    </row>
    <row r="65" spans="1:8" ht="18.75" customHeight="1" x14ac:dyDescent="0.25">
      <c r="A65" t="s">
        <v>19</v>
      </c>
      <c r="B65" s="3">
        <v>136</v>
      </c>
      <c r="C65" s="7">
        <v>1.77</v>
      </c>
      <c r="D65" s="7">
        <f>C65*B65</f>
        <v>240.72</v>
      </c>
      <c r="E65" s="7">
        <f>C65*3</f>
        <v>5.3100000000000005</v>
      </c>
      <c r="F65" s="7">
        <f>E65*B65</f>
        <v>722.16000000000008</v>
      </c>
      <c r="G65" s="7"/>
      <c r="H65" s="7"/>
    </row>
    <row r="66" spans="1:8" ht="18.75" customHeight="1" x14ac:dyDescent="0.25">
      <c r="A66" t="s">
        <v>20</v>
      </c>
      <c r="B66" s="3">
        <v>42</v>
      </c>
      <c r="C66" s="7">
        <v>3.49</v>
      </c>
      <c r="D66" s="7">
        <f t="shared" ref="D66:D129" si="4">C66*B66</f>
        <v>146.58000000000001</v>
      </c>
      <c r="E66" s="7">
        <f>C66*3</f>
        <v>10.47</v>
      </c>
      <c r="F66" s="7">
        <f>E66*B66</f>
        <v>439.74</v>
      </c>
      <c r="G66" s="7"/>
      <c r="H66" s="7"/>
    </row>
    <row r="67" spans="1:8" ht="18.75" customHeight="1" x14ac:dyDescent="0.25">
      <c r="A67" t="s">
        <v>21</v>
      </c>
      <c r="B67" s="3">
        <v>75</v>
      </c>
      <c r="C67" s="7">
        <v>1.87</v>
      </c>
      <c r="D67" s="7">
        <f t="shared" si="4"/>
        <v>140.25</v>
      </c>
      <c r="E67" s="7">
        <f>C67*3</f>
        <v>5.61</v>
      </c>
      <c r="F67" s="7">
        <f>E67*B67</f>
        <v>420.75</v>
      </c>
      <c r="G67" s="7"/>
      <c r="H67" s="7"/>
    </row>
    <row r="68" spans="1:8" ht="18.75" customHeight="1" x14ac:dyDescent="0.25">
      <c r="A68" t="s">
        <v>36</v>
      </c>
      <c r="B68" s="3">
        <v>72</v>
      </c>
      <c r="C68" s="7">
        <v>1.8699999999999999</v>
      </c>
      <c r="D68" s="7">
        <f t="shared" si="4"/>
        <v>134.63999999999999</v>
      </c>
      <c r="E68" s="7">
        <f>C68*3</f>
        <v>5.6099999999999994</v>
      </c>
      <c r="F68" s="7">
        <f>E68*B68</f>
        <v>403.91999999999996</v>
      </c>
      <c r="G68" s="7"/>
      <c r="H68" s="7"/>
    </row>
    <row r="69" spans="1:8" ht="18.75" customHeight="1" x14ac:dyDescent="0.25">
      <c r="A69" t="s">
        <v>35</v>
      </c>
      <c r="B69" s="3">
        <v>56</v>
      </c>
      <c r="C69" s="7">
        <v>2.84</v>
      </c>
      <c r="D69" s="7">
        <f t="shared" si="4"/>
        <v>159.04</v>
      </c>
      <c r="E69" s="7">
        <f>C69*3</f>
        <v>8.52</v>
      </c>
      <c r="F69" s="7">
        <f>E69*B69</f>
        <v>477.12</v>
      </c>
      <c r="G69" s="7"/>
      <c r="H69" s="7"/>
    </row>
    <row r="70" spans="1:8" ht="18.75" customHeight="1" x14ac:dyDescent="0.25">
      <c r="A70" t="s">
        <v>36</v>
      </c>
      <c r="B70" s="3">
        <v>51</v>
      </c>
      <c r="C70" s="7">
        <v>1.87</v>
      </c>
      <c r="D70" s="7">
        <f t="shared" si="4"/>
        <v>95.37</v>
      </c>
      <c r="E70" s="7">
        <f>C70*3</f>
        <v>5.61</v>
      </c>
      <c r="F70" s="7">
        <f>E70*B70</f>
        <v>286.11</v>
      </c>
      <c r="G70" s="7"/>
      <c r="H70" s="7"/>
    </row>
    <row r="71" spans="1:8" ht="18.75" customHeight="1" x14ac:dyDescent="0.25">
      <c r="A71" t="s">
        <v>29</v>
      </c>
      <c r="B71" s="3">
        <v>31</v>
      </c>
      <c r="C71" s="7">
        <v>1.68</v>
      </c>
      <c r="D71" s="7">
        <f t="shared" si="4"/>
        <v>52.08</v>
      </c>
      <c r="E71" s="7">
        <f>C71*3</f>
        <v>5.04</v>
      </c>
      <c r="F71" s="7">
        <f>E71*B71</f>
        <v>156.24</v>
      </c>
      <c r="G71" s="7"/>
      <c r="H71" s="7"/>
    </row>
    <row r="72" spans="1:8" ht="18.75" customHeight="1" x14ac:dyDescent="0.25">
      <c r="A72" t="s">
        <v>36</v>
      </c>
      <c r="B72" s="3">
        <v>56</v>
      </c>
      <c r="C72" s="7">
        <v>1.8699999999999999</v>
      </c>
      <c r="D72" s="7">
        <f t="shared" si="4"/>
        <v>104.72</v>
      </c>
      <c r="E72" s="7">
        <f>C72*3</f>
        <v>5.6099999999999994</v>
      </c>
      <c r="F72" s="7">
        <f>E72*B72</f>
        <v>314.15999999999997</v>
      </c>
      <c r="G72" s="7"/>
      <c r="H72" s="7"/>
    </row>
    <row r="73" spans="1:8" ht="18.75" customHeight="1" x14ac:dyDescent="0.25">
      <c r="A73" t="s">
        <v>35</v>
      </c>
      <c r="B73" s="3">
        <v>137</v>
      </c>
      <c r="C73" s="7">
        <v>2.84</v>
      </c>
      <c r="D73" s="7">
        <f t="shared" si="4"/>
        <v>389.08</v>
      </c>
      <c r="E73" s="7">
        <f>C73*3</f>
        <v>8.52</v>
      </c>
      <c r="F73" s="7">
        <f>E73*B73</f>
        <v>1167.24</v>
      </c>
      <c r="G73" s="7"/>
      <c r="H73" s="7"/>
    </row>
    <row r="74" spans="1:8" ht="18.75" customHeight="1" x14ac:dyDescent="0.25">
      <c r="A74" t="s">
        <v>21</v>
      </c>
      <c r="B74" s="3">
        <v>107</v>
      </c>
      <c r="C74" s="7">
        <v>1.87</v>
      </c>
      <c r="D74" s="7">
        <f t="shared" si="4"/>
        <v>200.09</v>
      </c>
      <c r="E74" s="7">
        <f>C74*3</f>
        <v>5.61</v>
      </c>
      <c r="F74" s="7">
        <f>E74*B74</f>
        <v>600.27</v>
      </c>
      <c r="G74" s="7"/>
      <c r="H74" s="7"/>
    </row>
    <row r="75" spans="1:8" ht="18.75" customHeight="1" x14ac:dyDescent="0.25">
      <c r="A75" t="s">
        <v>19</v>
      </c>
      <c r="B75" s="3">
        <v>24</v>
      </c>
      <c r="C75" s="7">
        <v>1.7699999999999998</v>
      </c>
      <c r="D75" s="7">
        <f t="shared" si="4"/>
        <v>42.48</v>
      </c>
      <c r="E75" s="7">
        <f>C75*3</f>
        <v>5.31</v>
      </c>
      <c r="F75" s="7">
        <f>E75*B75</f>
        <v>127.44</v>
      </c>
      <c r="G75" s="7"/>
      <c r="H75" s="7"/>
    </row>
    <row r="76" spans="1:8" ht="18.75" customHeight="1" x14ac:dyDescent="0.25">
      <c r="A76" t="s">
        <v>20</v>
      </c>
      <c r="B76" s="3">
        <v>30</v>
      </c>
      <c r="C76" s="7">
        <v>3.49</v>
      </c>
      <c r="D76" s="7">
        <f t="shared" si="4"/>
        <v>104.7</v>
      </c>
      <c r="E76" s="7">
        <f>C76*3</f>
        <v>10.47</v>
      </c>
      <c r="F76" s="7">
        <f>E76*B76</f>
        <v>314.10000000000002</v>
      </c>
      <c r="G76" s="7"/>
      <c r="H76" s="7"/>
    </row>
    <row r="77" spans="1:8" ht="18.75" customHeight="1" x14ac:dyDescent="0.25">
      <c r="A77" t="s">
        <v>21</v>
      </c>
      <c r="B77" s="3">
        <v>70</v>
      </c>
      <c r="C77" s="7">
        <v>1.87</v>
      </c>
      <c r="D77" s="7">
        <f t="shared" si="4"/>
        <v>130.9</v>
      </c>
      <c r="E77" s="7">
        <f>C77*3</f>
        <v>5.61</v>
      </c>
      <c r="F77" s="7">
        <f>E77*B77</f>
        <v>392.70000000000005</v>
      </c>
      <c r="G77" s="7"/>
      <c r="H77" s="7"/>
    </row>
    <row r="78" spans="1:8" ht="18.75" customHeight="1" x14ac:dyDescent="0.25">
      <c r="A78" t="s">
        <v>23</v>
      </c>
      <c r="B78" s="3">
        <v>31</v>
      </c>
      <c r="C78" s="7">
        <v>2.1800000000000002</v>
      </c>
      <c r="D78" s="7">
        <f t="shared" si="4"/>
        <v>67.58</v>
      </c>
      <c r="E78" s="7">
        <f>C78*3</f>
        <v>6.5400000000000009</v>
      </c>
      <c r="F78" s="7">
        <f>E78*B78</f>
        <v>202.74000000000004</v>
      </c>
      <c r="G78" s="7"/>
      <c r="H78" s="7"/>
    </row>
    <row r="79" spans="1:8" ht="18.75" customHeight="1" x14ac:dyDescent="0.25">
      <c r="A79" t="s">
        <v>19</v>
      </c>
      <c r="B79" s="3">
        <v>109</v>
      </c>
      <c r="C79" s="7">
        <v>1.77</v>
      </c>
      <c r="D79" s="7">
        <f t="shared" si="4"/>
        <v>192.93</v>
      </c>
      <c r="E79" s="7">
        <f>C79*3</f>
        <v>5.3100000000000005</v>
      </c>
      <c r="F79" s="7">
        <f>E79*B79</f>
        <v>578.79000000000008</v>
      </c>
      <c r="G79" s="7"/>
      <c r="H79" s="7"/>
    </row>
    <row r="80" spans="1:8" ht="18.75" customHeight="1" x14ac:dyDescent="0.25">
      <c r="A80" t="s">
        <v>20</v>
      </c>
      <c r="B80" s="3">
        <v>21</v>
      </c>
      <c r="C80" s="7">
        <v>3.49</v>
      </c>
      <c r="D80" s="7">
        <f t="shared" si="4"/>
        <v>73.290000000000006</v>
      </c>
      <c r="E80" s="7">
        <f>C80*3</f>
        <v>10.47</v>
      </c>
      <c r="F80" s="7">
        <f>E80*B80</f>
        <v>219.87</v>
      </c>
      <c r="G80" s="7"/>
      <c r="H80" s="7"/>
    </row>
    <row r="81" spans="1:8" ht="18.75" customHeight="1" x14ac:dyDescent="0.25">
      <c r="A81" t="s">
        <v>21</v>
      </c>
      <c r="B81" s="3">
        <v>80</v>
      </c>
      <c r="C81" s="7">
        <v>1.8699999999999999</v>
      </c>
      <c r="D81" s="7">
        <f t="shared" si="4"/>
        <v>149.6</v>
      </c>
      <c r="E81" s="7">
        <f>C81*3</f>
        <v>5.6099999999999994</v>
      </c>
      <c r="F81" s="7">
        <f>E81*B81</f>
        <v>448.79999999999995</v>
      </c>
      <c r="G81" s="7"/>
      <c r="H81" s="7"/>
    </row>
    <row r="82" spans="1:8" ht="18.75" customHeight="1" x14ac:dyDescent="0.25">
      <c r="A82" t="s">
        <v>36</v>
      </c>
      <c r="B82" s="3">
        <v>75</v>
      </c>
      <c r="C82" s="7">
        <v>1.87</v>
      </c>
      <c r="D82" s="7">
        <f t="shared" si="4"/>
        <v>140.25</v>
      </c>
      <c r="E82" s="7">
        <f>C82*3</f>
        <v>5.61</v>
      </c>
      <c r="F82" s="7">
        <f>E82*B82</f>
        <v>420.75</v>
      </c>
      <c r="G82" s="7"/>
      <c r="H82" s="7"/>
    </row>
    <row r="83" spans="1:8" ht="18.75" customHeight="1" x14ac:dyDescent="0.25">
      <c r="A83" t="s">
        <v>35</v>
      </c>
      <c r="B83" s="3">
        <v>74</v>
      </c>
      <c r="C83" s="7">
        <v>2.84</v>
      </c>
      <c r="D83" s="7">
        <f t="shared" si="4"/>
        <v>210.16</v>
      </c>
      <c r="E83" s="7">
        <f>C83*3</f>
        <v>8.52</v>
      </c>
      <c r="F83" s="7">
        <f>E83*B83</f>
        <v>630.48</v>
      </c>
      <c r="G83" s="7"/>
      <c r="H83" s="7"/>
    </row>
    <row r="84" spans="1:8" ht="18.75" customHeight="1" x14ac:dyDescent="0.25">
      <c r="A84" t="s">
        <v>19</v>
      </c>
      <c r="B84" s="3">
        <v>45</v>
      </c>
      <c r="C84" s="7">
        <v>1.77</v>
      </c>
      <c r="D84" s="7">
        <f t="shared" si="4"/>
        <v>79.650000000000006</v>
      </c>
      <c r="E84" s="7">
        <f>C84*3</f>
        <v>5.3100000000000005</v>
      </c>
      <c r="F84" s="7">
        <f>E84*B84</f>
        <v>238.95000000000002</v>
      </c>
      <c r="G84" s="7"/>
      <c r="H84" s="7"/>
    </row>
    <row r="85" spans="1:8" ht="18.75" customHeight="1" x14ac:dyDescent="0.25">
      <c r="A85" t="s">
        <v>23</v>
      </c>
      <c r="B85" s="3">
        <v>28</v>
      </c>
      <c r="C85" s="7">
        <v>2.1800000000000002</v>
      </c>
      <c r="D85" s="7">
        <f t="shared" si="4"/>
        <v>61.040000000000006</v>
      </c>
      <c r="E85" s="7">
        <f>C85*3</f>
        <v>6.5400000000000009</v>
      </c>
      <c r="F85" s="7">
        <f>E85*B85</f>
        <v>183.12000000000003</v>
      </c>
      <c r="G85" s="7"/>
      <c r="H85" s="7"/>
    </row>
    <row r="86" spans="1:8" ht="18.75" customHeight="1" x14ac:dyDescent="0.25">
      <c r="A86" t="s">
        <v>19</v>
      </c>
      <c r="B86" s="3">
        <v>143</v>
      </c>
      <c r="C86" s="7">
        <v>1.77</v>
      </c>
      <c r="D86" s="7">
        <f t="shared" si="4"/>
        <v>253.11</v>
      </c>
      <c r="E86" s="7">
        <f>C86*3</f>
        <v>5.3100000000000005</v>
      </c>
      <c r="F86" s="7">
        <f>E86*B86</f>
        <v>759.33</v>
      </c>
      <c r="G86" s="7"/>
      <c r="H86" s="7"/>
    </row>
    <row r="87" spans="1:8" ht="18.75" customHeight="1" x14ac:dyDescent="0.25">
      <c r="A87" t="s">
        <v>37</v>
      </c>
      <c r="B87" s="3">
        <v>27</v>
      </c>
      <c r="C87" s="7">
        <v>3.15</v>
      </c>
      <c r="D87" s="7">
        <f t="shared" si="4"/>
        <v>85.05</v>
      </c>
      <c r="E87" s="7">
        <f>C87*3</f>
        <v>9.4499999999999993</v>
      </c>
      <c r="F87" s="7">
        <f>E87*B87</f>
        <v>255.14999999999998</v>
      </c>
      <c r="G87" s="7"/>
      <c r="H87" s="7"/>
    </row>
    <row r="88" spans="1:8" ht="18.75" customHeight="1" x14ac:dyDescent="0.25">
      <c r="A88" t="s">
        <v>19</v>
      </c>
      <c r="B88" s="3">
        <v>133</v>
      </c>
      <c r="C88" s="7">
        <v>1.77</v>
      </c>
      <c r="D88" s="7">
        <f t="shared" si="4"/>
        <v>235.41</v>
      </c>
      <c r="E88" s="7">
        <f>C88*3</f>
        <v>5.3100000000000005</v>
      </c>
      <c r="F88" s="7">
        <f>E88*B88</f>
        <v>706.23</v>
      </c>
      <c r="G88" s="7"/>
      <c r="H88" s="7"/>
    </row>
    <row r="89" spans="1:8" ht="18.75" customHeight="1" x14ac:dyDescent="0.25">
      <c r="A89" t="s">
        <v>23</v>
      </c>
      <c r="B89" s="3">
        <v>110</v>
      </c>
      <c r="C89" s="7">
        <v>2.1800000000000002</v>
      </c>
      <c r="D89" s="7">
        <f t="shared" si="4"/>
        <v>239.8</v>
      </c>
      <c r="E89" s="7">
        <f>C89*3</f>
        <v>6.5400000000000009</v>
      </c>
      <c r="F89" s="7">
        <f>E89*B89</f>
        <v>719.40000000000009</v>
      </c>
      <c r="G89" s="7"/>
      <c r="H89" s="7"/>
    </row>
    <row r="90" spans="1:8" ht="18.75" customHeight="1" x14ac:dyDescent="0.25">
      <c r="A90" t="s">
        <v>21</v>
      </c>
      <c r="B90" s="3">
        <v>65</v>
      </c>
      <c r="C90" s="7">
        <v>1.8699999999999999</v>
      </c>
      <c r="D90" s="7">
        <f t="shared" si="4"/>
        <v>121.55</v>
      </c>
      <c r="E90" s="7">
        <f>C90*3</f>
        <v>5.6099999999999994</v>
      </c>
      <c r="F90" s="7">
        <f>E90*B90</f>
        <v>364.65</v>
      </c>
      <c r="G90" s="7"/>
      <c r="H90" s="7"/>
    </row>
    <row r="91" spans="1:8" ht="18.75" customHeight="1" x14ac:dyDescent="0.25">
      <c r="A91" t="s">
        <v>36</v>
      </c>
      <c r="B91" s="3">
        <v>33</v>
      </c>
      <c r="C91" s="7">
        <v>1.87</v>
      </c>
      <c r="D91" s="7">
        <f t="shared" si="4"/>
        <v>61.71</v>
      </c>
      <c r="E91" s="7">
        <f>C91*3</f>
        <v>5.61</v>
      </c>
      <c r="F91" s="7">
        <f>E91*B91</f>
        <v>185.13000000000002</v>
      </c>
      <c r="G91" s="7"/>
      <c r="H91" s="7"/>
    </row>
    <row r="92" spans="1:8" ht="18.75" customHeight="1" x14ac:dyDescent="0.25">
      <c r="A92" t="s">
        <v>23</v>
      </c>
      <c r="B92" s="3">
        <v>81</v>
      </c>
      <c r="C92" s="7">
        <v>2.1800000000000002</v>
      </c>
      <c r="D92" s="7">
        <f t="shared" si="4"/>
        <v>176.58</v>
      </c>
      <c r="E92" s="7">
        <f>C92*3</f>
        <v>6.5400000000000009</v>
      </c>
      <c r="F92" s="7">
        <f>E92*B92</f>
        <v>529.74000000000012</v>
      </c>
      <c r="G92" s="7"/>
      <c r="H92" s="7"/>
    </row>
    <row r="93" spans="1:8" ht="18.75" customHeight="1" x14ac:dyDescent="0.25">
      <c r="A93" t="s">
        <v>19</v>
      </c>
      <c r="B93" s="3">
        <v>77</v>
      </c>
      <c r="C93" s="7">
        <v>1.7699999999999998</v>
      </c>
      <c r="D93" s="7">
        <f t="shared" si="4"/>
        <v>136.29</v>
      </c>
      <c r="E93" s="7">
        <f>C93*3</f>
        <v>5.31</v>
      </c>
      <c r="F93" s="7">
        <f>E93*B93</f>
        <v>408.86999999999995</v>
      </c>
      <c r="G93" s="7"/>
      <c r="H93" s="7"/>
    </row>
    <row r="94" spans="1:8" ht="18.75" customHeight="1" x14ac:dyDescent="0.25">
      <c r="A94" t="s">
        <v>20</v>
      </c>
      <c r="B94" s="3">
        <v>38</v>
      </c>
      <c r="C94" s="7">
        <v>3.49</v>
      </c>
      <c r="D94" s="7">
        <f t="shared" si="4"/>
        <v>132.62</v>
      </c>
      <c r="E94" s="7">
        <f>C94*3</f>
        <v>10.47</v>
      </c>
      <c r="F94" s="7">
        <f>E94*B94</f>
        <v>397.86</v>
      </c>
      <c r="G94" s="7"/>
      <c r="H94" s="7"/>
    </row>
    <row r="95" spans="1:8" ht="18.75" customHeight="1" x14ac:dyDescent="0.25">
      <c r="A95" t="s">
        <v>19</v>
      </c>
      <c r="B95" s="3">
        <v>40</v>
      </c>
      <c r="C95" s="7">
        <v>1.77</v>
      </c>
      <c r="D95" s="7">
        <f t="shared" si="4"/>
        <v>70.8</v>
      </c>
      <c r="E95" s="7">
        <f>C95*3</f>
        <v>5.3100000000000005</v>
      </c>
      <c r="F95" s="7">
        <f>E95*B95</f>
        <v>212.40000000000003</v>
      </c>
      <c r="G95" s="7"/>
      <c r="H95" s="7"/>
    </row>
    <row r="96" spans="1:8" ht="18.75" customHeight="1" x14ac:dyDescent="0.25">
      <c r="A96" t="s">
        <v>29</v>
      </c>
      <c r="B96" s="3">
        <v>114</v>
      </c>
      <c r="C96" s="7">
        <v>1.6800000000000002</v>
      </c>
      <c r="D96" s="7">
        <f t="shared" si="4"/>
        <v>191.52</v>
      </c>
      <c r="E96" s="7">
        <f>C96*3</f>
        <v>5.0400000000000009</v>
      </c>
      <c r="F96" s="7">
        <f>E96*B96</f>
        <v>574.56000000000006</v>
      </c>
      <c r="G96" s="7"/>
      <c r="H96" s="7"/>
    </row>
    <row r="97" spans="1:8" ht="18.75" customHeight="1" x14ac:dyDescent="0.25">
      <c r="A97" t="s">
        <v>23</v>
      </c>
      <c r="B97" s="3">
        <v>224</v>
      </c>
      <c r="C97" s="7">
        <v>2.1800000000000002</v>
      </c>
      <c r="D97" s="7">
        <f t="shared" si="4"/>
        <v>488.32000000000005</v>
      </c>
      <c r="E97" s="7">
        <f>C97*3</f>
        <v>6.5400000000000009</v>
      </c>
      <c r="F97" s="7">
        <f>E97*B97</f>
        <v>1464.9600000000003</v>
      </c>
      <c r="G97" s="7"/>
      <c r="H97" s="7"/>
    </row>
    <row r="98" spans="1:8" ht="18.75" customHeight="1" x14ac:dyDescent="0.25">
      <c r="A98" t="s">
        <v>19</v>
      </c>
      <c r="B98" s="3">
        <v>141</v>
      </c>
      <c r="C98" s="7">
        <v>1.77</v>
      </c>
      <c r="D98" s="7">
        <f t="shared" si="4"/>
        <v>249.57</v>
      </c>
      <c r="E98" s="7">
        <f>C98*3</f>
        <v>5.3100000000000005</v>
      </c>
      <c r="F98" s="7">
        <f>E98*B98</f>
        <v>748.71</v>
      </c>
      <c r="G98" s="7"/>
      <c r="H98" s="7"/>
    </row>
    <row r="99" spans="1:8" ht="18.75" customHeight="1" x14ac:dyDescent="0.25">
      <c r="A99" t="s">
        <v>20</v>
      </c>
      <c r="B99" s="3">
        <v>32</v>
      </c>
      <c r="C99" s="7">
        <v>3.49</v>
      </c>
      <c r="D99" s="7">
        <f t="shared" si="4"/>
        <v>111.68</v>
      </c>
      <c r="E99" s="7">
        <f>C99*3</f>
        <v>10.47</v>
      </c>
      <c r="F99" s="7">
        <f>E99*B99</f>
        <v>335.04</v>
      </c>
      <c r="G99" s="7"/>
      <c r="H99" s="7"/>
    </row>
    <row r="100" spans="1:8" ht="18.75" customHeight="1" x14ac:dyDescent="0.25">
      <c r="A100" t="s">
        <v>19</v>
      </c>
      <c r="B100" s="3">
        <v>20</v>
      </c>
      <c r="C100" s="7">
        <v>1.77</v>
      </c>
      <c r="D100" s="7">
        <f t="shared" si="4"/>
        <v>35.4</v>
      </c>
      <c r="E100" s="7">
        <f>C100*3</f>
        <v>5.3100000000000005</v>
      </c>
      <c r="F100" s="7">
        <f>E100*B100</f>
        <v>106.20000000000002</v>
      </c>
      <c r="G100" s="7"/>
      <c r="H100" s="7"/>
    </row>
    <row r="101" spans="1:8" ht="18.75" customHeight="1" x14ac:dyDescent="0.25">
      <c r="A101" t="s">
        <v>23</v>
      </c>
      <c r="B101" s="3">
        <v>40</v>
      </c>
      <c r="C101" s="7">
        <v>2.1800000000000002</v>
      </c>
      <c r="D101" s="7">
        <f t="shared" si="4"/>
        <v>87.2</v>
      </c>
      <c r="E101" s="7">
        <f>C101*3</f>
        <v>6.5400000000000009</v>
      </c>
      <c r="F101" s="7">
        <f>E101*B101</f>
        <v>261.60000000000002</v>
      </c>
      <c r="G101" s="7"/>
      <c r="H101" s="7"/>
    </row>
    <row r="102" spans="1:8" ht="18.75" customHeight="1" x14ac:dyDescent="0.25">
      <c r="A102" t="s">
        <v>21</v>
      </c>
      <c r="B102" s="3">
        <v>49</v>
      </c>
      <c r="C102" s="7">
        <v>1.8699999999999999</v>
      </c>
      <c r="D102" s="7">
        <f t="shared" si="4"/>
        <v>91.63</v>
      </c>
      <c r="E102" s="7">
        <f>C102*3</f>
        <v>5.6099999999999994</v>
      </c>
      <c r="F102" s="7">
        <f>E102*B102</f>
        <v>274.89</v>
      </c>
      <c r="G102" s="7"/>
      <c r="H102" s="7"/>
    </row>
    <row r="103" spans="1:8" ht="18.75" customHeight="1" x14ac:dyDescent="0.25">
      <c r="A103" t="s">
        <v>20</v>
      </c>
      <c r="B103" s="3">
        <v>46</v>
      </c>
      <c r="C103" s="7">
        <v>3.4899999999999998</v>
      </c>
      <c r="D103" s="7">
        <f t="shared" si="4"/>
        <v>160.54</v>
      </c>
      <c r="E103" s="7">
        <f>C103*3</f>
        <v>10.469999999999999</v>
      </c>
      <c r="F103" s="7">
        <f>E103*B103</f>
        <v>481.61999999999995</v>
      </c>
      <c r="G103" s="7"/>
      <c r="H103" s="7"/>
    </row>
    <row r="104" spans="1:8" ht="18.75" customHeight="1" x14ac:dyDescent="0.25">
      <c r="A104" t="s">
        <v>19</v>
      </c>
      <c r="B104" s="3">
        <v>39</v>
      </c>
      <c r="C104" s="7">
        <v>1.77</v>
      </c>
      <c r="D104" s="7">
        <f t="shared" si="4"/>
        <v>69.03</v>
      </c>
      <c r="E104" s="7">
        <f>C104*3</f>
        <v>5.3100000000000005</v>
      </c>
      <c r="F104" s="7">
        <f>E104*B104</f>
        <v>207.09000000000003</v>
      </c>
      <c r="G104" s="7"/>
      <c r="H104" s="7"/>
    </row>
    <row r="105" spans="1:8" ht="18.75" customHeight="1" x14ac:dyDescent="0.25">
      <c r="A105" t="s">
        <v>29</v>
      </c>
      <c r="B105" s="3">
        <v>62</v>
      </c>
      <c r="C105" s="7">
        <v>1.68</v>
      </c>
      <c r="D105" s="7">
        <f t="shared" si="4"/>
        <v>104.16</v>
      </c>
      <c r="E105" s="7">
        <f>C105*3</f>
        <v>5.04</v>
      </c>
      <c r="F105" s="7">
        <f>E105*B105</f>
        <v>312.48</v>
      </c>
      <c r="G105" s="7"/>
      <c r="H105" s="7"/>
    </row>
    <row r="106" spans="1:8" ht="18.75" customHeight="1" x14ac:dyDescent="0.25">
      <c r="A106" t="s">
        <v>19</v>
      </c>
      <c r="B106" s="3">
        <v>90</v>
      </c>
      <c r="C106" s="7">
        <v>1.77</v>
      </c>
      <c r="D106" s="7">
        <f t="shared" si="4"/>
        <v>159.30000000000001</v>
      </c>
      <c r="E106" s="7">
        <f>C106*3</f>
        <v>5.3100000000000005</v>
      </c>
      <c r="F106" s="7">
        <f>E106*B106</f>
        <v>477.90000000000003</v>
      </c>
      <c r="G106" s="7"/>
      <c r="H106" s="7"/>
    </row>
    <row r="107" spans="1:8" ht="18.75" customHeight="1" x14ac:dyDescent="0.25">
      <c r="A107" t="s">
        <v>23</v>
      </c>
      <c r="B107" s="3">
        <v>103</v>
      </c>
      <c r="C107" s="7">
        <v>2.1799999999999997</v>
      </c>
      <c r="D107" s="7">
        <f t="shared" si="4"/>
        <v>224.53999999999996</v>
      </c>
      <c r="E107" s="7">
        <f>C107*3</f>
        <v>6.5399999999999991</v>
      </c>
      <c r="F107" s="7">
        <f>E107*B107</f>
        <v>673.61999999999989</v>
      </c>
      <c r="G107" s="7"/>
      <c r="H107" s="7"/>
    </row>
    <row r="108" spans="1:8" ht="18.75" customHeight="1" x14ac:dyDescent="0.25">
      <c r="A108" t="s">
        <v>35</v>
      </c>
      <c r="B108" s="3">
        <v>32</v>
      </c>
      <c r="C108" s="7">
        <v>2.84</v>
      </c>
      <c r="D108" s="7">
        <f t="shared" si="4"/>
        <v>90.88</v>
      </c>
      <c r="E108" s="7">
        <f>C108*3</f>
        <v>8.52</v>
      </c>
      <c r="F108" s="7">
        <f>E108*B108</f>
        <v>272.64</v>
      </c>
      <c r="G108" s="7"/>
      <c r="H108" s="7"/>
    </row>
    <row r="109" spans="1:8" ht="18.75" customHeight="1" x14ac:dyDescent="0.25">
      <c r="A109" t="s">
        <v>36</v>
      </c>
      <c r="B109" s="3">
        <v>66</v>
      </c>
      <c r="C109" s="7">
        <v>1.87</v>
      </c>
      <c r="D109" s="7">
        <f t="shared" si="4"/>
        <v>123.42</v>
      </c>
      <c r="E109" s="7">
        <f>C109*3</f>
        <v>5.61</v>
      </c>
      <c r="F109" s="7">
        <f>E109*B109</f>
        <v>370.26000000000005</v>
      </c>
      <c r="G109" s="7"/>
      <c r="H109" s="7"/>
    </row>
    <row r="110" spans="1:8" ht="18.75" customHeight="1" x14ac:dyDescent="0.25">
      <c r="A110" t="s">
        <v>35</v>
      </c>
      <c r="B110" s="3">
        <v>97</v>
      </c>
      <c r="C110" s="7">
        <v>2.8400000000000003</v>
      </c>
      <c r="D110" s="7">
        <f t="shared" si="4"/>
        <v>275.48</v>
      </c>
      <c r="E110" s="7">
        <f>C110*3</f>
        <v>8.5200000000000014</v>
      </c>
      <c r="F110" s="7">
        <f>E110*B110</f>
        <v>826.44000000000017</v>
      </c>
      <c r="G110" s="7"/>
      <c r="H110" s="7"/>
    </row>
    <row r="111" spans="1:8" ht="18.75" customHeight="1" x14ac:dyDescent="0.25">
      <c r="A111" t="s">
        <v>19</v>
      </c>
      <c r="B111" s="3">
        <v>30</v>
      </c>
      <c r="C111" s="7">
        <v>1.77</v>
      </c>
      <c r="D111" s="7">
        <f t="shared" si="4"/>
        <v>53.1</v>
      </c>
      <c r="E111" s="7">
        <f>C111*3</f>
        <v>5.3100000000000005</v>
      </c>
      <c r="F111" s="7">
        <f>E111*B111</f>
        <v>159.30000000000001</v>
      </c>
      <c r="G111" s="7"/>
      <c r="H111" s="7"/>
    </row>
    <row r="112" spans="1:8" ht="18.75" customHeight="1" x14ac:dyDescent="0.25">
      <c r="A112" t="s">
        <v>29</v>
      </c>
      <c r="B112" s="3">
        <v>29</v>
      </c>
      <c r="C112" s="7">
        <v>1.68</v>
      </c>
      <c r="D112" s="7">
        <f t="shared" si="4"/>
        <v>48.72</v>
      </c>
      <c r="E112" s="7">
        <f>C112*3</f>
        <v>5.04</v>
      </c>
      <c r="F112" s="7">
        <f>E112*B112</f>
        <v>146.16</v>
      </c>
      <c r="G112" s="7"/>
      <c r="H112" s="7"/>
    </row>
    <row r="113" spans="1:8" ht="18.75" customHeight="1" x14ac:dyDescent="0.25">
      <c r="A113" t="s">
        <v>19</v>
      </c>
      <c r="B113" s="3">
        <v>92</v>
      </c>
      <c r="C113" s="7">
        <v>1.77</v>
      </c>
      <c r="D113" s="7">
        <f t="shared" si="4"/>
        <v>162.84</v>
      </c>
      <c r="E113" s="7">
        <f>C113*3</f>
        <v>5.3100000000000005</v>
      </c>
      <c r="F113" s="7">
        <f>E113*B113</f>
        <v>488.52000000000004</v>
      </c>
      <c r="G113" s="7"/>
      <c r="H113" s="7"/>
    </row>
    <row r="114" spans="1:8" ht="18.75" customHeight="1" x14ac:dyDescent="0.25">
      <c r="A114" t="s">
        <v>23</v>
      </c>
      <c r="B114" s="3">
        <v>139</v>
      </c>
      <c r="C114" s="7">
        <v>2.1799999999999997</v>
      </c>
      <c r="D114" s="7">
        <f t="shared" si="4"/>
        <v>303.02</v>
      </c>
      <c r="E114" s="7">
        <f>C114*3</f>
        <v>6.5399999999999991</v>
      </c>
      <c r="F114" s="7">
        <f>E114*B114</f>
        <v>909.05999999999983</v>
      </c>
      <c r="G114" s="7"/>
      <c r="H114" s="7"/>
    </row>
    <row r="115" spans="1:8" ht="18.75" customHeight="1" x14ac:dyDescent="0.25">
      <c r="A115" t="s">
        <v>35</v>
      </c>
      <c r="B115" s="3">
        <v>29</v>
      </c>
      <c r="C115" s="7">
        <v>2.84</v>
      </c>
      <c r="D115" s="7">
        <f t="shared" si="4"/>
        <v>82.36</v>
      </c>
      <c r="E115" s="7">
        <f>C115*3</f>
        <v>8.52</v>
      </c>
      <c r="F115" s="7">
        <f>E115*B115</f>
        <v>247.07999999999998</v>
      </c>
      <c r="G115" s="7"/>
      <c r="H115" s="7"/>
    </row>
    <row r="116" spans="1:8" ht="18.75" customHeight="1" x14ac:dyDescent="0.25">
      <c r="A116" t="s">
        <v>38</v>
      </c>
      <c r="B116" s="3">
        <v>30</v>
      </c>
      <c r="C116" s="7">
        <v>2.27</v>
      </c>
      <c r="D116" s="7">
        <f t="shared" si="4"/>
        <v>68.099999999999994</v>
      </c>
      <c r="E116" s="7">
        <f>C116*3</f>
        <v>6.8100000000000005</v>
      </c>
      <c r="F116" s="7">
        <f>E116*B116</f>
        <v>204.3</v>
      </c>
      <c r="G116" s="7"/>
      <c r="H116" s="7"/>
    </row>
    <row r="117" spans="1:8" ht="18.75" customHeight="1" x14ac:dyDescent="0.25">
      <c r="A117" t="s">
        <v>21</v>
      </c>
      <c r="B117" s="3">
        <v>36</v>
      </c>
      <c r="C117" s="7">
        <v>1.8699999999999999</v>
      </c>
      <c r="D117" s="7">
        <f t="shared" si="4"/>
        <v>67.319999999999993</v>
      </c>
      <c r="E117" s="7">
        <f>C117*3</f>
        <v>5.6099999999999994</v>
      </c>
      <c r="F117" s="7">
        <f>E117*B117</f>
        <v>201.95999999999998</v>
      </c>
      <c r="G117" s="7"/>
      <c r="H117" s="7"/>
    </row>
    <row r="118" spans="1:8" ht="18.75" customHeight="1" x14ac:dyDescent="0.25">
      <c r="A118" t="s">
        <v>20</v>
      </c>
      <c r="B118" s="3">
        <v>41</v>
      </c>
      <c r="C118" s="7">
        <v>3.49</v>
      </c>
      <c r="D118" s="7">
        <f t="shared" si="4"/>
        <v>143.09</v>
      </c>
      <c r="E118" s="7">
        <f>C118*3</f>
        <v>10.47</v>
      </c>
      <c r="F118" s="7">
        <f>E118*B118</f>
        <v>429.27000000000004</v>
      </c>
      <c r="G118" s="7"/>
      <c r="H118" s="7"/>
    </row>
    <row r="119" spans="1:8" ht="18.75" customHeight="1" x14ac:dyDescent="0.25">
      <c r="A119" t="s">
        <v>19</v>
      </c>
      <c r="B119" s="3">
        <v>44</v>
      </c>
      <c r="C119" s="7">
        <v>1.7699999999999998</v>
      </c>
      <c r="D119" s="7">
        <f t="shared" si="4"/>
        <v>77.88</v>
      </c>
      <c r="E119" s="7">
        <f>C119*3</f>
        <v>5.31</v>
      </c>
      <c r="F119" s="7">
        <f>E119*B119</f>
        <v>233.64</v>
      </c>
      <c r="G119" s="7"/>
      <c r="H119" s="7"/>
    </row>
    <row r="120" spans="1:8" ht="18.75" customHeight="1" x14ac:dyDescent="0.25">
      <c r="A120" t="s">
        <v>29</v>
      </c>
      <c r="B120" s="3">
        <v>29</v>
      </c>
      <c r="C120" s="7">
        <v>1.68</v>
      </c>
      <c r="D120" s="7">
        <f t="shared" si="4"/>
        <v>48.72</v>
      </c>
      <c r="E120" s="7">
        <f>C120*3</f>
        <v>5.04</v>
      </c>
      <c r="F120" s="7">
        <f>E120*B120</f>
        <v>146.16</v>
      </c>
      <c r="G120" s="7"/>
      <c r="H120" s="7"/>
    </row>
    <row r="121" spans="1:8" ht="18.75" customHeight="1" x14ac:dyDescent="0.25">
      <c r="A121" t="s">
        <v>23</v>
      </c>
      <c r="B121" s="3">
        <v>237</v>
      </c>
      <c r="C121" s="7">
        <v>2.1799999999999997</v>
      </c>
      <c r="D121" s="7">
        <f t="shared" si="4"/>
        <v>516.66</v>
      </c>
      <c r="E121" s="7">
        <f>C121*3</f>
        <v>6.5399999999999991</v>
      </c>
      <c r="F121" s="7">
        <f>E121*B121</f>
        <v>1549.9799999999998</v>
      </c>
      <c r="G121" s="7"/>
      <c r="H121" s="7"/>
    </row>
    <row r="122" spans="1:8" ht="18.75" customHeight="1" x14ac:dyDescent="0.25">
      <c r="A122" t="s">
        <v>21</v>
      </c>
      <c r="B122" s="3">
        <v>65</v>
      </c>
      <c r="C122" s="7">
        <v>1.8699999999999999</v>
      </c>
      <c r="D122" s="7">
        <f t="shared" si="4"/>
        <v>121.55</v>
      </c>
      <c r="E122" s="7">
        <f>C122*3</f>
        <v>5.6099999999999994</v>
      </c>
      <c r="F122" s="7">
        <f>E122*B122</f>
        <v>364.65</v>
      </c>
      <c r="G122" s="7"/>
      <c r="H122" s="7"/>
    </row>
    <row r="123" spans="1:8" ht="18.75" customHeight="1" x14ac:dyDescent="0.25">
      <c r="A123" t="s">
        <v>23</v>
      </c>
      <c r="B123" s="3">
        <v>83</v>
      </c>
      <c r="C123" s="7">
        <v>2.1800000000000002</v>
      </c>
      <c r="D123" s="7">
        <f t="shared" si="4"/>
        <v>180.94000000000003</v>
      </c>
      <c r="E123" s="7">
        <f>C123*3</f>
        <v>6.5400000000000009</v>
      </c>
      <c r="F123" s="7">
        <f>E123*B123</f>
        <v>542.82000000000005</v>
      </c>
      <c r="G123" s="7"/>
      <c r="H123" s="7"/>
    </row>
    <row r="124" spans="1:8" ht="18.75" customHeight="1" x14ac:dyDescent="0.25">
      <c r="A124" t="s">
        <v>23</v>
      </c>
      <c r="B124" s="3">
        <v>32</v>
      </c>
      <c r="C124" s="7">
        <v>2.1800000000000002</v>
      </c>
      <c r="D124" s="7">
        <f t="shared" si="4"/>
        <v>69.760000000000005</v>
      </c>
      <c r="E124" s="7">
        <f>C124*3</f>
        <v>6.5400000000000009</v>
      </c>
      <c r="F124" s="7">
        <f>E124*B124</f>
        <v>209.28000000000003</v>
      </c>
      <c r="G124" s="7"/>
      <c r="H124" s="7"/>
    </row>
    <row r="125" spans="1:8" ht="18.75" customHeight="1" x14ac:dyDescent="0.25">
      <c r="A125" t="s">
        <v>19</v>
      </c>
      <c r="B125" s="3">
        <v>63</v>
      </c>
      <c r="C125" s="7">
        <v>1.77</v>
      </c>
      <c r="D125" s="7">
        <f t="shared" si="4"/>
        <v>111.51</v>
      </c>
      <c r="E125" s="7">
        <f>C125*3</f>
        <v>5.3100000000000005</v>
      </c>
      <c r="F125" s="7">
        <f>E125*B125</f>
        <v>334.53000000000003</v>
      </c>
      <c r="G125" s="7"/>
      <c r="H125" s="7"/>
    </row>
    <row r="126" spans="1:8" ht="18.75" customHeight="1" x14ac:dyDescent="0.25">
      <c r="A126" t="s">
        <v>37</v>
      </c>
      <c r="B126" s="3">
        <v>29</v>
      </c>
      <c r="C126" s="7">
        <v>3.15</v>
      </c>
      <c r="D126" s="7">
        <f t="shared" si="4"/>
        <v>91.35</v>
      </c>
      <c r="E126" s="7">
        <f>C126*3</f>
        <v>9.4499999999999993</v>
      </c>
      <c r="F126" s="7">
        <f>E126*B126</f>
        <v>274.04999999999995</v>
      </c>
      <c r="G126" s="7"/>
      <c r="H126" s="7"/>
    </row>
    <row r="127" spans="1:8" ht="18.75" customHeight="1" x14ac:dyDescent="0.25">
      <c r="A127" t="s">
        <v>36</v>
      </c>
      <c r="B127" s="3">
        <v>77</v>
      </c>
      <c r="C127" s="7">
        <v>1.87</v>
      </c>
      <c r="D127" s="7">
        <f t="shared" si="4"/>
        <v>143.99</v>
      </c>
      <c r="E127" s="7">
        <f>C127*3</f>
        <v>5.61</v>
      </c>
      <c r="F127" s="7">
        <f>E127*B127</f>
        <v>431.97</v>
      </c>
      <c r="G127" s="7"/>
      <c r="H127" s="7"/>
    </row>
    <row r="128" spans="1:8" ht="18.75" customHeight="1" x14ac:dyDescent="0.25">
      <c r="A128" t="s">
        <v>35</v>
      </c>
      <c r="B128" s="3">
        <v>80</v>
      </c>
      <c r="C128" s="7">
        <v>2.84</v>
      </c>
      <c r="D128" s="7">
        <f t="shared" si="4"/>
        <v>227.2</v>
      </c>
      <c r="E128" s="7">
        <f>C128*3</f>
        <v>8.52</v>
      </c>
      <c r="F128" s="7">
        <f>E128*B128</f>
        <v>681.59999999999991</v>
      </c>
      <c r="G128" s="7"/>
      <c r="H128" s="7"/>
    </row>
    <row r="129" spans="1:8" ht="18.75" customHeight="1" x14ac:dyDescent="0.25">
      <c r="A129" t="s">
        <v>19</v>
      </c>
      <c r="B129" s="3">
        <v>102</v>
      </c>
      <c r="C129" s="7">
        <v>1.77</v>
      </c>
      <c r="D129" s="7">
        <f t="shared" si="4"/>
        <v>180.54</v>
      </c>
      <c r="E129" s="7">
        <f>C129*3</f>
        <v>5.3100000000000005</v>
      </c>
      <c r="F129" s="7">
        <f>E129*B129</f>
        <v>541.62</v>
      </c>
      <c r="G129" s="7"/>
      <c r="H129" s="7"/>
    </row>
    <row r="130" spans="1:8" ht="18.75" customHeight="1" x14ac:dyDescent="0.25">
      <c r="A130" t="s">
        <v>20</v>
      </c>
      <c r="B130" s="3">
        <v>31</v>
      </c>
      <c r="C130" s="7">
        <v>3.4899999999999998</v>
      </c>
      <c r="D130" s="7">
        <f t="shared" ref="D130:D193" si="5">C130*B130</f>
        <v>108.19</v>
      </c>
      <c r="E130" s="7">
        <f>C130*3</f>
        <v>10.469999999999999</v>
      </c>
      <c r="F130" s="7">
        <f>E130*B130</f>
        <v>324.56999999999994</v>
      </c>
      <c r="G130" s="7"/>
      <c r="H130" s="7"/>
    </row>
    <row r="131" spans="1:8" ht="18.75" customHeight="1" x14ac:dyDescent="0.25">
      <c r="A131" t="s">
        <v>19</v>
      </c>
      <c r="B131" s="3">
        <v>56</v>
      </c>
      <c r="C131" s="7">
        <v>1.77</v>
      </c>
      <c r="D131" s="7">
        <f t="shared" si="5"/>
        <v>99.12</v>
      </c>
      <c r="E131" s="7">
        <f>C131*3</f>
        <v>5.3100000000000005</v>
      </c>
      <c r="F131" s="7">
        <f>E131*B131</f>
        <v>297.36</v>
      </c>
      <c r="G131" s="7"/>
      <c r="H131" s="7"/>
    </row>
    <row r="132" spans="1:8" ht="18.75" customHeight="1" x14ac:dyDescent="0.25">
      <c r="A132" t="s">
        <v>23</v>
      </c>
      <c r="B132" s="3">
        <v>52</v>
      </c>
      <c r="C132" s="7">
        <v>2.1800000000000002</v>
      </c>
      <c r="D132" s="7">
        <f t="shared" si="5"/>
        <v>113.36000000000001</v>
      </c>
      <c r="E132" s="7">
        <f>C132*3</f>
        <v>6.5400000000000009</v>
      </c>
      <c r="F132" s="7">
        <f>E132*B132</f>
        <v>340.08000000000004</v>
      </c>
      <c r="G132" s="7"/>
      <c r="H132" s="7"/>
    </row>
    <row r="133" spans="1:8" ht="18.75" customHeight="1" x14ac:dyDescent="0.25">
      <c r="A133" t="s">
        <v>19</v>
      </c>
      <c r="B133" s="3">
        <v>51</v>
      </c>
      <c r="C133" s="7">
        <v>1.77</v>
      </c>
      <c r="D133" s="7">
        <f t="shared" si="5"/>
        <v>90.27</v>
      </c>
      <c r="E133" s="7">
        <f>C133*3</f>
        <v>5.3100000000000005</v>
      </c>
      <c r="F133" s="7">
        <f>E133*B133</f>
        <v>270.81</v>
      </c>
      <c r="G133" s="7"/>
      <c r="H133" s="7"/>
    </row>
    <row r="134" spans="1:8" ht="18.75" customHeight="1" x14ac:dyDescent="0.25">
      <c r="A134" t="s">
        <v>29</v>
      </c>
      <c r="B134" s="3">
        <v>24</v>
      </c>
      <c r="C134" s="7">
        <v>1.68</v>
      </c>
      <c r="D134" s="7">
        <f t="shared" si="5"/>
        <v>40.32</v>
      </c>
      <c r="E134" s="7">
        <f>C134*3</f>
        <v>5.04</v>
      </c>
      <c r="F134" s="7">
        <f>E134*B134</f>
        <v>120.96000000000001</v>
      </c>
      <c r="G134" s="7"/>
      <c r="H134" s="7"/>
    </row>
    <row r="135" spans="1:8" ht="18.75" customHeight="1" x14ac:dyDescent="0.25">
      <c r="A135" t="s">
        <v>23</v>
      </c>
      <c r="B135" s="3">
        <v>58</v>
      </c>
      <c r="C135" s="7">
        <v>2.1800000000000002</v>
      </c>
      <c r="D135" s="7">
        <f t="shared" si="5"/>
        <v>126.44000000000001</v>
      </c>
      <c r="E135" s="7">
        <f>C135*3</f>
        <v>6.5400000000000009</v>
      </c>
      <c r="F135" s="7">
        <f>E135*B135</f>
        <v>379.32000000000005</v>
      </c>
      <c r="G135" s="7"/>
      <c r="H135" s="7"/>
    </row>
    <row r="136" spans="1:8" ht="18.75" customHeight="1" x14ac:dyDescent="0.25">
      <c r="A136" t="s">
        <v>21</v>
      </c>
      <c r="B136" s="3">
        <v>34</v>
      </c>
      <c r="C136" s="7">
        <v>1.8699999999999999</v>
      </c>
      <c r="D136" s="7">
        <f t="shared" si="5"/>
        <v>63.58</v>
      </c>
      <c r="E136" s="7">
        <f>C136*3</f>
        <v>5.6099999999999994</v>
      </c>
      <c r="F136" s="7">
        <f>E136*B136</f>
        <v>190.73999999999998</v>
      </c>
      <c r="G136" s="7"/>
      <c r="H136" s="7"/>
    </row>
    <row r="137" spans="1:8" ht="18.75" customHeight="1" x14ac:dyDescent="0.25">
      <c r="A137" t="s">
        <v>19</v>
      </c>
      <c r="B137" s="3">
        <v>34</v>
      </c>
      <c r="C137" s="7">
        <v>1.77</v>
      </c>
      <c r="D137" s="7">
        <f t="shared" si="5"/>
        <v>60.18</v>
      </c>
      <c r="E137" s="7">
        <f>C137*3</f>
        <v>5.3100000000000005</v>
      </c>
      <c r="F137" s="7">
        <f>E137*B137</f>
        <v>180.54000000000002</v>
      </c>
      <c r="G137" s="7"/>
      <c r="H137" s="7"/>
    </row>
    <row r="138" spans="1:8" ht="18.75" customHeight="1" x14ac:dyDescent="0.25">
      <c r="A138" t="s">
        <v>29</v>
      </c>
      <c r="B138" s="3">
        <v>21</v>
      </c>
      <c r="C138" s="7">
        <v>1.6800000000000002</v>
      </c>
      <c r="D138" s="7">
        <f t="shared" si="5"/>
        <v>35.28</v>
      </c>
      <c r="E138" s="7">
        <f>C138*3</f>
        <v>5.0400000000000009</v>
      </c>
      <c r="F138" s="7">
        <f>E138*B138</f>
        <v>105.84000000000002</v>
      </c>
      <c r="G138" s="7"/>
      <c r="H138" s="7"/>
    </row>
    <row r="139" spans="1:8" ht="18.75" customHeight="1" x14ac:dyDescent="0.25">
      <c r="A139" t="s">
        <v>35</v>
      </c>
      <c r="B139" s="3">
        <v>29</v>
      </c>
      <c r="C139" s="7">
        <v>2.84</v>
      </c>
      <c r="D139" s="7">
        <f t="shared" si="5"/>
        <v>82.36</v>
      </c>
      <c r="E139" s="7">
        <f>C139*3</f>
        <v>8.52</v>
      </c>
      <c r="F139" s="7">
        <f>E139*B139</f>
        <v>247.07999999999998</v>
      </c>
      <c r="G139" s="7"/>
      <c r="H139" s="7"/>
    </row>
    <row r="140" spans="1:8" ht="18.75" customHeight="1" x14ac:dyDescent="0.25">
      <c r="A140" t="s">
        <v>19</v>
      </c>
      <c r="B140" s="3">
        <v>68</v>
      </c>
      <c r="C140" s="7">
        <v>1.77</v>
      </c>
      <c r="D140" s="7">
        <f t="shared" si="5"/>
        <v>120.36</v>
      </c>
      <c r="E140" s="7">
        <f>C140*3</f>
        <v>5.3100000000000005</v>
      </c>
      <c r="F140" s="7">
        <f>E140*B140</f>
        <v>361.08000000000004</v>
      </c>
      <c r="G140" s="7"/>
      <c r="H140" s="7"/>
    </row>
    <row r="141" spans="1:8" ht="18.75" customHeight="1" x14ac:dyDescent="0.25">
      <c r="A141" t="s">
        <v>37</v>
      </c>
      <c r="B141" s="3">
        <v>31</v>
      </c>
      <c r="C141" s="7">
        <v>3.1500000000000004</v>
      </c>
      <c r="D141" s="7">
        <f t="shared" si="5"/>
        <v>97.65</v>
      </c>
      <c r="E141" s="7">
        <f>C141*3</f>
        <v>9.4500000000000011</v>
      </c>
      <c r="F141" s="7">
        <f>E141*B141</f>
        <v>292.95000000000005</v>
      </c>
      <c r="G141" s="7"/>
      <c r="H141" s="7"/>
    </row>
    <row r="142" spans="1:8" ht="18.75" customHeight="1" x14ac:dyDescent="0.25">
      <c r="A142" t="s">
        <v>23</v>
      </c>
      <c r="B142" s="3">
        <v>30</v>
      </c>
      <c r="C142" s="7">
        <v>2.1800000000000002</v>
      </c>
      <c r="D142" s="7">
        <f t="shared" si="5"/>
        <v>65.400000000000006</v>
      </c>
      <c r="E142" s="7">
        <f>C142*3</f>
        <v>6.5400000000000009</v>
      </c>
      <c r="F142" s="7">
        <f>E142*B142</f>
        <v>196.20000000000002</v>
      </c>
      <c r="G142" s="7"/>
      <c r="H142" s="7"/>
    </row>
    <row r="143" spans="1:8" ht="18.75" customHeight="1" x14ac:dyDescent="0.25">
      <c r="A143" t="s">
        <v>21</v>
      </c>
      <c r="B143" s="3">
        <v>232</v>
      </c>
      <c r="C143" s="7">
        <v>1.8699999999999999</v>
      </c>
      <c r="D143" s="7">
        <f t="shared" si="5"/>
        <v>433.84</v>
      </c>
      <c r="E143" s="7">
        <f>C143*3</f>
        <v>5.6099999999999994</v>
      </c>
      <c r="F143" s="7">
        <f>E143*B143</f>
        <v>1301.52</v>
      </c>
      <c r="G143" s="7"/>
      <c r="H143" s="7"/>
    </row>
    <row r="144" spans="1:8" ht="18.75" customHeight="1" x14ac:dyDescent="0.25">
      <c r="A144" t="s">
        <v>36</v>
      </c>
      <c r="B144" s="3">
        <v>68</v>
      </c>
      <c r="C144" s="7">
        <v>1.8699999999999999</v>
      </c>
      <c r="D144" s="7">
        <f t="shared" si="5"/>
        <v>127.16</v>
      </c>
      <c r="E144" s="7">
        <f>C144*3</f>
        <v>5.6099999999999994</v>
      </c>
      <c r="F144" s="7">
        <f>E144*B144</f>
        <v>381.47999999999996</v>
      </c>
      <c r="G144" s="7"/>
      <c r="H144" s="7"/>
    </row>
    <row r="145" spans="1:8" ht="18.75" customHeight="1" x14ac:dyDescent="0.25">
      <c r="A145" t="s">
        <v>35</v>
      </c>
      <c r="B145" s="3">
        <v>97</v>
      </c>
      <c r="C145" s="7">
        <v>2.8400000000000003</v>
      </c>
      <c r="D145" s="7">
        <f t="shared" si="5"/>
        <v>275.48</v>
      </c>
      <c r="E145" s="7">
        <f>C145*3</f>
        <v>8.5200000000000014</v>
      </c>
      <c r="F145" s="7">
        <f>E145*B145</f>
        <v>826.44000000000017</v>
      </c>
      <c r="G145" s="7"/>
      <c r="H145" s="7"/>
    </row>
    <row r="146" spans="1:8" ht="18.75" customHeight="1" x14ac:dyDescent="0.25">
      <c r="A146" t="s">
        <v>36</v>
      </c>
      <c r="B146" s="3">
        <v>86</v>
      </c>
      <c r="C146" s="7">
        <v>1.8699999999999999</v>
      </c>
      <c r="D146" s="7">
        <f t="shared" si="5"/>
        <v>160.82</v>
      </c>
      <c r="E146" s="7">
        <f>C146*3</f>
        <v>5.6099999999999994</v>
      </c>
      <c r="F146" s="7">
        <f>E146*B146</f>
        <v>482.45999999999992</v>
      </c>
      <c r="G146" s="7"/>
      <c r="H146" s="7"/>
    </row>
    <row r="147" spans="1:8" ht="18.75" customHeight="1" x14ac:dyDescent="0.25">
      <c r="A147" t="s">
        <v>29</v>
      </c>
      <c r="B147" s="3">
        <v>41</v>
      </c>
      <c r="C147" s="7">
        <v>1.68</v>
      </c>
      <c r="D147" s="7">
        <f t="shared" si="5"/>
        <v>68.88</v>
      </c>
      <c r="E147" s="7">
        <f>C147*3</f>
        <v>5.04</v>
      </c>
      <c r="F147" s="7">
        <f>E147*B147</f>
        <v>206.64000000000001</v>
      </c>
      <c r="G147" s="7"/>
      <c r="H147" s="7"/>
    </row>
    <row r="148" spans="1:8" ht="18.75" customHeight="1" x14ac:dyDescent="0.25">
      <c r="A148" t="s">
        <v>19</v>
      </c>
      <c r="B148" s="3">
        <v>93</v>
      </c>
      <c r="C148" s="7">
        <v>1.7700000000000002</v>
      </c>
      <c r="D148" s="7">
        <f t="shared" si="5"/>
        <v>164.61</v>
      </c>
      <c r="E148" s="7">
        <f>C148*3</f>
        <v>5.3100000000000005</v>
      </c>
      <c r="F148" s="7">
        <f>E148*B148</f>
        <v>493.83000000000004</v>
      </c>
      <c r="G148" s="7"/>
      <c r="H148" s="7"/>
    </row>
    <row r="149" spans="1:8" ht="18.75" customHeight="1" x14ac:dyDescent="0.25">
      <c r="A149" t="s">
        <v>29</v>
      </c>
      <c r="B149" s="3">
        <v>47</v>
      </c>
      <c r="C149" s="7">
        <v>1.68</v>
      </c>
      <c r="D149" s="7">
        <f t="shared" si="5"/>
        <v>78.959999999999994</v>
      </c>
      <c r="E149" s="7">
        <f>C149*3</f>
        <v>5.04</v>
      </c>
      <c r="F149" s="7">
        <f>E149*B149</f>
        <v>236.88</v>
      </c>
      <c r="G149" s="7"/>
      <c r="H149" s="7"/>
    </row>
    <row r="150" spans="1:8" ht="18.75" customHeight="1" x14ac:dyDescent="0.25">
      <c r="A150" t="s">
        <v>19</v>
      </c>
      <c r="B150" s="3">
        <v>103</v>
      </c>
      <c r="C150" s="7">
        <v>1.77</v>
      </c>
      <c r="D150" s="7">
        <f t="shared" si="5"/>
        <v>182.31</v>
      </c>
      <c r="E150" s="7">
        <f>C150*3</f>
        <v>5.3100000000000005</v>
      </c>
      <c r="F150" s="7">
        <f>E150*B150</f>
        <v>546.93000000000006</v>
      </c>
      <c r="G150" s="7"/>
      <c r="H150" s="7"/>
    </row>
    <row r="151" spans="1:8" ht="18.75" customHeight="1" x14ac:dyDescent="0.25">
      <c r="A151" t="s">
        <v>29</v>
      </c>
      <c r="B151" s="3">
        <v>33</v>
      </c>
      <c r="C151" s="7">
        <v>1.68</v>
      </c>
      <c r="D151" s="7">
        <f t="shared" si="5"/>
        <v>55.44</v>
      </c>
      <c r="E151" s="7">
        <f>C151*3</f>
        <v>5.04</v>
      </c>
      <c r="F151" s="7">
        <f>E151*B151</f>
        <v>166.32</v>
      </c>
      <c r="G151" s="7"/>
      <c r="H151" s="7"/>
    </row>
    <row r="152" spans="1:8" ht="18.75" customHeight="1" x14ac:dyDescent="0.25">
      <c r="A152" t="s">
        <v>36</v>
      </c>
      <c r="B152" s="3">
        <v>57</v>
      </c>
      <c r="C152" s="7">
        <v>1.87</v>
      </c>
      <c r="D152" s="7">
        <f t="shared" si="5"/>
        <v>106.59</v>
      </c>
      <c r="E152" s="7">
        <f>C152*3</f>
        <v>5.61</v>
      </c>
      <c r="F152" s="7">
        <f>E152*B152</f>
        <v>319.77000000000004</v>
      </c>
      <c r="G152" s="7"/>
      <c r="H152" s="7"/>
    </row>
    <row r="153" spans="1:8" ht="18.75" customHeight="1" x14ac:dyDescent="0.25">
      <c r="A153" t="s">
        <v>35</v>
      </c>
      <c r="B153" s="3">
        <v>65</v>
      </c>
      <c r="C153" s="7">
        <v>2.84</v>
      </c>
      <c r="D153" s="7">
        <f t="shared" si="5"/>
        <v>184.6</v>
      </c>
      <c r="E153" s="7">
        <f>C153*3</f>
        <v>8.52</v>
      </c>
      <c r="F153" s="7">
        <f>E153*B153</f>
        <v>553.79999999999995</v>
      </c>
      <c r="G153" s="7"/>
      <c r="H153" s="7"/>
    </row>
    <row r="154" spans="1:8" ht="18.75" customHeight="1" x14ac:dyDescent="0.25">
      <c r="A154" t="s">
        <v>19</v>
      </c>
      <c r="B154" s="3">
        <v>118</v>
      </c>
      <c r="C154" s="7">
        <v>1.77</v>
      </c>
      <c r="D154" s="7">
        <f t="shared" si="5"/>
        <v>208.86</v>
      </c>
      <c r="E154" s="7">
        <f>C154*3</f>
        <v>5.3100000000000005</v>
      </c>
      <c r="F154" s="7">
        <f>E154*B154</f>
        <v>626.58000000000004</v>
      </c>
      <c r="G154" s="7"/>
      <c r="H154" s="7"/>
    </row>
    <row r="155" spans="1:8" ht="18.75" customHeight="1" x14ac:dyDescent="0.25">
      <c r="A155" t="s">
        <v>23</v>
      </c>
      <c r="B155" s="3">
        <v>36</v>
      </c>
      <c r="C155" s="7">
        <v>2.1800000000000002</v>
      </c>
      <c r="D155" s="7">
        <f t="shared" si="5"/>
        <v>78.48</v>
      </c>
      <c r="E155" s="7">
        <f>C155*3</f>
        <v>6.5400000000000009</v>
      </c>
      <c r="F155" s="7">
        <f>E155*B155</f>
        <v>235.44000000000003</v>
      </c>
      <c r="G155" s="7"/>
      <c r="H155" s="7"/>
    </row>
    <row r="156" spans="1:8" ht="18.75" customHeight="1" x14ac:dyDescent="0.25">
      <c r="A156" t="s">
        <v>35</v>
      </c>
      <c r="B156" s="3">
        <v>123</v>
      </c>
      <c r="C156" s="7">
        <v>2.84</v>
      </c>
      <c r="D156" s="7">
        <f t="shared" si="5"/>
        <v>349.32</v>
      </c>
      <c r="E156" s="7">
        <f>C156*3</f>
        <v>8.52</v>
      </c>
      <c r="F156" s="7">
        <f>E156*B156</f>
        <v>1047.96</v>
      </c>
      <c r="G156" s="7"/>
      <c r="H156" s="7"/>
    </row>
    <row r="157" spans="1:8" ht="18.75" customHeight="1" x14ac:dyDescent="0.25">
      <c r="A157" t="s">
        <v>19</v>
      </c>
      <c r="B157" s="3">
        <v>90</v>
      </c>
      <c r="C157" s="7">
        <v>1.77</v>
      </c>
      <c r="D157" s="7">
        <f t="shared" si="5"/>
        <v>159.30000000000001</v>
      </c>
      <c r="E157" s="7">
        <f>C157*3</f>
        <v>5.3100000000000005</v>
      </c>
      <c r="F157" s="7">
        <f>E157*B157</f>
        <v>477.90000000000003</v>
      </c>
      <c r="G157" s="7"/>
      <c r="H157" s="7"/>
    </row>
    <row r="158" spans="1:8" ht="18.75" customHeight="1" x14ac:dyDescent="0.25">
      <c r="A158" t="s">
        <v>20</v>
      </c>
      <c r="B158" s="3">
        <v>21</v>
      </c>
      <c r="C158" s="7">
        <v>3.49</v>
      </c>
      <c r="D158" s="7">
        <f t="shared" si="5"/>
        <v>73.290000000000006</v>
      </c>
      <c r="E158" s="7">
        <f>C158*3</f>
        <v>10.47</v>
      </c>
      <c r="F158" s="7">
        <f>E158*B158</f>
        <v>219.87</v>
      </c>
      <c r="G158" s="7"/>
      <c r="H158" s="7"/>
    </row>
    <row r="159" spans="1:8" ht="18.75" customHeight="1" x14ac:dyDescent="0.25">
      <c r="A159" t="s">
        <v>19</v>
      </c>
      <c r="B159" s="3">
        <v>48</v>
      </c>
      <c r="C159" s="7">
        <v>1.7699999999999998</v>
      </c>
      <c r="D159" s="7">
        <f t="shared" si="5"/>
        <v>84.96</v>
      </c>
      <c r="E159" s="7">
        <f>C159*3</f>
        <v>5.31</v>
      </c>
      <c r="F159" s="7">
        <f>E159*B159</f>
        <v>254.88</v>
      </c>
      <c r="G159" s="7"/>
      <c r="H159" s="7"/>
    </row>
    <row r="160" spans="1:8" ht="18.75" customHeight="1" x14ac:dyDescent="0.25">
      <c r="A160" t="s">
        <v>29</v>
      </c>
      <c r="B160" s="3">
        <v>24</v>
      </c>
      <c r="C160" s="7">
        <v>1.68</v>
      </c>
      <c r="D160" s="7">
        <f t="shared" si="5"/>
        <v>40.32</v>
      </c>
      <c r="E160" s="7">
        <f>C160*3</f>
        <v>5.04</v>
      </c>
      <c r="F160" s="7">
        <f>E160*B160</f>
        <v>120.96000000000001</v>
      </c>
      <c r="G160" s="7"/>
      <c r="H160" s="7"/>
    </row>
    <row r="161" spans="1:8" ht="18.75" customHeight="1" x14ac:dyDescent="0.25">
      <c r="A161" t="s">
        <v>21</v>
      </c>
      <c r="B161" s="3">
        <v>67</v>
      </c>
      <c r="C161" s="7">
        <v>1.87</v>
      </c>
      <c r="D161" s="7">
        <f t="shared" si="5"/>
        <v>125.29</v>
      </c>
      <c r="E161" s="7">
        <f>C161*3</f>
        <v>5.61</v>
      </c>
      <c r="F161" s="7">
        <f>E161*B161</f>
        <v>375.87</v>
      </c>
      <c r="G161" s="7"/>
      <c r="H161" s="7"/>
    </row>
    <row r="162" spans="1:8" ht="18.75" customHeight="1" x14ac:dyDescent="0.25">
      <c r="A162" t="s">
        <v>36</v>
      </c>
      <c r="B162" s="3">
        <v>27</v>
      </c>
      <c r="C162" s="7">
        <v>1.87</v>
      </c>
      <c r="D162" s="7">
        <f t="shared" si="5"/>
        <v>50.49</v>
      </c>
      <c r="E162" s="7">
        <f>C162*3</f>
        <v>5.61</v>
      </c>
      <c r="F162" s="7">
        <f>E162*B162</f>
        <v>151.47</v>
      </c>
      <c r="G162" s="7"/>
      <c r="H162" s="7"/>
    </row>
    <row r="163" spans="1:8" ht="18.75" customHeight="1" x14ac:dyDescent="0.25">
      <c r="A163" t="s">
        <v>35</v>
      </c>
      <c r="B163" s="3">
        <v>129</v>
      </c>
      <c r="C163" s="7">
        <v>2.8400000000000003</v>
      </c>
      <c r="D163" s="7">
        <f t="shared" si="5"/>
        <v>366.36</v>
      </c>
      <c r="E163" s="7">
        <f>C163*3</f>
        <v>8.5200000000000014</v>
      </c>
      <c r="F163" s="7">
        <f>E163*B163</f>
        <v>1099.0800000000002</v>
      </c>
      <c r="G163" s="7"/>
      <c r="H163" s="7"/>
    </row>
    <row r="164" spans="1:8" ht="18.75" customHeight="1" x14ac:dyDescent="0.25">
      <c r="A164" t="s">
        <v>23</v>
      </c>
      <c r="B164" s="3">
        <v>77</v>
      </c>
      <c r="C164" s="7">
        <v>2.1800000000000002</v>
      </c>
      <c r="D164" s="7">
        <f t="shared" si="5"/>
        <v>167.86</v>
      </c>
      <c r="E164" s="7">
        <f>C164*3</f>
        <v>6.5400000000000009</v>
      </c>
      <c r="F164" s="7">
        <f>E164*B164</f>
        <v>503.5800000000001</v>
      </c>
      <c r="G164" s="7"/>
      <c r="H164" s="7"/>
    </row>
    <row r="165" spans="1:8" ht="18.75" customHeight="1" x14ac:dyDescent="0.25">
      <c r="A165" t="s">
        <v>21</v>
      </c>
      <c r="B165" s="3">
        <v>58</v>
      </c>
      <c r="C165" s="7">
        <v>1.8699999999999999</v>
      </c>
      <c r="D165" s="7">
        <f t="shared" si="5"/>
        <v>108.46</v>
      </c>
      <c r="E165" s="7">
        <f>C165*3</f>
        <v>5.6099999999999994</v>
      </c>
      <c r="F165" s="7">
        <f>E165*B165</f>
        <v>325.38</v>
      </c>
      <c r="G165" s="7"/>
      <c r="H165" s="7"/>
    </row>
    <row r="166" spans="1:8" ht="18.75" customHeight="1" x14ac:dyDescent="0.25">
      <c r="A166" t="s">
        <v>36</v>
      </c>
      <c r="B166" s="3">
        <v>47</v>
      </c>
      <c r="C166" s="7">
        <v>1.87</v>
      </c>
      <c r="D166" s="7">
        <f t="shared" si="5"/>
        <v>87.89</v>
      </c>
      <c r="E166" s="7">
        <f>C166*3</f>
        <v>5.61</v>
      </c>
      <c r="F166" s="7">
        <f>E166*B166</f>
        <v>263.67</v>
      </c>
      <c r="G166" s="7"/>
      <c r="H166" s="7"/>
    </row>
    <row r="167" spans="1:8" ht="18.75" customHeight="1" x14ac:dyDescent="0.25">
      <c r="A167" t="s">
        <v>35</v>
      </c>
      <c r="B167" s="3">
        <v>33</v>
      </c>
      <c r="C167" s="7">
        <v>2.84</v>
      </c>
      <c r="D167" s="7">
        <f t="shared" si="5"/>
        <v>93.72</v>
      </c>
      <c r="E167" s="7">
        <f>C167*3</f>
        <v>8.52</v>
      </c>
      <c r="F167" s="7">
        <f>E167*B167</f>
        <v>281.15999999999997</v>
      </c>
      <c r="G167" s="7"/>
      <c r="H167" s="7"/>
    </row>
    <row r="168" spans="1:8" ht="18.75" customHeight="1" x14ac:dyDescent="0.25">
      <c r="A168" t="s">
        <v>21</v>
      </c>
      <c r="B168" s="3">
        <v>82</v>
      </c>
      <c r="C168" s="7">
        <v>1.87</v>
      </c>
      <c r="D168" s="7">
        <f t="shared" si="5"/>
        <v>153.34</v>
      </c>
      <c r="E168" s="7">
        <f>C168*3</f>
        <v>5.61</v>
      </c>
      <c r="F168" s="7">
        <f>E168*B168</f>
        <v>460.02000000000004</v>
      </c>
      <c r="G168" s="7"/>
      <c r="H168" s="7"/>
    </row>
    <row r="169" spans="1:8" ht="18.75" customHeight="1" x14ac:dyDescent="0.25">
      <c r="A169" t="s">
        <v>19</v>
      </c>
      <c r="B169" s="3">
        <v>58</v>
      </c>
      <c r="C169" s="7">
        <v>1.77</v>
      </c>
      <c r="D169" s="7">
        <f t="shared" si="5"/>
        <v>102.66</v>
      </c>
      <c r="E169" s="7">
        <f>C169*3</f>
        <v>5.3100000000000005</v>
      </c>
      <c r="F169" s="7">
        <f>E169*B169</f>
        <v>307.98</v>
      </c>
      <c r="G169" s="7"/>
      <c r="H169" s="7"/>
    </row>
    <row r="170" spans="1:8" ht="18.75" customHeight="1" x14ac:dyDescent="0.25">
      <c r="A170" t="s">
        <v>37</v>
      </c>
      <c r="B170" s="3">
        <v>30</v>
      </c>
      <c r="C170" s="7">
        <v>3.15</v>
      </c>
      <c r="D170" s="7">
        <f t="shared" si="5"/>
        <v>94.5</v>
      </c>
      <c r="E170" s="7">
        <f>C170*3</f>
        <v>9.4499999999999993</v>
      </c>
      <c r="F170" s="7">
        <f>E170*B170</f>
        <v>283.5</v>
      </c>
      <c r="G170" s="7"/>
      <c r="H170" s="7"/>
    </row>
    <row r="171" spans="1:8" ht="18.75" customHeight="1" x14ac:dyDescent="0.25">
      <c r="A171" t="s">
        <v>21</v>
      </c>
      <c r="B171" s="3">
        <v>43</v>
      </c>
      <c r="C171" s="7">
        <v>1.8699999999999999</v>
      </c>
      <c r="D171" s="7">
        <f t="shared" si="5"/>
        <v>80.41</v>
      </c>
      <c r="E171" s="7">
        <f>C171*3</f>
        <v>5.6099999999999994</v>
      </c>
      <c r="F171" s="7">
        <f>E171*B171</f>
        <v>241.22999999999996</v>
      </c>
      <c r="G171" s="7"/>
      <c r="H171" s="7"/>
    </row>
    <row r="172" spans="1:8" ht="18.75" customHeight="1" x14ac:dyDescent="0.25">
      <c r="A172" t="s">
        <v>19</v>
      </c>
      <c r="B172" s="3">
        <v>84</v>
      </c>
      <c r="C172" s="7">
        <v>1.77</v>
      </c>
      <c r="D172" s="7">
        <f t="shared" si="5"/>
        <v>148.68</v>
      </c>
      <c r="E172" s="7">
        <f>C172*3</f>
        <v>5.3100000000000005</v>
      </c>
      <c r="F172" s="7">
        <f>E172*B172</f>
        <v>446.04</v>
      </c>
      <c r="G172" s="7"/>
      <c r="H172" s="7"/>
    </row>
    <row r="173" spans="1:8" ht="18.75" customHeight="1" x14ac:dyDescent="0.25">
      <c r="A173" t="s">
        <v>23</v>
      </c>
      <c r="B173" s="3">
        <v>36</v>
      </c>
      <c r="C173" s="7">
        <v>2.1800000000000002</v>
      </c>
      <c r="D173" s="7">
        <f t="shared" si="5"/>
        <v>78.48</v>
      </c>
      <c r="E173" s="7">
        <f>C173*3</f>
        <v>6.5400000000000009</v>
      </c>
      <c r="F173" s="7">
        <f>E173*B173</f>
        <v>235.44000000000003</v>
      </c>
      <c r="G173" s="7"/>
      <c r="H173" s="7"/>
    </row>
    <row r="174" spans="1:8" ht="18.75" customHeight="1" x14ac:dyDescent="0.25">
      <c r="A174" t="s">
        <v>35</v>
      </c>
      <c r="B174" s="3">
        <v>44</v>
      </c>
      <c r="C174" s="7">
        <v>2.84</v>
      </c>
      <c r="D174" s="7">
        <f t="shared" si="5"/>
        <v>124.96</v>
      </c>
      <c r="E174" s="7">
        <f>C174*3</f>
        <v>8.52</v>
      </c>
      <c r="F174" s="7">
        <f>E174*B174</f>
        <v>374.88</v>
      </c>
      <c r="G174" s="7"/>
      <c r="H174" s="7"/>
    </row>
    <row r="175" spans="1:8" ht="18.75" customHeight="1" x14ac:dyDescent="0.25">
      <c r="A175" t="s">
        <v>36</v>
      </c>
      <c r="B175" s="3">
        <v>27</v>
      </c>
      <c r="C175" s="7">
        <v>1.87</v>
      </c>
      <c r="D175" s="7">
        <f t="shared" si="5"/>
        <v>50.49</v>
      </c>
      <c r="E175" s="7">
        <f>C175*3</f>
        <v>5.61</v>
      </c>
      <c r="F175" s="7">
        <f>E175*B175</f>
        <v>151.47</v>
      </c>
      <c r="G175" s="7"/>
      <c r="H175" s="7"/>
    </row>
    <row r="176" spans="1:8" ht="18.75" customHeight="1" x14ac:dyDescent="0.25">
      <c r="A176" t="s">
        <v>35</v>
      </c>
      <c r="B176" s="3">
        <v>120</v>
      </c>
      <c r="C176" s="7">
        <v>2.8400000000000003</v>
      </c>
      <c r="D176" s="7">
        <f t="shared" si="5"/>
        <v>340.8</v>
      </c>
      <c r="E176" s="7">
        <f>C176*3</f>
        <v>8.5200000000000014</v>
      </c>
      <c r="F176" s="7">
        <f>E176*B176</f>
        <v>1022.4000000000002</v>
      </c>
      <c r="G176" s="7"/>
      <c r="H176" s="7"/>
    </row>
    <row r="177" spans="1:8" ht="18.75" customHeight="1" x14ac:dyDescent="0.25">
      <c r="A177" t="s">
        <v>20</v>
      </c>
      <c r="B177" s="3">
        <v>26</v>
      </c>
      <c r="C177" s="7">
        <v>3.4899999999999998</v>
      </c>
      <c r="D177" s="7">
        <f t="shared" si="5"/>
        <v>90.74</v>
      </c>
      <c r="E177" s="7">
        <f>C177*3</f>
        <v>10.469999999999999</v>
      </c>
      <c r="F177" s="7">
        <f>E177*B177</f>
        <v>272.21999999999997</v>
      </c>
      <c r="G177" s="7"/>
      <c r="H177" s="7"/>
    </row>
    <row r="178" spans="1:8" ht="18.75" customHeight="1" x14ac:dyDescent="0.25">
      <c r="A178" t="s">
        <v>19</v>
      </c>
      <c r="B178" s="3">
        <v>73</v>
      </c>
      <c r="C178" s="7">
        <v>1.77</v>
      </c>
      <c r="D178" s="7">
        <f t="shared" si="5"/>
        <v>129.21</v>
      </c>
      <c r="E178" s="7">
        <f>C178*3</f>
        <v>5.3100000000000005</v>
      </c>
      <c r="F178" s="7">
        <f>E178*B178</f>
        <v>387.63000000000005</v>
      </c>
      <c r="G178" s="7"/>
      <c r="H178" s="7"/>
    </row>
    <row r="179" spans="1:8" ht="18.75" customHeight="1" x14ac:dyDescent="0.25">
      <c r="A179" t="s">
        <v>36</v>
      </c>
      <c r="B179" s="3">
        <v>38</v>
      </c>
      <c r="C179" s="7">
        <v>1.87</v>
      </c>
      <c r="D179" s="7">
        <f t="shared" si="5"/>
        <v>71.06</v>
      </c>
      <c r="E179" s="7">
        <f>C179*3</f>
        <v>5.61</v>
      </c>
      <c r="F179" s="7">
        <f>E179*B179</f>
        <v>213.18</v>
      </c>
      <c r="G179" s="7"/>
      <c r="H179" s="7"/>
    </row>
    <row r="180" spans="1:8" ht="18.75" customHeight="1" x14ac:dyDescent="0.25">
      <c r="A180" t="s">
        <v>35</v>
      </c>
      <c r="B180" s="3">
        <v>40</v>
      </c>
      <c r="C180" s="7">
        <v>2.84</v>
      </c>
      <c r="D180" s="7">
        <f t="shared" si="5"/>
        <v>113.6</v>
      </c>
      <c r="E180" s="7">
        <f>C180*3</f>
        <v>8.52</v>
      </c>
      <c r="F180" s="7">
        <f>E180*B180</f>
        <v>340.79999999999995</v>
      </c>
      <c r="G180" s="7"/>
      <c r="H180" s="7"/>
    </row>
    <row r="181" spans="1:8" ht="18.75" customHeight="1" x14ac:dyDescent="0.25">
      <c r="A181" t="s">
        <v>19</v>
      </c>
      <c r="B181" s="3">
        <v>41</v>
      </c>
      <c r="C181" s="7">
        <v>1.7699999999999998</v>
      </c>
      <c r="D181" s="7">
        <f t="shared" si="5"/>
        <v>72.569999999999993</v>
      </c>
      <c r="E181" s="7">
        <f>C181*3</f>
        <v>5.31</v>
      </c>
      <c r="F181" s="7">
        <f>E181*B181</f>
        <v>217.70999999999998</v>
      </c>
      <c r="G181" s="7"/>
      <c r="H181" s="7"/>
    </row>
    <row r="182" spans="1:8" ht="18.75" customHeight="1" x14ac:dyDescent="0.25">
      <c r="A182" t="s">
        <v>38</v>
      </c>
      <c r="B182" s="3">
        <v>27</v>
      </c>
      <c r="C182" s="7">
        <v>2.27</v>
      </c>
      <c r="D182" s="7">
        <f t="shared" si="5"/>
        <v>61.29</v>
      </c>
      <c r="E182" s="7">
        <f>C182*3</f>
        <v>6.8100000000000005</v>
      </c>
      <c r="F182" s="7">
        <f>E182*B182</f>
        <v>183.87</v>
      </c>
      <c r="G182" s="7"/>
      <c r="H182" s="7"/>
    </row>
    <row r="183" spans="1:8" ht="18.75" customHeight="1" x14ac:dyDescent="0.25">
      <c r="A183" t="s">
        <v>21</v>
      </c>
      <c r="B183" s="3">
        <v>38</v>
      </c>
      <c r="C183" s="7">
        <v>1.87</v>
      </c>
      <c r="D183" s="7">
        <f t="shared" si="5"/>
        <v>71.06</v>
      </c>
      <c r="E183" s="7">
        <f>C183*3</f>
        <v>5.61</v>
      </c>
      <c r="F183" s="7">
        <f>E183*B183</f>
        <v>213.18</v>
      </c>
      <c r="G183" s="7"/>
      <c r="H183" s="7"/>
    </row>
    <row r="184" spans="1:8" ht="18.75" customHeight="1" x14ac:dyDescent="0.25">
      <c r="A184" t="s">
        <v>20</v>
      </c>
      <c r="B184" s="3">
        <v>34</v>
      </c>
      <c r="C184" s="7">
        <v>3.4899999999999998</v>
      </c>
      <c r="D184" s="7">
        <f t="shared" si="5"/>
        <v>118.66</v>
      </c>
      <c r="E184" s="7">
        <f>C184*3</f>
        <v>10.469999999999999</v>
      </c>
      <c r="F184" s="7">
        <f>E184*B184</f>
        <v>355.97999999999996</v>
      </c>
      <c r="G184" s="7"/>
      <c r="H184" s="7"/>
    </row>
    <row r="185" spans="1:8" ht="18.75" customHeight="1" x14ac:dyDescent="0.25">
      <c r="A185" t="s">
        <v>36</v>
      </c>
      <c r="B185" s="3">
        <v>65</v>
      </c>
      <c r="C185" s="7">
        <v>1.8699999999999999</v>
      </c>
      <c r="D185" s="7">
        <f t="shared" si="5"/>
        <v>121.55</v>
      </c>
      <c r="E185" s="7">
        <f>C185*3</f>
        <v>5.6099999999999994</v>
      </c>
      <c r="F185" s="7">
        <f>E185*B185</f>
        <v>364.65</v>
      </c>
      <c r="G185" s="7"/>
      <c r="H185" s="7"/>
    </row>
    <row r="186" spans="1:8" ht="18.75" customHeight="1" x14ac:dyDescent="0.25">
      <c r="A186" t="s">
        <v>35</v>
      </c>
      <c r="B186" s="3">
        <v>60</v>
      </c>
      <c r="C186" s="7">
        <v>2.8400000000000003</v>
      </c>
      <c r="D186" s="7">
        <f t="shared" si="5"/>
        <v>170.4</v>
      </c>
      <c r="E186" s="7">
        <f>C186*3</f>
        <v>8.5200000000000014</v>
      </c>
      <c r="F186" s="7">
        <f>E186*B186</f>
        <v>511.2000000000001</v>
      </c>
      <c r="G186" s="7"/>
      <c r="H186" s="7"/>
    </row>
    <row r="187" spans="1:8" ht="18.75" customHeight="1" x14ac:dyDescent="0.25">
      <c r="A187" t="s">
        <v>23</v>
      </c>
      <c r="B187" s="3">
        <v>37</v>
      </c>
      <c r="C187" s="7">
        <v>2.1799999999999997</v>
      </c>
      <c r="D187" s="7">
        <f t="shared" si="5"/>
        <v>80.66</v>
      </c>
      <c r="E187" s="7">
        <f>C187*3</f>
        <v>6.5399999999999991</v>
      </c>
      <c r="F187" s="7">
        <f>E187*B187</f>
        <v>241.97999999999996</v>
      </c>
      <c r="G187" s="7"/>
      <c r="H187" s="7"/>
    </row>
    <row r="188" spans="1:8" ht="18.75" customHeight="1" x14ac:dyDescent="0.25">
      <c r="A188" t="s">
        <v>21</v>
      </c>
      <c r="B188" s="3">
        <v>40</v>
      </c>
      <c r="C188" s="7">
        <v>1.8699999999999999</v>
      </c>
      <c r="D188" s="7">
        <f t="shared" si="5"/>
        <v>74.8</v>
      </c>
      <c r="E188" s="7">
        <f>C188*3</f>
        <v>5.6099999999999994</v>
      </c>
      <c r="F188" s="7">
        <f>E188*B188</f>
        <v>224.39999999999998</v>
      </c>
      <c r="G188" s="7"/>
      <c r="H188" s="7"/>
    </row>
    <row r="189" spans="1:8" ht="18.75" customHeight="1" x14ac:dyDescent="0.25">
      <c r="A189" t="s">
        <v>36</v>
      </c>
      <c r="B189" s="3">
        <v>26</v>
      </c>
      <c r="C189" s="7">
        <v>1.8699999999999999</v>
      </c>
      <c r="D189" s="7">
        <f t="shared" si="5"/>
        <v>48.62</v>
      </c>
      <c r="E189" s="7">
        <f>C189*3</f>
        <v>5.6099999999999994</v>
      </c>
      <c r="F189" s="7">
        <f>E189*B189</f>
        <v>145.85999999999999</v>
      </c>
      <c r="G189" s="7"/>
      <c r="H189" s="7"/>
    </row>
    <row r="190" spans="1:8" ht="18.75" customHeight="1" x14ac:dyDescent="0.25">
      <c r="A190" t="s">
        <v>38</v>
      </c>
      <c r="B190" s="3">
        <v>22</v>
      </c>
      <c r="C190" s="7">
        <v>2.27</v>
      </c>
      <c r="D190" s="7">
        <f t="shared" si="5"/>
        <v>49.94</v>
      </c>
      <c r="E190" s="7">
        <f>C190*3</f>
        <v>6.8100000000000005</v>
      </c>
      <c r="F190" s="7">
        <f>E190*B190</f>
        <v>149.82000000000002</v>
      </c>
      <c r="G190" s="7"/>
      <c r="H190" s="7"/>
    </row>
    <row r="191" spans="1:8" ht="18.75" customHeight="1" x14ac:dyDescent="0.25">
      <c r="A191" t="s">
        <v>21</v>
      </c>
      <c r="B191" s="3">
        <v>32</v>
      </c>
      <c r="C191" s="7">
        <v>1.87</v>
      </c>
      <c r="D191" s="7">
        <f t="shared" si="5"/>
        <v>59.84</v>
      </c>
      <c r="E191" s="7">
        <f>C191*3</f>
        <v>5.61</v>
      </c>
      <c r="F191" s="7">
        <f>E191*B191</f>
        <v>179.52</v>
      </c>
      <c r="G191" s="7"/>
      <c r="H191" s="7"/>
    </row>
    <row r="192" spans="1:8" ht="18.75" customHeight="1" x14ac:dyDescent="0.25">
      <c r="A192" t="s">
        <v>20</v>
      </c>
      <c r="B192" s="3">
        <v>23</v>
      </c>
      <c r="C192" s="7">
        <v>3.4899999999999998</v>
      </c>
      <c r="D192" s="7">
        <f t="shared" si="5"/>
        <v>80.27</v>
      </c>
      <c r="E192" s="7">
        <f>C192*3</f>
        <v>10.469999999999999</v>
      </c>
      <c r="F192" s="7">
        <f>E192*B192</f>
        <v>240.80999999999997</v>
      </c>
      <c r="G192" s="7"/>
      <c r="H192" s="7"/>
    </row>
    <row r="193" spans="1:8" ht="18.75" customHeight="1" x14ac:dyDescent="0.25">
      <c r="A193" t="s">
        <v>23</v>
      </c>
      <c r="B193" s="3">
        <v>20</v>
      </c>
      <c r="C193" s="7">
        <v>2.1800000000000002</v>
      </c>
      <c r="D193" s="7">
        <f t="shared" si="5"/>
        <v>43.6</v>
      </c>
      <c r="E193" s="7">
        <f>C193*3</f>
        <v>6.5400000000000009</v>
      </c>
      <c r="F193" s="7">
        <f>E193*B193</f>
        <v>130.80000000000001</v>
      </c>
      <c r="G193" s="7"/>
      <c r="H193" s="7"/>
    </row>
    <row r="194" spans="1:8" ht="18.75" customHeight="1" x14ac:dyDescent="0.25">
      <c r="A194" t="s">
        <v>21</v>
      </c>
      <c r="B194" s="3">
        <v>64</v>
      </c>
      <c r="C194" s="7">
        <v>1.87</v>
      </c>
      <c r="D194" s="7">
        <f t="shared" ref="D194:D245" si="6">C194*B194</f>
        <v>119.68</v>
      </c>
      <c r="E194" s="7">
        <f>C194*3</f>
        <v>5.61</v>
      </c>
      <c r="F194" s="7">
        <f>E194*B194</f>
        <v>359.04</v>
      </c>
      <c r="G194" s="7"/>
      <c r="H194" s="7"/>
    </row>
    <row r="195" spans="1:8" ht="18.75" customHeight="1" x14ac:dyDescent="0.25">
      <c r="A195" t="s">
        <v>19</v>
      </c>
      <c r="B195" s="3">
        <v>71</v>
      </c>
      <c r="C195" s="7">
        <v>1.77</v>
      </c>
      <c r="D195" s="7">
        <f t="shared" si="6"/>
        <v>125.67</v>
      </c>
      <c r="E195" s="7">
        <f>C195*3</f>
        <v>5.3100000000000005</v>
      </c>
      <c r="F195" s="7">
        <f>E195*B195</f>
        <v>377.01000000000005</v>
      </c>
      <c r="G195" s="7"/>
      <c r="H195" s="7"/>
    </row>
    <row r="196" spans="1:8" ht="18.75" customHeight="1" x14ac:dyDescent="0.25">
      <c r="A196" t="s">
        <v>23</v>
      </c>
      <c r="B196" s="3">
        <v>90</v>
      </c>
      <c r="C196" s="7">
        <v>2.1799999999999997</v>
      </c>
      <c r="D196" s="7">
        <f t="shared" si="6"/>
        <v>196.2</v>
      </c>
      <c r="E196" s="7">
        <f>C196*3</f>
        <v>6.5399999999999991</v>
      </c>
      <c r="F196" s="7">
        <f>E196*B196</f>
        <v>588.59999999999991</v>
      </c>
      <c r="G196" s="7"/>
      <c r="H196" s="7"/>
    </row>
    <row r="197" spans="1:8" ht="18.75" customHeight="1" x14ac:dyDescent="0.25">
      <c r="A197" t="s">
        <v>35</v>
      </c>
      <c r="B197" s="3">
        <v>38</v>
      </c>
      <c r="C197" s="7">
        <v>2.84</v>
      </c>
      <c r="D197" s="7">
        <f t="shared" si="6"/>
        <v>107.91999999999999</v>
      </c>
      <c r="E197" s="7">
        <f>C197*3</f>
        <v>8.52</v>
      </c>
      <c r="F197" s="7">
        <f>E197*B197</f>
        <v>323.76</v>
      </c>
      <c r="G197" s="7"/>
      <c r="H197" s="7"/>
    </row>
    <row r="198" spans="1:8" ht="18.75" customHeight="1" x14ac:dyDescent="0.25">
      <c r="A198" t="s">
        <v>19</v>
      </c>
      <c r="B198" s="3">
        <v>55</v>
      </c>
      <c r="C198" s="7">
        <v>1.7699999999999998</v>
      </c>
      <c r="D198" s="7">
        <f t="shared" si="6"/>
        <v>97.35</v>
      </c>
      <c r="E198" s="7">
        <f>C198*3</f>
        <v>5.31</v>
      </c>
      <c r="F198" s="7">
        <f>E198*B198</f>
        <v>292.04999999999995</v>
      </c>
      <c r="G198" s="7"/>
      <c r="H198" s="7"/>
    </row>
    <row r="199" spans="1:8" ht="18.75" customHeight="1" x14ac:dyDescent="0.25">
      <c r="A199" t="s">
        <v>37</v>
      </c>
      <c r="B199" s="3">
        <v>22</v>
      </c>
      <c r="C199" s="7">
        <v>3.15</v>
      </c>
      <c r="D199" s="7">
        <f t="shared" si="6"/>
        <v>69.3</v>
      </c>
      <c r="E199" s="7">
        <f>C199*3</f>
        <v>9.4499999999999993</v>
      </c>
      <c r="F199" s="7">
        <f>E199*B199</f>
        <v>207.89999999999998</v>
      </c>
      <c r="G199" s="7"/>
      <c r="H199" s="7"/>
    </row>
    <row r="200" spans="1:8" ht="18.75" customHeight="1" x14ac:dyDescent="0.25">
      <c r="A200" t="s">
        <v>19</v>
      </c>
      <c r="B200" s="3">
        <v>34</v>
      </c>
      <c r="C200" s="7">
        <v>1.77</v>
      </c>
      <c r="D200" s="7">
        <f t="shared" si="6"/>
        <v>60.18</v>
      </c>
      <c r="E200" s="7">
        <f>C200*3</f>
        <v>5.3100000000000005</v>
      </c>
      <c r="F200" s="7">
        <f>E200*B200</f>
        <v>180.54000000000002</v>
      </c>
      <c r="G200" s="7"/>
      <c r="H200" s="7"/>
    </row>
    <row r="201" spans="1:8" ht="18.75" customHeight="1" x14ac:dyDescent="0.25">
      <c r="A201" t="s">
        <v>36</v>
      </c>
      <c r="B201" s="3">
        <v>39</v>
      </c>
      <c r="C201" s="7">
        <v>1.87</v>
      </c>
      <c r="D201" s="7">
        <f t="shared" si="6"/>
        <v>72.930000000000007</v>
      </c>
      <c r="E201" s="7">
        <f>C201*3</f>
        <v>5.61</v>
      </c>
      <c r="F201" s="7">
        <f>E201*B201</f>
        <v>218.79000000000002</v>
      </c>
      <c r="G201" s="7"/>
      <c r="H201" s="7"/>
    </row>
    <row r="202" spans="1:8" ht="18.75" customHeight="1" x14ac:dyDescent="0.25">
      <c r="A202" t="s">
        <v>35</v>
      </c>
      <c r="B202" s="3">
        <v>41</v>
      </c>
      <c r="C202" s="7">
        <v>2.84</v>
      </c>
      <c r="D202" s="7">
        <f t="shared" si="6"/>
        <v>116.44</v>
      </c>
      <c r="E202" s="7">
        <f>C202*3</f>
        <v>8.52</v>
      </c>
      <c r="F202" s="7">
        <f>E202*B202</f>
        <v>349.32</v>
      </c>
      <c r="G202" s="7"/>
      <c r="H202" s="7"/>
    </row>
    <row r="203" spans="1:8" ht="18.75" customHeight="1" x14ac:dyDescent="0.25">
      <c r="A203" t="s">
        <v>19</v>
      </c>
      <c r="B203" s="3">
        <v>41</v>
      </c>
      <c r="C203" s="7">
        <v>1.7699999999999998</v>
      </c>
      <c r="D203" s="7">
        <f t="shared" si="6"/>
        <v>72.569999999999993</v>
      </c>
      <c r="E203" s="7">
        <f>C203*3</f>
        <v>5.31</v>
      </c>
      <c r="F203" s="7">
        <f>E203*B203</f>
        <v>217.70999999999998</v>
      </c>
      <c r="G203" s="7"/>
      <c r="H203" s="7"/>
    </row>
    <row r="204" spans="1:8" ht="18.75" customHeight="1" x14ac:dyDescent="0.25">
      <c r="A204" t="s">
        <v>23</v>
      </c>
      <c r="B204" s="3">
        <v>136</v>
      </c>
      <c r="C204" s="7">
        <v>2.1800000000000002</v>
      </c>
      <c r="D204" s="7">
        <f t="shared" si="6"/>
        <v>296.48</v>
      </c>
      <c r="E204" s="7">
        <f>C204*3</f>
        <v>6.5400000000000009</v>
      </c>
      <c r="F204" s="7">
        <f>E204*B204</f>
        <v>889.44000000000017</v>
      </c>
      <c r="G204" s="7"/>
      <c r="H204" s="7"/>
    </row>
    <row r="205" spans="1:8" ht="18.75" customHeight="1" x14ac:dyDescent="0.25">
      <c r="A205" t="s">
        <v>19</v>
      </c>
      <c r="B205" s="3">
        <v>25</v>
      </c>
      <c r="C205" s="7">
        <v>1.77</v>
      </c>
      <c r="D205" s="7">
        <f t="shared" si="6"/>
        <v>44.25</v>
      </c>
      <c r="E205" s="7">
        <f>C205*3</f>
        <v>5.3100000000000005</v>
      </c>
      <c r="F205" s="7">
        <f>E205*B205</f>
        <v>132.75</v>
      </c>
      <c r="G205" s="7"/>
      <c r="H205" s="7"/>
    </row>
    <row r="206" spans="1:8" ht="18.75" customHeight="1" x14ac:dyDescent="0.25">
      <c r="A206" t="s">
        <v>37</v>
      </c>
      <c r="B206" s="3">
        <v>26</v>
      </c>
      <c r="C206" s="7">
        <v>3.1500000000000004</v>
      </c>
      <c r="D206" s="7">
        <f t="shared" si="6"/>
        <v>81.900000000000006</v>
      </c>
      <c r="E206" s="7">
        <f>C206*3</f>
        <v>9.4500000000000011</v>
      </c>
      <c r="F206" s="7">
        <f>E206*B206</f>
        <v>245.70000000000002</v>
      </c>
      <c r="G206" s="7"/>
      <c r="H206" s="7"/>
    </row>
    <row r="207" spans="1:8" ht="18.75" customHeight="1" x14ac:dyDescent="0.25">
      <c r="A207" t="s">
        <v>36</v>
      </c>
      <c r="B207" s="3">
        <v>50</v>
      </c>
      <c r="C207" s="7">
        <v>1.87</v>
      </c>
      <c r="D207" s="7">
        <f t="shared" si="6"/>
        <v>93.5</v>
      </c>
      <c r="E207" s="7">
        <f>C207*3</f>
        <v>5.61</v>
      </c>
      <c r="F207" s="7">
        <f>E207*B207</f>
        <v>280.5</v>
      </c>
      <c r="G207" s="7"/>
      <c r="H207" s="7"/>
    </row>
    <row r="208" spans="1:8" ht="18.75" customHeight="1" x14ac:dyDescent="0.25">
      <c r="A208" t="s">
        <v>35</v>
      </c>
      <c r="B208" s="3">
        <v>79</v>
      </c>
      <c r="C208" s="7">
        <v>2.8400000000000003</v>
      </c>
      <c r="D208" s="7">
        <f t="shared" si="6"/>
        <v>224.36</v>
      </c>
      <c r="E208" s="7">
        <f>C208*3</f>
        <v>8.5200000000000014</v>
      </c>
      <c r="F208" s="7">
        <f>E208*B208</f>
        <v>673.08000000000015</v>
      </c>
      <c r="G208" s="7"/>
      <c r="H208" s="7"/>
    </row>
    <row r="209" spans="1:8" ht="18.75" customHeight="1" x14ac:dyDescent="0.25">
      <c r="A209" t="s">
        <v>19</v>
      </c>
      <c r="B209" s="3">
        <v>30</v>
      </c>
      <c r="C209" s="7">
        <v>1.77</v>
      </c>
      <c r="D209" s="7">
        <f t="shared" si="6"/>
        <v>53.1</v>
      </c>
      <c r="E209" s="7">
        <f>C209*3</f>
        <v>5.3100000000000005</v>
      </c>
      <c r="F209" s="7">
        <f>E209*B209</f>
        <v>159.30000000000001</v>
      </c>
      <c r="G209" s="7"/>
      <c r="H209" s="7"/>
    </row>
    <row r="210" spans="1:8" ht="18.75" customHeight="1" x14ac:dyDescent="0.25">
      <c r="A210" t="s">
        <v>29</v>
      </c>
      <c r="B210" s="3">
        <v>20</v>
      </c>
      <c r="C210" s="7">
        <v>1.6800000000000002</v>
      </c>
      <c r="D210" s="7">
        <f t="shared" si="6"/>
        <v>33.6</v>
      </c>
      <c r="E210" s="7">
        <f>C210*3</f>
        <v>5.0400000000000009</v>
      </c>
      <c r="F210" s="7">
        <f>E210*B210</f>
        <v>100.80000000000001</v>
      </c>
      <c r="G210" s="7"/>
      <c r="H210" s="7"/>
    </row>
    <row r="211" spans="1:8" ht="18.75" customHeight="1" x14ac:dyDescent="0.25">
      <c r="A211" t="s">
        <v>19</v>
      </c>
      <c r="B211" s="3">
        <v>49</v>
      </c>
      <c r="C211" s="7">
        <v>1.77</v>
      </c>
      <c r="D211" s="7">
        <f t="shared" si="6"/>
        <v>86.73</v>
      </c>
      <c r="E211" s="7">
        <f>C211*3</f>
        <v>5.3100000000000005</v>
      </c>
      <c r="F211" s="7">
        <f>E211*B211</f>
        <v>260.19</v>
      </c>
      <c r="G211" s="7"/>
      <c r="H211" s="7"/>
    </row>
    <row r="212" spans="1:8" ht="18.75" customHeight="1" x14ac:dyDescent="0.25">
      <c r="A212" t="s">
        <v>23</v>
      </c>
      <c r="B212" s="3">
        <v>40</v>
      </c>
      <c r="C212" s="7">
        <v>2.1800000000000002</v>
      </c>
      <c r="D212" s="7">
        <f t="shared" si="6"/>
        <v>87.2</v>
      </c>
      <c r="E212" s="7">
        <f>C212*3</f>
        <v>6.5400000000000009</v>
      </c>
      <c r="F212" s="7">
        <f>E212*B212</f>
        <v>261.60000000000002</v>
      </c>
      <c r="G212" s="7"/>
      <c r="H212" s="7"/>
    </row>
    <row r="213" spans="1:8" ht="18.75" customHeight="1" x14ac:dyDescent="0.25">
      <c r="A213" t="s">
        <v>19</v>
      </c>
      <c r="B213" s="3">
        <v>31</v>
      </c>
      <c r="C213" s="7">
        <v>1.77</v>
      </c>
      <c r="D213" s="7">
        <f t="shared" si="6"/>
        <v>54.87</v>
      </c>
      <c r="E213" s="7">
        <f>C213*3</f>
        <v>5.3100000000000005</v>
      </c>
      <c r="F213" s="7">
        <f>E213*B213</f>
        <v>164.61</v>
      </c>
      <c r="G213" s="7"/>
      <c r="H213" s="7"/>
    </row>
    <row r="214" spans="1:8" ht="18.75" customHeight="1" x14ac:dyDescent="0.25">
      <c r="A214" t="s">
        <v>37</v>
      </c>
      <c r="B214" s="3">
        <v>21</v>
      </c>
      <c r="C214" s="7">
        <v>3.1500000000000004</v>
      </c>
      <c r="D214" s="7">
        <f t="shared" si="6"/>
        <v>66.150000000000006</v>
      </c>
      <c r="E214" s="7">
        <f>C214*3</f>
        <v>9.4500000000000011</v>
      </c>
      <c r="F214" s="7">
        <f>E214*B214</f>
        <v>198.45000000000002</v>
      </c>
      <c r="G214" s="7"/>
      <c r="H214" s="7"/>
    </row>
    <row r="215" spans="1:8" ht="18.75" customHeight="1" x14ac:dyDescent="0.25">
      <c r="A215" t="s">
        <v>36</v>
      </c>
      <c r="B215" s="3">
        <v>43</v>
      </c>
      <c r="C215" s="7">
        <v>1.8699999999999999</v>
      </c>
      <c r="D215" s="7">
        <f t="shared" si="6"/>
        <v>80.41</v>
      </c>
      <c r="E215" s="7">
        <f>C215*3</f>
        <v>5.6099999999999994</v>
      </c>
      <c r="F215" s="7">
        <f>E215*B215</f>
        <v>241.22999999999996</v>
      </c>
      <c r="G215" s="7"/>
      <c r="H215" s="7"/>
    </row>
    <row r="216" spans="1:8" ht="18.75" customHeight="1" x14ac:dyDescent="0.25">
      <c r="A216" t="s">
        <v>35</v>
      </c>
      <c r="B216" s="3">
        <v>47</v>
      </c>
      <c r="C216" s="7">
        <v>2.84</v>
      </c>
      <c r="D216" s="7">
        <f t="shared" si="6"/>
        <v>133.47999999999999</v>
      </c>
      <c r="E216" s="7">
        <f>C216*3</f>
        <v>8.52</v>
      </c>
      <c r="F216" s="7">
        <f>E216*B216</f>
        <v>400.44</v>
      </c>
      <c r="G216" s="7"/>
      <c r="H216" s="7"/>
    </row>
    <row r="217" spans="1:8" ht="18.75" customHeight="1" x14ac:dyDescent="0.25">
      <c r="A217" t="s">
        <v>23</v>
      </c>
      <c r="B217" s="3">
        <v>175</v>
      </c>
      <c r="C217" s="7">
        <v>2.1800000000000002</v>
      </c>
      <c r="D217" s="7">
        <f t="shared" si="6"/>
        <v>381.5</v>
      </c>
      <c r="E217" s="7">
        <f>C217*3</f>
        <v>6.5400000000000009</v>
      </c>
      <c r="F217" s="7">
        <f>E217*B217</f>
        <v>1144.5000000000002</v>
      </c>
      <c r="G217" s="7"/>
      <c r="H217" s="7"/>
    </row>
    <row r="218" spans="1:8" ht="18.75" customHeight="1" x14ac:dyDescent="0.25">
      <c r="A218" t="s">
        <v>21</v>
      </c>
      <c r="B218" s="3">
        <v>23</v>
      </c>
      <c r="C218" s="7">
        <v>1.8699999999999999</v>
      </c>
      <c r="D218" s="7">
        <f t="shared" si="6"/>
        <v>43.01</v>
      </c>
      <c r="E218" s="7">
        <f>C218*3</f>
        <v>5.6099999999999994</v>
      </c>
      <c r="F218" s="7">
        <f>E218*B218</f>
        <v>129.02999999999997</v>
      </c>
      <c r="G218" s="7"/>
      <c r="H218" s="7"/>
    </row>
    <row r="219" spans="1:8" ht="18.75" customHeight="1" x14ac:dyDescent="0.25">
      <c r="A219" t="s">
        <v>19</v>
      </c>
      <c r="B219" s="3">
        <v>40</v>
      </c>
      <c r="C219" s="7">
        <v>1.77</v>
      </c>
      <c r="D219" s="7">
        <f t="shared" si="6"/>
        <v>70.8</v>
      </c>
      <c r="E219" s="7">
        <f>C219*3</f>
        <v>5.3100000000000005</v>
      </c>
      <c r="F219" s="7">
        <f>E219*B219</f>
        <v>212.40000000000003</v>
      </c>
      <c r="G219" s="7"/>
      <c r="H219" s="7"/>
    </row>
    <row r="220" spans="1:8" ht="18.75" customHeight="1" x14ac:dyDescent="0.25">
      <c r="A220" t="s">
        <v>23</v>
      </c>
      <c r="B220" s="3">
        <v>87</v>
      </c>
      <c r="C220" s="7">
        <v>2.1800000000000002</v>
      </c>
      <c r="D220" s="7">
        <f t="shared" si="6"/>
        <v>189.66000000000003</v>
      </c>
      <c r="E220" s="7">
        <f>C220*3</f>
        <v>6.5400000000000009</v>
      </c>
      <c r="F220" s="7">
        <f>E220*B220</f>
        <v>568.98000000000013</v>
      </c>
      <c r="G220" s="7"/>
      <c r="H220" s="7"/>
    </row>
    <row r="221" spans="1:8" ht="18.75" customHeight="1" x14ac:dyDescent="0.25">
      <c r="A221" t="s">
        <v>19</v>
      </c>
      <c r="B221" s="3">
        <v>43</v>
      </c>
      <c r="C221" s="7">
        <v>1.77</v>
      </c>
      <c r="D221" s="7">
        <f t="shared" si="6"/>
        <v>76.11</v>
      </c>
      <c r="E221" s="7">
        <f>C221*3</f>
        <v>5.3100000000000005</v>
      </c>
      <c r="F221" s="7">
        <f>E221*B221</f>
        <v>228.33</v>
      </c>
      <c r="G221" s="7"/>
      <c r="H221" s="7"/>
    </row>
    <row r="222" spans="1:8" ht="18.75" customHeight="1" x14ac:dyDescent="0.25">
      <c r="A222" t="s">
        <v>20</v>
      </c>
      <c r="B222" s="3">
        <v>30</v>
      </c>
      <c r="C222" s="7">
        <v>3.49</v>
      </c>
      <c r="D222" s="7">
        <f t="shared" si="6"/>
        <v>104.7</v>
      </c>
      <c r="E222" s="7">
        <f>C222*3</f>
        <v>10.47</v>
      </c>
      <c r="F222" s="7">
        <f>E222*B222</f>
        <v>314.10000000000002</v>
      </c>
      <c r="G222" s="7"/>
      <c r="H222" s="7"/>
    </row>
    <row r="223" spans="1:8" ht="18.75" customHeight="1" x14ac:dyDescent="0.25">
      <c r="A223" t="s">
        <v>19</v>
      </c>
      <c r="B223" s="3">
        <v>35</v>
      </c>
      <c r="C223" s="7">
        <v>1.77</v>
      </c>
      <c r="D223" s="7">
        <f t="shared" si="6"/>
        <v>61.95</v>
      </c>
      <c r="E223" s="7">
        <f>C223*3</f>
        <v>5.3100000000000005</v>
      </c>
      <c r="F223" s="7">
        <f>E223*B223</f>
        <v>185.85000000000002</v>
      </c>
      <c r="G223" s="7"/>
      <c r="H223" s="7"/>
    </row>
    <row r="224" spans="1:8" ht="18.75" customHeight="1" x14ac:dyDescent="0.25">
      <c r="A224" t="s">
        <v>36</v>
      </c>
      <c r="B224" s="3">
        <v>57</v>
      </c>
      <c r="C224" s="7">
        <v>1.87</v>
      </c>
      <c r="D224" s="7">
        <f t="shared" si="6"/>
        <v>106.59</v>
      </c>
      <c r="E224" s="7">
        <f>C224*3</f>
        <v>5.61</v>
      </c>
      <c r="F224" s="7">
        <f>E224*B224</f>
        <v>319.77000000000004</v>
      </c>
      <c r="G224" s="7"/>
      <c r="H224" s="7"/>
    </row>
    <row r="225" spans="1:8" ht="18.75" customHeight="1" x14ac:dyDescent="0.25">
      <c r="A225" t="s">
        <v>29</v>
      </c>
      <c r="B225" s="3">
        <v>25</v>
      </c>
      <c r="C225" s="7">
        <v>1.68</v>
      </c>
      <c r="D225" s="7">
        <f t="shared" si="6"/>
        <v>42</v>
      </c>
      <c r="E225" s="7">
        <f>C225*3</f>
        <v>5.04</v>
      </c>
      <c r="F225" s="7">
        <f>E225*B225</f>
        <v>126</v>
      </c>
      <c r="G225" s="7"/>
      <c r="H225" s="7"/>
    </row>
    <row r="226" spans="1:8" ht="18.75" customHeight="1" x14ac:dyDescent="0.25">
      <c r="A226" t="s">
        <v>21</v>
      </c>
      <c r="B226" s="3">
        <v>24</v>
      </c>
      <c r="C226" s="7">
        <v>1.87</v>
      </c>
      <c r="D226" s="7">
        <f t="shared" si="6"/>
        <v>44.88</v>
      </c>
      <c r="E226" s="7">
        <f>C226*3</f>
        <v>5.61</v>
      </c>
      <c r="F226" s="7">
        <f>E226*B226</f>
        <v>134.64000000000001</v>
      </c>
      <c r="G226" s="7"/>
      <c r="H226" s="7"/>
    </row>
    <row r="227" spans="1:8" ht="18.75" customHeight="1" x14ac:dyDescent="0.25">
      <c r="A227" t="s">
        <v>36</v>
      </c>
      <c r="B227" s="3">
        <v>83</v>
      </c>
      <c r="C227" s="7">
        <v>1.87</v>
      </c>
      <c r="D227" s="7">
        <f t="shared" si="6"/>
        <v>155.21</v>
      </c>
      <c r="E227" s="7">
        <f>C227*3</f>
        <v>5.61</v>
      </c>
      <c r="F227" s="7">
        <f>E227*B227</f>
        <v>465.63000000000005</v>
      </c>
      <c r="G227" s="7"/>
      <c r="H227" s="7"/>
    </row>
    <row r="228" spans="1:8" ht="18.75" customHeight="1" x14ac:dyDescent="0.25">
      <c r="A228" t="s">
        <v>35</v>
      </c>
      <c r="B228" s="3">
        <v>124</v>
      </c>
      <c r="C228" s="7">
        <v>2.8400000000000003</v>
      </c>
      <c r="D228" s="7">
        <f t="shared" si="6"/>
        <v>352.16</v>
      </c>
      <c r="E228" s="7">
        <f>C228*3</f>
        <v>8.5200000000000014</v>
      </c>
      <c r="F228" s="7">
        <f>E228*B228</f>
        <v>1056.4800000000002</v>
      </c>
      <c r="G228" s="7"/>
      <c r="H228" s="7"/>
    </row>
    <row r="229" spans="1:8" ht="18.75" customHeight="1" x14ac:dyDescent="0.25">
      <c r="A229" t="s">
        <v>19</v>
      </c>
      <c r="B229" s="3">
        <v>137</v>
      </c>
      <c r="C229" s="7">
        <v>1.77</v>
      </c>
      <c r="D229" s="7">
        <f t="shared" si="6"/>
        <v>242.49</v>
      </c>
      <c r="E229" s="7">
        <f>C229*3</f>
        <v>5.3100000000000005</v>
      </c>
      <c r="F229" s="7">
        <f>E229*B229</f>
        <v>727.47</v>
      </c>
      <c r="G229" s="7"/>
      <c r="H229" s="7"/>
    </row>
    <row r="230" spans="1:8" ht="18.75" customHeight="1" x14ac:dyDescent="0.25">
      <c r="A230" t="s">
        <v>23</v>
      </c>
      <c r="B230" s="3">
        <v>146</v>
      </c>
      <c r="C230" s="7">
        <v>2.1799999999999997</v>
      </c>
      <c r="D230" s="7">
        <f t="shared" si="6"/>
        <v>318.27999999999997</v>
      </c>
      <c r="E230" s="7">
        <f>C230*3</f>
        <v>6.5399999999999991</v>
      </c>
      <c r="F230" s="7">
        <f>E230*B230</f>
        <v>954.83999999999992</v>
      </c>
      <c r="G230" s="7"/>
      <c r="H230" s="7"/>
    </row>
    <row r="231" spans="1:8" ht="18.75" customHeight="1" x14ac:dyDescent="0.25">
      <c r="A231" t="s">
        <v>21</v>
      </c>
      <c r="B231" s="3">
        <v>34</v>
      </c>
      <c r="C231" s="7">
        <v>1.8699999999999999</v>
      </c>
      <c r="D231" s="7">
        <f t="shared" si="6"/>
        <v>63.58</v>
      </c>
      <c r="E231" s="7">
        <f>C231*3</f>
        <v>5.6099999999999994</v>
      </c>
      <c r="F231" s="7">
        <f>E231*B231</f>
        <v>190.73999999999998</v>
      </c>
      <c r="G231" s="7"/>
      <c r="H231" s="7"/>
    </row>
    <row r="232" spans="1:8" ht="18.75" customHeight="1" x14ac:dyDescent="0.25">
      <c r="A232" t="s">
        <v>19</v>
      </c>
      <c r="B232" s="3">
        <v>20</v>
      </c>
      <c r="C232" s="7">
        <v>1.77</v>
      </c>
      <c r="D232" s="7">
        <f t="shared" si="6"/>
        <v>35.4</v>
      </c>
      <c r="E232" s="7">
        <f>C232*3</f>
        <v>5.3100000000000005</v>
      </c>
      <c r="F232" s="7">
        <f>E232*B232</f>
        <v>106.20000000000002</v>
      </c>
      <c r="G232" s="7"/>
      <c r="H232" s="7"/>
    </row>
    <row r="233" spans="1:8" ht="18.75" customHeight="1" x14ac:dyDescent="0.25">
      <c r="A233" t="s">
        <v>23</v>
      </c>
      <c r="B233" s="3">
        <v>139</v>
      </c>
      <c r="C233" s="7">
        <v>2.1799999999999997</v>
      </c>
      <c r="D233" s="7">
        <f t="shared" si="6"/>
        <v>303.02</v>
      </c>
      <c r="E233" s="7">
        <f>C233*3</f>
        <v>6.5399999999999991</v>
      </c>
      <c r="F233" s="7">
        <f>E233*B233</f>
        <v>909.05999999999983</v>
      </c>
      <c r="G233" s="7"/>
      <c r="H233" s="7"/>
    </row>
    <row r="234" spans="1:8" ht="18.75" customHeight="1" x14ac:dyDescent="0.25">
      <c r="A234" t="s">
        <v>21</v>
      </c>
      <c r="B234" s="3">
        <v>211</v>
      </c>
      <c r="C234" s="7">
        <v>1.8699999999999999</v>
      </c>
      <c r="D234" s="7">
        <f t="shared" si="6"/>
        <v>394.57</v>
      </c>
      <c r="E234" s="7">
        <f>C234*3</f>
        <v>5.6099999999999994</v>
      </c>
      <c r="F234" s="7">
        <f>E234*B234</f>
        <v>1183.7099999999998</v>
      </c>
      <c r="G234" s="7"/>
      <c r="H234" s="7"/>
    </row>
    <row r="235" spans="1:8" ht="18.75" customHeight="1" x14ac:dyDescent="0.25">
      <c r="A235" t="s">
        <v>20</v>
      </c>
      <c r="B235" s="3">
        <v>20</v>
      </c>
      <c r="C235" s="7">
        <v>3.4899999999999998</v>
      </c>
      <c r="D235" s="7">
        <f t="shared" si="6"/>
        <v>69.8</v>
      </c>
      <c r="E235" s="7">
        <f>C235*3</f>
        <v>10.469999999999999</v>
      </c>
      <c r="F235" s="7">
        <f>E235*B235</f>
        <v>209.39999999999998</v>
      </c>
      <c r="G235" s="7"/>
      <c r="H235" s="7"/>
    </row>
    <row r="236" spans="1:8" ht="18.75" customHeight="1" x14ac:dyDescent="0.25">
      <c r="A236" t="s">
        <v>36</v>
      </c>
      <c r="B236" s="3">
        <v>42</v>
      </c>
      <c r="C236" s="7">
        <v>1.87</v>
      </c>
      <c r="D236" s="7">
        <f t="shared" si="6"/>
        <v>78.540000000000006</v>
      </c>
      <c r="E236" s="7">
        <f>C236*3</f>
        <v>5.61</v>
      </c>
      <c r="F236" s="7">
        <f>E236*B236</f>
        <v>235.62</v>
      </c>
      <c r="G236" s="7"/>
      <c r="H236" s="7"/>
    </row>
    <row r="237" spans="1:8" ht="18.75" customHeight="1" x14ac:dyDescent="0.25">
      <c r="A237" t="s">
        <v>35</v>
      </c>
      <c r="B237" s="3">
        <v>100</v>
      </c>
      <c r="C237" s="7">
        <v>2.84</v>
      </c>
      <c r="D237" s="7">
        <f t="shared" si="6"/>
        <v>284</v>
      </c>
      <c r="E237" s="7">
        <f>C237*3</f>
        <v>8.52</v>
      </c>
      <c r="F237" s="7">
        <f>E237*B237</f>
        <v>852</v>
      </c>
      <c r="G237" s="7"/>
      <c r="H237" s="7"/>
    </row>
    <row r="238" spans="1:8" ht="18.75" customHeight="1" x14ac:dyDescent="0.25">
      <c r="A238" t="s">
        <v>19</v>
      </c>
      <c r="B238" s="3">
        <v>38</v>
      </c>
      <c r="C238" s="7">
        <v>1.7700000000000002</v>
      </c>
      <c r="D238" s="7">
        <f t="shared" si="6"/>
        <v>67.260000000000005</v>
      </c>
      <c r="E238" s="7">
        <f>C238*3</f>
        <v>5.3100000000000005</v>
      </c>
      <c r="F238" s="7">
        <f>E238*B238</f>
        <v>201.78000000000003</v>
      </c>
      <c r="G238" s="7"/>
      <c r="H238" s="7"/>
    </row>
    <row r="239" spans="1:8" ht="18.75" customHeight="1" x14ac:dyDescent="0.25">
      <c r="A239" t="s">
        <v>20</v>
      </c>
      <c r="B239" s="3">
        <v>25</v>
      </c>
      <c r="C239" s="7">
        <v>3.49</v>
      </c>
      <c r="D239" s="7">
        <f t="shared" si="6"/>
        <v>87.25</v>
      </c>
      <c r="E239" s="7">
        <f>C239*3</f>
        <v>10.47</v>
      </c>
      <c r="F239" s="7">
        <f>E239*B239</f>
        <v>261.75</v>
      </c>
      <c r="G239" s="7"/>
      <c r="H239" s="7"/>
    </row>
    <row r="240" spans="1:8" ht="18.75" customHeight="1" x14ac:dyDescent="0.25">
      <c r="A240" t="s">
        <v>21</v>
      </c>
      <c r="B240" s="3">
        <v>96</v>
      </c>
      <c r="C240" s="7">
        <v>1.87</v>
      </c>
      <c r="D240" s="7">
        <f t="shared" si="6"/>
        <v>179.52</v>
      </c>
      <c r="E240" s="7">
        <f>C240*3</f>
        <v>5.61</v>
      </c>
      <c r="F240" s="7">
        <f>E240*B240</f>
        <v>538.56000000000006</v>
      </c>
      <c r="G240" s="7"/>
      <c r="H240" s="7"/>
    </row>
    <row r="241" spans="1:13" ht="18.75" customHeight="1" x14ac:dyDescent="0.25">
      <c r="A241" t="s">
        <v>23</v>
      </c>
      <c r="B241" s="3">
        <v>34</v>
      </c>
      <c r="C241" s="7">
        <v>2.1800000000000002</v>
      </c>
      <c r="D241" s="7">
        <f t="shared" si="6"/>
        <v>74.12</v>
      </c>
      <c r="E241" s="7">
        <f>C241*3</f>
        <v>6.5400000000000009</v>
      </c>
      <c r="F241" s="7">
        <f>E241*B241</f>
        <v>222.36000000000004</v>
      </c>
      <c r="G241" s="7"/>
      <c r="H241" s="7"/>
    </row>
    <row r="242" spans="1:13" ht="18.75" customHeight="1" x14ac:dyDescent="0.25">
      <c r="A242" t="s">
        <v>21</v>
      </c>
      <c r="B242" s="3">
        <v>245</v>
      </c>
      <c r="C242" s="7">
        <v>1.8699999999999999</v>
      </c>
      <c r="D242" s="7">
        <f t="shared" si="6"/>
        <v>458.15</v>
      </c>
      <c r="E242" s="7">
        <f>C242*3</f>
        <v>5.6099999999999994</v>
      </c>
      <c r="F242" s="7">
        <f>E242*B242</f>
        <v>1374.4499999999998</v>
      </c>
      <c r="G242" s="7"/>
      <c r="H242" s="7"/>
    </row>
    <row r="243" spans="1:13" ht="18.75" customHeight="1" x14ac:dyDescent="0.25">
      <c r="A243" t="s">
        <v>20</v>
      </c>
      <c r="B243" s="3">
        <v>30</v>
      </c>
      <c r="C243" s="7">
        <v>3.49</v>
      </c>
      <c r="D243" s="7">
        <f t="shared" si="6"/>
        <v>104.7</v>
      </c>
      <c r="E243" s="7">
        <f>C243*3</f>
        <v>10.47</v>
      </c>
      <c r="F243" s="7">
        <f>E243*B243</f>
        <v>314.10000000000002</v>
      </c>
      <c r="G243" s="7"/>
      <c r="H243" s="7"/>
    </row>
    <row r="244" spans="1:13" ht="18.75" customHeight="1" x14ac:dyDescent="0.25">
      <c r="A244" t="s">
        <v>36</v>
      </c>
      <c r="B244" s="3">
        <v>30</v>
      </c>
      <c r="C244" s="7">
        <v>1.87</v>
      </c>
      <c r="D244" s="7">
        <f t="shared" si="6"/>
        <v>56.1</v>
      </c>
      <c r="E244" s="7">
        <f>C244*3</f>
        <v>5.61</v>
      </c>
      <c r="F244" s="7">
        <f>E244*B244</f>
        <v>168.3</v>
      </c>
      <c r="G244" s="7"/>
      <c r="H244" s="7"/>
    </row>
    <row r="245" spans="1:13" ht="18.75" customHeight="1" x14ac:dyDescent="0.25">
      <c r="A245" s="27" t="s">
        <v>35</v>
      </c>
      <c r="B245" s="28">
        <v>44</v>
      </c>
      <c r="C245" s="29">
        <v>2.84</v>
      </c>
      <c r="D245" s="7">
        <f t="shared" si="6"/>
        <v>124.96</v>
      </c>
      <c r="E245" s="7">
        <f>C245*3</f>
        <v>8.52</v>
      </c>
      <c r="F245" s="7">
        <f>E245*B245</f>
        <v>374.88</v>
      </c>
      <c r="G245" s="7"/>
      <c r="H245" s="7"/>
      <c r="L245" s="27"/>
      <c r="M245" s="40"/>
    </row>
  </sheetData>
  <autoFilter ref="A1:G1" xr:uid="{17F82063-B0EE-4E46-ABC3-ED3A385CFF1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5"/>
  <sheetViews>
    <sheetView workbookViewId="0">
      <selection activeCell="H10" sqref="H10:I11"/>
    </sheetView>
  </sheetViews>
  <sheetFormatPr defaultRowHeight="15" x14ac:dyDescent="0.25"/>
  <cols>
    <col min="1" max="1" width="16.7109375" bestFit="1" customWidth="1"/>
    <col min="2" max="2" width="13.5703125" style="8" bestFit="1" customWidth="1"/>
    <col min="3" max="4" width="13.5703125" style="31" bestFit="1" customWidth="1"/>
    <col min="5" max="5" width="13.5703125" customWidth="1"/>
    <col min="6" max="6" width="22.5703125" bestFit="1" customWidth="1"/>
    <col min="7" max="7" width="12.5703125" style="15" bestFit="1" customWidth="1"/>
    <col min="8" max="8" width="14.140625" bestFit="1" customWidth="1"/>
    <col min="9" max="9" width="19.85546875" bestFit="1" customWidth="1"/>
    <col min="10" max="10" width="13.5703125" style="20" bestFit="1" customWidth="1"/>
    <col min="11" max="11" width="13.5703125" bestFit="1" customWidth="1"/>
    <col min="12" max="12" width="16.140625" bestFit="1" customWidth="1"/>
    <col min="13" max="13" width="13.85546875" bestFit="1" customWidth="1"/>
    <col min="14" max="14" width="13.5703125" bestFit="1" customWidth="1"/>
  </cols>
  <sheetData>
    <row r="1" spans="1:14" ht="20.25" customHeight="1" x14ac:dyDescent="0.25">
      <c r="A1" s="10" t="s">
        <v>15</v>
      </c>
      <c r="B1" s="11" t="s">
        <v>16</v>
      </c>
      <c r="C1" s="12" t="s">
        <v>17</v>
      </c>
      <c r="D1" s="13" t="s">
        <v>18</v>
      </c>
      <c r="I1" s="10"/>
      <c r="J1" s="16"/>
      <c r="K1" s="14"/>
      <c r="L1" s="14"/>
      <c r="M1" s="14"/>
      <c r="N1" s="14"/>
    </row>
    <row r="2" spans="1:14" ht="19.5" customHeight="1" x14ac:dyDescent="0.25">
      <c r="A2" s="17" t="s">
        <v>19</v>
      </c>
      <c r="B2" s="18">
        <v>33</v>
      </c>
      <c r="C2" s="19">
        <v>1.7699999999999998</v>
      </c>
      <c r="D2" s="7">
        <f>C2*B2</f>
        <v>58.41</v>
      </c>
      <c r="E2" s="7"/>
    </row>
    <row r="3" spans="1:14" ht="18.75" customHeight="1" x14ac:dyDescent="0.25">
      <c r="A3" t="s">
        <v>20</v>
      </c>
      <c r="B3" s="3">
        <v>87</v>
      </c>
      <c r="C3" s="7">
        <v>3.4899999999999998</v>
      </c>
      <c r="D3" s="7">
        <f>C3*B3</f>
        <v>303.63</v>
      </c>
      <c r="E3" s="7"/>
    </row>
    <row r="4" spans="1:14" ht="18.75" customHeight="1" x14ac:dyDescent="0.25">
      <c r="A4" t="s">
        <v>21</v>
      </c>
      <c r="B4" s="3">
        <v>58</v>
      </c>
      <c r="C4" s="7">
        <v>1.8699999999999999</v>
      </c>
      <c r="D4" s="7">
        <f>C4*B4</f>
        <v>108.46</v>
      </c>
      <c r="E4" s="7"/>
    </row>
    <row r="5" spans="1:14" ht="18.75" customHeight="1" x14ac:dyDescent="0.25">
      <c r="A5" t="s">
        <v>21</v>
      </c>
      <c r="B5" s="3">
        <v>82</v>
      </c>
      <c r="C5" s="7">
        <v>1.87</v>
      </c>
      <c r="D5" s="7">
        <f>C5*B5</f>
        <v>153.34</v>
      </c>
      <c r="E5" s="7"/>
      <c r="F5" s="21" t="s">
        <v>22</v>
      </c>
      <c r="J5" s="5"/>
    </row>
    <row r="6" spans="1:14" ht="18.75" customHeight="1" x14ac:dyDescent="0.25">
      <c r="A6" t="s">
        <v>23</v>
      </c>
      <c r="B6" s="3">
        <v>38</v>
      </c>
      <c r="C6" s="7">
        <v>2.1800000000000002</v>
      </c>
      <c r="D6" s="7">
        <f>C6*B6</f>
        <v>82.84</v>
      </c>
      <c r="E6" s="7"/>
      <c r="F6" s="22" t="s">
        <v>24</v>
      </c>
      <c r="G6" s="23" t="s">
        <v>25</v>
      </c>
      <c r="J6" s="24"/>
    </row>
    <row r="7" spans="1:14" ht="18.75" customHeight="1" x14ac:dyDescent="0.25">
      <c r="A7" t="s">
        <v>19</v>
      </c>
      <c r="B7" s="3">
        <v>54</v>
      </c>
      <c r="C7" s="7">
        <v>1.77</v>
      </c>
      <c r="D7" s="7">
        <f>C7*B7</f>
        <v>95.58</v>
      </c>
      <c r="E7" s="7"/>
      <c r="F7" s="22" t="s">
        <v>26</v>
      </c>
      <c r="G7" s="25">
        <v>2020</v>
      </c>
      <c r="H7" s="5"/>
    </row>
    <row r="8" spans="1:14" ht="18.75" customHeight="1" x14ac:dyDescent="0.25">
      <c r="A8" t="s">
        <v>20</v>
      </c>
      <c r="B8" s="3">
        <v>149</v>
      </c>
      <c r="C8" s="7">
        <v>3.4899999999999998</v>
      </c>
      <c r="D8" s="7">
        <f>C8*B8</f>
        <v>520.01</v>
      </c>
      <c r="E8" s="7"/>
      <c r="F8" s="22" t="s">
        <v>27</v>
      </c>
      <c r="G8" s="25">
        <v>1500</v>
      </c>
      <c r="H8" s="5"/>
    </row>
    <row r="9" spans="1:14" ht="19.5" customHeight="1" x14ac:dyDescent="0.25">
      <c r="A9" t="s">
        <v>19</v>
      </c>
      <c r="B9" s="3">
        <v>51</v>
      </c>
      <c r="C9" s="7">
        <v>1.77</v>
      </c>
      <c r="D9" s="7">
        <f>C9*B9</f>
        <v>90.27</v>
      </c>
      <c r="E9" s="7"/>
      <c r="F9" s="22" t="s">
        <v>28</v>
      </c>
      <c r="G9" s="25">
        <v>1750</v>
      </c>
      <c r="H9" s="5"/>
    </row>
    <row r="10" spans="1:14" ht="18.75" customHeight="1" x14ac:dyDescent="0.25">
      <c r="A10" t="s">
        <v>19</v>
      </c>
      <c r="B10" s="3">
        <v>100</v>
      </c>
      <c r="C10" s="7">
        <v>1.77</v>
      </c>
      <c r="D10" s="7">
        <f>C10*B10</f>
        <v>177</v>
      </c>
      <c r="E10" s="7"/>
      <c r="H10" s="20"/>
      <c r="J10"/>
    </row>
    <row r="11" spans="1:14" ht="18.75" customHeight="1" x14ac:dyDescent="0.25">
      <c r="A11" t="s">
        <v>29</v>
      </c>
      <c r="B11" s="3">
        <v>28</v>
      </c>
      <c r="C11" s="7">
        <v>1.35</v>
      </c>
      <c r="D11" s="7">
        <f>C11*B11</f>
        <v>37.800000000000004</v>
      </c>
      <c r="E11" s="7"/>
      <c r="F11" t="s">
        <v>30</v>
      </c>
      <c r="G11" s="5">
        <f>SUM(D2:D245)+SUM(G7:G9)</f>
        <v>38595.579999999987</v>
      </c>
      <c r="H11" s="20"/>
      <c r="J11"/>
    </row>
    <row r="12" spans="1:14" ht="18.75" customHeight="1" x14ac:dyDescent="0.25">
      <c r="A12" t="s">
        <v>23</v>
      </c>
      <c r="B12" s="3">
        <v>36</v>
      </c>
      <c r="C12" s="7">
        <v>2.1800000000000002</v>
      </c>
      <c r="D12" s="7">
        <f>C12*B12</f>
        <v>78.48</v>
      </c>
      <c r="E12" s="7"/>
      <c r="F12" t="s">
        <v>31</v>
      </c>
      <c r="G12" s="7">
        <v>100</v>
      </c>
    </row>
    <row r="13" spans="1:14" ht="18.75" customHeight="1" x14ac:dyDescent="0.25">
      <c r="A13" t="s">
        <v>21</v>
      </c>
      <c r="B13" s="3">
        <v>31</v>
      </c>
      <c r="C13" s="7">
        <v>1.8699999999999999</v>
      </c>
      <c r="D13" s="7">
        <f>C13*B13</f>
        <v>57.97</v>
      </c>
      <c r="E13" s="7"/>
      <c r="F13" t="s">
        <v>32</v>
      </c>
      <c r="G13" s="15" t="s">
        <v>33</v>
      </c>
    </row>
    <row r="14" spans="1:14" ht="18.75" customHeight="1" x14ac:dyDescent="0.25">
      <c r="A14" t="s">
        <v>20</v>
      </c>
      <c r="B14" s="3">
        <v>28</v>
      </c>
      <c r="C14" s="7">
        <v>3.4899999999999998</v>
      </c>
      <c r="D14" s="7">
        <f>C14*B14</f>
        <v>97.72</v>
      </c>
      <c r="E14" s="7"/>
    </row>
    <row r="15" spans="1:14" ht="19.5" customHeight="1" x14ac:dyDescent="0.25">
      <c r="A15" t="s">
        <v>19</v>
      </c>
      <c r="B15" s="3">
        <v>44</v>
      </c>
      <c r="C15" s="7">
        <v>1.7699999999999998</v>
      </c>
      <c r="D15" s="7">
        <f>C15*B15</f>
        <v>77.88</v>
      </c>
      <c r="E15" s="7"/>
      <c r="F15" s="26" t="s">
        <v>34</v>
      </c>
      <c r="G15" s="5"/>
    </row>
    <row r="16" spans="1:14" ht="18.75" customHeight="1" x14ac:dyDescent="0.25">
      <c r="A16" t="s">
        <v>19</v>
      </c>
      <c r="B16" s="3">
        <v>23</v>
      </c>
      <c r="C16" s="7">
        <v>1.77</v>
      </c>
      <c r="D16" s="7">
        <f>C16*B16</f>
        <v>40.71</v>
      </c>
      <c r="E16" s="7"/>
      <c r="F16" s="26" t="s">
        <v>11</v>
      </c>
      <c r="G16" s="24"/>
    </row>
    <row r="17" spans="1:5" ht="18.75" customHeight="1" x14ac:dyDescent="0.25">
      <c r="A17" t="s">
        <v>29</v>
      </c>
      <c r="B17" s="3">
        <v>27</v>
      </c>
      <c r="C17" s="7">
        <v>1.35</v>
      </c>
      <c r="D17" s="7">
        <f>C17*B17</f>
        <v>36.450000000000003</v>
      </c>
      <c r="E17" s="7"/>
    </row>
    <row r="18" spans="1:5" ht="18.75" customHeight="1" x14ac:dyDescent="0.25">
      <c r="A18" t="s">
        <v>23</v>
      </c>
      <c r="B18" s="3">
        <v>43</v>
      </c>
      <c r="C18" s="7">
        <v>2.1799999999999997</v>
      </c>
      <c r="D18" s="7">
        <f>C18*B18</f>
        <v>93.739999999999981</v>
      </c>
      <c r="E18" s="7"/>
    </row>
    <row r="19" spans="1:5" ht="18.75" customHeight="1" x14ac:dyDescent="0.25">
      <c r="A19" t="s">
        <v>35</v>
      </c>
      <c r="B19" s="3">
        <v>123</v>
      </c>
      <c r="C19" s="7">
        <v>2.84</v>
      </c>
      <c r="D19" s="7">
        <f>C19*B19</f>
        <v>349.32</v>
      </c>
      <c r="E19" s="7"/>
    </row>
    <row r="20" spans="1:5" ht="18.75" customHeight="1" x14ac:dyDescent="0.25">
      <c r="A20" t="s">
        <v>36</v>
      </c>
      <c r="B20" s="3">
        <v>42</v>
      </c>
      <c r="C20" s="7">
        <v>1.87</v>
      </c>
      <c r="D20" s="7">
        <f>C20*B20</f>
        <v>78.540000000000006</v>
      </c>
      <c r="E20" s="7"/>
    </row>
    <row r="21" spans="1:5" ht="18.75" customHeight="1" x14ac:dyDescent="0.25">
      <c r="A21" t="s">
        <v>35</v>
      </c>
      <c r="B21" s="3">
        <v>33</v>
      </c>
      <c r="C21" s="7">
        <v>2.84</v>
      </c>
      <c r="D21" s="7">
        <f>C21*B21</f>
        <v>93.72</v>
      </c>
      <c r="E21" s="7"/>
    </row>
    <row r="22" spans="1:5" ht="18.75" customHeight="1" x14ac:dyDescent="0.25">
      <c r="A22" t="s">
        <v>21</v>
      </c>
      <c r="B22" s="3">
        <v>85</v>
      </c>
      <c r="C22" s="7">
        <v>1.8699999999999999</v>
      </c>
      <c r="D22" s="7">
        <f>C22*B22</f>
        <v>158.94999999999999</v>
      </c>
      <c r="E22" s="7"/>
    </row>
    <row r="23" spans="1:5" ht="18.75" customHeight="1" x14ac:dyDescent="0.25">
      <c r="A23" t="s">
        <v>35</v>
      </c>
      <c r="B23" s="3">
        <v>30</v>
      </c>
      <c r="C23" s="7">
        <v>2.8400000000000003</v>
      </c>
      <c r="D23" s="7">
        <f>C23*B23</f>
        <v>85.2</v>
      </c>
      <c r="E23" s="7"/>
    </row>
    <row r="24" spans="1:5" ht="18.75" customHeight="1" x14ac:dyDescent="0.25">
      <c r="A24" t="s">
        <v>19</v>
      </c>
      <c r="B24" s="3">
        <v>61</v>
      </c>
      <c r="C24" s="7">
        <v>1.77</v>
      </c>
      <c r="D24" s="7">
        <f>C24*B24</f>
        <v>107.97</v>
      </c>
      <c r="E24" s="7"/>
    </row>
    <row r="25" spans="1:5" ht="18.75" customHeight="1" x14ac:dyDescent="0.25">
      <c r="A25" t="s">
        <v>20</v>
      </c>
      <c r="B25" s="3">
        <v>40</v>
      </c>
      <c r="C25" s="7">
        <v>3.4899999999999998</v>
      </c>
      <c r="D25" s="7">
        <f>C25*B25</f>
        <v>139.6</v>
      </c>
      <c r="E25" s="7"/>
    </row>
    <row r="26" spans="1:5" ht="18.75" customHeight="1" x14ac:dyDescent="0.25">
      <c r="A26" t="s">
        <v>21</v>
      </c>
      <c r="B26" s="3">
        <v>86</v>
      </c>
      <c r="C26" s="7">
        <v>1.8699999999999999</v>
      </c>
      <c r="D26" s="7">
        <f>C26*B26</f>
        <v>160.82</v>
      </c>
      <c r="E26" s="7"/>
    </row>
    <row r="27" spans="1:5" ht="18.75" customHeight="1" x14ac:dyDescent="0.25">
      <c r="A27" t="s">
        <v>19</v>
      </c>
      <c r="B27" s="3">
        <v>38</v>
      </c>
      <c r="C27" s="7">
        <v>1.7700000000000002</v>
      </c>
      <c r="D27" s="7">
        <f>C27*B27</f>
        <v>67.260000000000005</v>
      </c>
      <c r="E27" s="7"/>
    </row>
    <row r="28" spans="1:5" ht="18.75" customHeight="1" x14ac:dyDescent="0.25">
      <c r="A28" t="s">
        <v>29</v>
      </c>
      <c r="B28" s="3">
        <v>68</v>
      </c>
      <c r="C28" s="7">
        <v>1.68</v>
      </c>
      <c r="D28" s="7">
        <f>C28*B28</f>
        <v>114.24</v>
      </c>
      <c r="E28" s="7"/>
    </row>
    <row r="29" spans="1:5" ht="18.75" customHeight="1" x14ac:dyDescent="0.25">
      <c r="A29" t="s">
        <v>21</v>
      </c>
      <c r="B29" s="3">
        <v>39</v>
      </c>
      <c r="C29" s="7">
        <v>1.87</v>
      </c>
      <c r="D29" s="7">
        <f>C29*B29</f>
        <v>72.930000000000007</v>
      </c>
      <c r="E29" s="7"/>
    </row>
    <row r="30" spans="1:5" ht="18.75" customHeight="1" x14ac:dyDescent="0.25">
      <c r="A30" t="s">
        <v>36</v>
      </c>
      <c r="B30" s="3">
        <v>103</v>
      </c>
      <c r="C30" s="7">
        <v>1.87</v>
      </c>
      <c r="D30" s="7">
        <f>C30*B30</f>
        <v>192.61</v>
      </c>
      <c r="E30" s="7"/>
    </row>
    <row r="31" spans="1:5" ht="18.75" customHeight="1" x14ac:dyDescent="0.25">
      <c r="A31" t="s">
        <v>35</v>
      </c>
      <c r="B31" s="3">
        <v>193</v>
      </c>
      <c r="C31" s="7">
        <v>2.84</v>
      </c>
      <c r="D31" s="7">
        <f>C31*B31</f>
        <v>548.12</v>
      </c>
      <c r="E31" s="7"/>
    </row>
    <row r="32" spans="1:5" ht="18.75" customHeight="1" x14ac:dyDescent="0.25">
      <c r="A32" t="s">
        <v>19</v>
      </c>
      <c r="B32" s="3">
        <v>58</v>
      </c>
      <c r="C32" s="7">
        <v>1.77</v>
      </c>
      <c r="D32" s="7">
        <f>C32*B32</f>
        <v>102.66</v>
      </c>
      <c r="E32" s="7"/>
    </row>
    <row r="33" spans="1:5" ht="18.75" customHeight="1" x14ac:dyDescent="0.25">
      <c r="A33" t="s">
        <v>29</v>
      </c>
      <c r="B33" s="3">
        <v>68</v>
      </c>
      <c r="C33" s="7">
        <v>1.68</v>
      </c>
      <c r="D33" s="7">
        <f>C33*B33</f>
        <v>114.24</v>
      </c>
      <c r="E33" s="7"/>
    </row>
    <row r="34" spans="1:5" ht="18.75" customHeight="1" x14ac:dyDescent="0.25">
      <c r="A34" t="s">
        <v>19</v>
      </c>
      <c r="B34" s="3">
        <v>91</v>
      </c>
      <c r="C34" s="7">
        <v>1.77</v>
      </c>
      <c r="D34" s="7">
        <f>C34*B34</f>
        <v>161.07</v>
      </c>
      <c r="E34" s="7"/>
    </row>
    <row r="35" spans="1:5" ht="18.75" customHeight="1" x14ac:dyDescent="0.25">
      <c r="A35" t="s">
        <v>20</v>
      </c>
      <c r="B35" s="3">
        <v>23</v>
      </c>
      <c r="C35" s="7">
        <v>3.4899999999999998</v>
      </c>
      <c r="D35" s="7">
        <f>C35*B35</f>
        <v>80.27</v>
      </c>
      <c r="E35" s="7"/>
    </row>
    <row r="36" spans="1:5" ht="18.75" customHeight="1" x14ac:dyDescent="0.25">
      <c r="A36" t="s">
        <v>29</v>
      </c>
      <c r="B36" s="3">
        <v>28</v>
      </c>
      <c r="C36" s="7">
        <v>1.68</v>
      </c>
      <c r="D36" s="7">
        <f>C36*B36</f>
        <v>47.04</v>
      </c>
      <c r="E36" s="7"/>
    </row>
    <row r="37" spans="1:5" ht="18.75" customHeight="1" x14ac:dyDescent="0.25">
      <c r="A37" t="s">
        <v>19</v>
      </c>
      <c r="B37" s="3">
        <v>48</v>
      </c>
      <c r="C37" s="7">
        <v>1.7699999999999998</v>
      </c>
      <c r="D37" s="7">
        <f>C37*B37</f>
        <v>84.96</v>
      </c>
      <c r="E37" s="7"/>
    </row>
    <row r="38" spans="1:5" ht="18.75" customHeight="1" x14ac:dyDescent="0.25">
      <c r="A38" t="s">
        <v>29</v>
      </c>
      <c r="B38" s="3">
        <v>134</v>
      </c>
      <c r="C38" s="7">
        <v>1.68</v>
      </c>
      <c r="D38" s="7">
        <f>C38*B38</f>
        <v>225.12</v>
      </c>
      <c r="E38" s="7"/>
    </row>
    <row r="39" spans="1:5" ht="18.75" customHeight="1" x14ac:dyDescent="0.25">
      <c r="A39" t="s">
        <v>19</v>
      </c>
      <c r="B39" s="3">
        <v>20</v>
      </c>
      <c r="C39" s="7">
        <v>1.77</v>
      </c>
      <c r="D39" s="7">
        <f>C39*B39</f>
        <v>35.4</v>
      </c>
      <c r="E39" s="7"/>
    </row>
    <row r="40" spans="1:5" ht="18.75" customHeight="1" x14ac:dyDescent="0.25">
      <c r="A40" t="s">
        <v>19</v>
      </c>
      <c r="B40" s="3">
        <v>53</v>
      </c>
      <c r="C40" s="7">
        <v>1.77</v>
      </c>
      <c r="D40" s="7">
        <f>C40*B40</f>
        <v>93.81</v>
      </c>
      <c r="E40" s="7"/>
    </row>
    <row r="41" spans="1:5" ht="18.75" customHeight="1" x14ac:dyDescent="0.25">
      <c r="A41" t="s">
        <v>29</v>
      </c>
      <c r="B41" s="3">
        <v>64</v>
      </c>
      <c r="C41" s="7">
        <v>1.68</v>
      </c>
      <c r="D41" s="7">
        <f>C41*B41</f>
        <v>107.52</v>
      </c>
      <c r="E41" s="7"/>
    </row>
    <row r="42" spans="1:5" ht="18.75" customHeight="1" x14ac:dyDescent="0.25">
      <c r="A42" t="s">
        <v>21</v>
      </c>
      <c r="B42" s="3">
        <v>63</v>
      </c>
      <c r="C42" s="7">
        <v>1.87</v>
      </c>
      <c r="D42" s="7">
        <f>C42*B42</f>
        <v>117.81</v>
      </c>
      <c r="E42" s="7"/>
    </row>
    <row r="43" spans="1:5" ht="18.75" customHeight="1" x14ac:dyDescent="0.25">
      <c r="A43" t="s">
        <v>36</v>
      </c>
      <c r="B43" s="3">
        <v>105</v>
      </c>
      <c r="C43" s="7">
        <v>1.8699999999999999</v>
      </c>
      <c r="D43" s="7">
        <f>C43*B43</f>
        <v>196.35</v>
      </c>
      <c r="E43" s="7"/>
    </row>
    <row r="44" spans="1:5" ht="18.75" customHeight="1" x14ac:dyDescent="0.25">
      <c r="A44" t="s">
        <v>35</v>
      </c>
      <c r="B44" s="3">
        <v>138</v>
      </c>
      <c r="C44" s="7">
        <v>2.8400000000000003</v>
      </c>
      <c r="D44" s="7">
        <f>C44*B44</f>
        <v>391.92</v>
      </c>
      <c r="E44" s="7"/>
    </row>
    <row r="45" spans="1:5" ht="18.75" customHeight="1" x14ac:dyDescent="0.25">
      <c r="A45" t="s">
        <v>19</v>
      </c>
      <c r="B45" s="3">
        <v>25</v>
      </c>
      <c r="C45" s="7">
        <v>1.77</v>
      </c>
      <c r="D45" s="7">
        <f>C45*B45</f>
        <v>44.25</v>
      </c>
      <c r="E45" s="7"/>
    </row>
    <row r="46" spans="1:5" ht="18.75" customHeight="1" x14ac:dyDescent="0.25">
      <c r="A46" t="s">
        <v>20</v>
      </c>
      <c r="B46" s="3">
        <v>21</v>
      </c>
      <c r="C46" s="7">
        <v>3.49</v>
      </c>
      <c r="D46" s="7">
        <f>C46*B46</f>
        <v>73.290000000000006</v>
      </c>
      <c r="E46" s="7"/>
    </row>
    <row r="47" spans="1:5" ht="18.75" customHeight="1" x14ac:dyDescent="0.25">
      <c r="A47" t="s">
        <v>19</v>
      </c>
      <c r="B47" s="3">
        <v>61</v>
      </c>
      <c r="C47" s="7">
        <v>1.77</v>
      </c>
      <c r="D47" s="7">
        <f>C47*B47</f>
        <v>107.97</v>
      </c>
      <c r="E47" s="7"/>
    </row>
    <row r="48" spans="1:5" ht="18.75" customHeight="1" x14ac:dyDescent="0.25">
      <c r="A48" t="s">
        <v>29</v>
      </c>
      <c r="B48" s="3">
        <v>49</v>
      </c>
      <c r="C48" s="7">
        <v>1.68</v>
      </c>
      <c r="D48" s="7">
        <f>C48*B48</f>
        <v>82.32</v>
      </c>
      <c r="E48" s="7"/>
    </row>
    <row r="49" spans="1:5" ht="18.75" customHeight="1" x14ac:dyDescent="0.25">
      <c r="A49" t="s">
        <v>21</v>
      </c>
      <c r="B49" s="3">
        <v>55</v>
      </c>
      <c r="C49" s="7">
        <v>1.8699999999999999</v>
      </c>
      <c r="D49" s="7">
        <f>C49*B49</f>
        <v>102.85</v>
      </c>
      <c r="E49" s="7"/>
    </row>
    <row r="50" spans="1:5" ht="18.75" customHeight="1" x14ac:dyDescent="0.25">
      <c r="A50" t="s">
        <v>23</v>
      </c>
      <c r="B50" s="3">
        <v>27</v>
      </c>
      <c r="C50" s="7">
        <v>2.1800000000000002</v>
      </c>
      <c r="D50" s="7">
        <f>C50*B50</f>
        <v>58.860000000000007</v>
      </c>
      <c r="E50" s="7"/>
    </row>
    <row r="51" spans="1:5" ht="18.75" customHeight="1" x14ac:dyDescent="0.25">
      <c r="A51" t="s">
        <v>19</v>
      </c>
      <c r="B51" s="3">
        <v>58</v>
      </c>
      <c r="C51" s="7">
        <v>1.77</v>
      </c>
      <c r="D51" s="7">
        <f>C51*B51</f>
        <v>102.66</v>
      </c>
      <c r="E51" s="7"/>
    </row>
    <row r="52" spans="1:5" ht="18.75" customHeight="1" x14ac:dyDescent="0.25">
      <c r="A52" t="s">
        <v>20</v>
      </c>
      <c r="B52" s="3">
        <v>33</v>
      </c>
      <c r="C52" s="7">
        <v>3.49</v>
      </c>
      <c r="D52" s="7">
        <f>C52*B52</f>
        <v>115.17</v>
      </c>
      <c r="E52" s="7"/>
    </row>
    <row r="53" spans="1:5" ht="18.75" customHeight="1" x14ac:dyDescent="0.25">
      <c r="A53" t="s">
        <v>35</v>
      </c>
      <c r="B53" s="3">
        <v>288</v>
      </c>
      <c r="C53" s="7">
        <v>2.84</v>
      </c>
      <c r="D53" s="7">
        <f>C53*B53</f>
        <v>817.92</v>
      </c>
      <c r="E53" s="7"/>
    </row>
    <row r="54" spans="1:5" ht="18.75" customHeight="1" x14ac:dyDescent="0.25">
      <c r="A54" t="s">
        <v>21</v>
      </c>
      <c r="B54" s="3">
        <v>76</v>
      </c>
      <c r="C54" s="7">
        <v>1.87</v>
      </c>
      <c r="D54" s="7">
        <f>C54*B54</f>
        <v>142.12</v>
      </c>
      <c r="E54" s="7"/>
    </row>
    <row r="55" spans="1:5" ht="18.75" customHeight="1" x14ac:dyDescent="0.25">
      <c r="A55" t="s">
        <v>19</v>
      </c>
      <c r="B55" s="3">
        <v>42</v>
      </c>
      <c r="C55" s="7">
        <v>1.77</v>
      </c>
      <c r="D55" s="7">
        <f>C55*B55</f>
        <v>74.34</v>
      </c>
      <c r="E55" s="7"/>
    </row>
    <row r="56" spans="1:5" ht="18.75" customHeight="1" x14ac:dyDescent="0.25">
      <c r="A56" t="s">
        <v>20</v>
      </c>
      <c r="B56" s="3">
        <v>20</v>
      </c>
      <c r="C56" s="7">
        <v>3.4899999999999998</v>
      </c>
      <c r="D56" s="7">
        <f>C56*B56</f>
        <v>69.8</v>
      </c>
      <c r="E56" s="7"/>
    </row>
    <row r="57" spans="1:5" ht="18.75" customHeight="1" x14ac:dyDescent="0.25">
      <c r="A57" t="s">
        <v>19</v>
      </c>
      <c r="B57" s="3">
        <v>75</v>
      </c>
      <c r="C57" s="7">
        <v>1.77</v>
      </c>
      <c r="D57" s="7">
        <f>C57*B57</f>
        <v>132.75</v>
      </c>
      <c r="E57" s="7"/>
    </row>
    <row r="58" spans="1:5" ht="18.75" customHeight="1" x14ac:dyDescent="0.25">
      <c r="A58" t="s">
        <v>20</v>
      </c>
      <c r="B58" s="3">
        <v>38</v>
      </c>
      <c r="C58" s="7">
        <v>3.49</v>
      </c>
      <c r="D58" s="7">
        <f>C58*B58</f>
        <v>132.62</v>
      </c>
      <c r="E58" s="7"/>
    </row>
    <row r="59" spans="1:5" ht="18.75" customHeight="1" x14ac:dyDescent="0.25">
      <c r="A59" t="s">
        <v>19</v>
      </c>
      <c r="B59" s="3">
        <v>306</v>
      </c>
      <c r="C59" s="7">
        <v>1.77</v>
      </c>
      <c r="D59" s="7">
        <f>C59*B59</f>
        <v>541.62</v>
      </c>
      <c r="E59" s="7"/>
    </row>
    <row r="60" spans="1:5" ht="18.75" customHeight="1" x14ac:dyDescent="0.25">
      <c r="A60" t="s">
        <v>29</v>
      </c>
      <c r="B60" s="3">
        <v>28</v>
      </c>
      <c r="C60" s="7">
        <v>1.68</v>
      </c>
      <c r="D60" s="7">
        <f>C60*B60</f>
        <v>47.04</v>
      </c>
      <c r="E60" s="7"/>
    </row>
    <row r="61" spans="1:5" ht="18.75" customHeight="1" x14ac:dyDescent="0.25">
      <c r="A61" t="s">
        <v>36</v>
      </c>
      <c r="B61" s="3">
        <v>110</v>
      </c>
      <c r="C61" s="7">
        <v>1.8699999999999999</v>
      </c>
      <c r="D61" s="7">
        <f>C61*B61</f>
        <v>205.7</v>
      </c>
      <c r="E61" s="7"/>
    </row>
    <row r="62" spans="1:5" ht="18.75" customHeight="1" x14ac:dyDescent="0.25">
      <c r="A62" t="s">
        <v>35</v>
      </c>
      <c r="B62" s="3">
        <v>51</v>
      </c>
      <c r="C62" s="7">
        <v>2.84</v>
      </c>
      <c r="D62" s="7">
        <f>C62*B62</f>
        <v>144.84</v>
      </c>
      <c r="E62" s="7"/>
    </row>
    <row r="63" spans="1:5" ht="18.75" customHeight="1" x14ac:dyDescent="0.25">
      <c r="A63" t="s">
        <v>19</v>
      </c>
      <c r="B63" s="3">
        <v>52</v>
      </c>
      <c r="C63" s="7">
        <v>1.77</v>
      </c>
      <c r="D63" s="7">
        <f>C63*B63</f>
        <v>92.04</v>
      </c>
      <c r="E63" s="7"/>
    </row>
    <row r="64" spans="1:5" ht="18.75" customHeight="1" x14ac:dyDescent="0.25">
      <c r="A64" t="s">
        <v>20</v>
      </c>
      <c r="B64" s="3">
        <v>28</v>
      </c>
      <c r="C64" s="7">
        <v>3.4899999999999998</v>
      </c>
      <c r="D64" s="7">
        <f>C64*B64</f>
        <v>97.72</v>
      </c>
      <c r="E64" s="7"/>
    </row>
    <row r="65" spans="1:5" ht="18.75" customHeight="1" x14ac:dyDescent="0.25">
      <c r="A65" t="s">
        <v>19</v>
      </c>
      <c r="B65" s="3">
        <v>136</v>
      </c>
      <c r="C65" s="7">
        <v>1.77</v>
      </c>
      <c r="D65" s="7">
        <f>C65*B65</f>
        <v>240.72</v>
      </c>
      <c r="E65" s="7"/>
    </row>
    <row r="66" spans="1:5" ht="18.75" customHeight="1" x14ac:dyDescent="0.25">
      <c r="A66" t="s">
        <v>20</v>
      </c>
      <c r="B66" s="3">
        <v>42</v>
      </c>
      <c r="C66" s="7">
        <v>3.49</v>
      </c>
      <c r="D66" s="7">
        <f t="shared" ref="D66:D129" si="0">C66*B66</f>
        <v>146.58000000000001</v>
      </c>
      <c r="E66" s="7"/>
    </row>
    <row r="67" spans="1:5" ht="18.75" customHeight="1" x14ac:dyDescent="0.25">
      <c r="A67" t="s">
        <v>21</v>
      </c>
      <c r="B67" s="3">
        <v>75</v>
      </c>
      <c r="C67" s="7">
        <v>1.87</v>
      </c>
      <c r="D67" s="7">
        <f t="shared" si="0"/>
        <v>140.25</v>
      </c>
      <c r="E67" s="7"/>
    </row>
    <row r="68" spans="1:5" ht="18.75" customHeight="1" x14ac:dyDescent="0.25">
      <c r="A68" t="s">
        <v>36</v>
      </c>
      <c r="B68" s="3">
        <v>72</v>
      </c>
      <c r="C68" s="7">
        <v>1.8699999999999999</v>
      </c>
      <c r="D68" s="7">
        <f t="shared" si="0"/>
        <v>134.63999999999999</v>
      </c>
      <c r="E68" s="7"/>
    </row>
    <row r="69" spans="1:5" ht="18.75" customHeight="1" x14ac:dyDescent="0.25">
      <c r="A69" t="s">
        <v>35</v>
      </c>
      <c r="B69" s="3">
        <v>56</v>
      </c>
      <c r="C69" s="7">
        <v>2.84</v>
      </c>
      <c r="D69" s="7">
        <f t="shared" si="0"/>
        <v>159.04</v>
      </c>
      <c r="E69" s="7"/>
    </row>
    <row r="70" spans="1:5" ht="18.75" customHeight="1" x14ac:dyDescent="0.25">
      <c r="A70" t="s">
        <v>36</v>
      </c>
      <c r="B70" s="3">
        <v>51</v>
      </c>
      <c r="C70" s="7">
        <v>1.87</v>
      </c>
      <c r="D70" s="7">
        <f t="shared" si="0"/>
        <v>95.37</v>
      </c>
      <c r="E70" s="7"/>
    </row>
    <row r="71" spans="1:5" ht="18.75" customHeight="1" x14ac:dyDescent="0.25">
      <c r="A71" t="s">
        <v>29</v>
      </c>
      <c r="B71" s="3">
        <v>31</v>
      </c>
      <c r="C71" s="7">
        <v>1.68</v>
      </c>
      <c r="D71" s="7">
        <f t="shared" si="0"/>
        <v>52.08</v>
      </c>
      <c r="E71" s="7"/>
    </row>
    <row r="72" spans="1:5" ht="18.75" customHeight="1" x14ac:dyDescent="0.25">
      <c r="A72" t="s">
        <v>36</v>
      </c>
      <c r="B72" s="3">
        <v>56</v>
      </c>
      <c r="C72" s="7">
        <v>1.8699999999999999</v>
      </c>
      <c r="D72" s="7">
        <f t="shared" si="0"/>
        <v>104.72</v>
      </c>
      <c r="E72" s="7"/>
    </row>
    <row r="73" spans="1:5" ht="18.75" customHeight="1" x14ac:dyDescent="0.25">
      <c r="A73" t="s">
        <v>35</v>
      </c>
      <c r="B73" s="3">
        <v>137</v>
      </c>
      <c r="C73" s="7">
        <v>2.84</v>
      </c>
      <c r="D73" s="7">
        <f t="shared" si="0"/>
        <v>389.08</v>
      </c>
      <c r="E73" s="7"/>
    </row>
    <row r="74" spans="1:5" ht="18.75" customHeight="1" x14ac:dyDescent="0.25">
      <c r="A74" t="s">
        <v>21</v>
      </c>
      <c r="B74" s="3">
        <v>107</v>
      </c>
      <c r="C74" s="7">
        <v>1.87</v>
      </c>
      <c r="D74" s="7">
        <f t="shared" si="0"/>
        <v>200.09</v>
      </c>
      <c r="E74" s="7"/>
    </row>
    <row r="75" spans="1:5" ht="18.75" customHeight="1" x14ac:dyDescent="0.25">
      <c r="A75" t="s">
        <v>19</v>
      </c>
      <c r="B75" s="3">
        <v>24</v>
      </c>
      <c r="C75" s="7">
        <v>1.7699999999999998</v>
      </c>
      <c r="D75" s="7">
        <f t="shared" si="0"/>
        <v>42.48</v>
      </c>
      <c r="E75" s="7"/>
    </row>
    <row r="76" spans="1:5" ht="18.75" customHeight="1" x14ac:dyDescent="0.25">
      <c r="A76" t="s">
        <v>20</v>
      </c>
      <c r="B76" s="3">
        <v>30</v>
      </c>
      <c r="C76" s="7">
        <v>3.49</v>
      </c>
      <c r="D76" s="7">
        <f t="shared" si="0"/>
        <v>104.7</v>
      </c>
      <c r="E76" s="7"/>
    </row>
    <row r="77" spans="1:5" ht="18.75" customHeight="1" x14ac:dyDescent="0.25">
      <c r="A77" t="s">
        <v>21</v>
      </c>
      <c r="B77" s="3">
        <v>70</v>
      </c>
      <c r="C77" s="7">
        <v>1.87</v>
      </c>
      <c r="D77" s="7">
        <f t="shared" si="0"/>
        <v>130.9</v>
      </c>
      <c r="E77" s="7"/>
    </row>
    <row r="78" spans="1:5" ht="18.75" customHeight="1" x14ac:dyDescent="0.25">
      <c r="A78" t="s">
        <v>23</v>
      </c>
      <c r="B78" s="3">
        <v>31</v>
      </c>
      <c r="C78" s="7">
        <v>2.1800000000000002</v>
      </c>
      <c r="D78" s="7">
        <f t="shared" si="0"/>
        <v>67.58</v>
      </c>
      <c r="E78" s="7"/>
    </row>
    <row r="79" spans="1:5" ht="18.75" customHeight="1" x14ac:dyDescent="0.25">
      <c r="A79" t="s">
        <v>19</v>
      </c>
      <c r="B79" s="3">
        <v>109</v>
      </c>
      <c r="C79" s="7">
        <v>1.77</v>
      </c>
      <c r="D79" s="7">
        <f t="shared" si="0"/>
        <v>192.93</v>
      </c>
      <c r="E79" s="7"/>
    </row>
    <row r="80" spans="1:5" ht="18.75" customHeight="1" x14ac:dyDescent="0.25">
      <c r="A80" t="s">
        <v>20</v>
      </c>
      <c r="B80" s="3">
        <v>21</v>
      </c>
      <c r="C80" s="7">
        <v>3.49</v>
      </c>
      <c r="D80" s="7">
        <f t="shared" si="0"/>
        <v>73.290000000000006</v>
      </c>
      <c r="E80" s="7"/>
    </row>
    <row r="81" spans="1:5" ht="18.75" customHeight="1" x14ac:dyDescent="0.25">
      <c r="A81" t="s">
        <v>21</v>
      </c>
      <c r="B81" s="3">
        <v>80</v>
      </c>
      <c r="C81" s="7">
        <v>1.8699999999999999</v>
      </c>
      <c r="D81" s="7">
        <f t="shared" si="0"/>
        <v>149.6</v>
      </c>
      <c r="E81" s="7"/>
    </row>
    <row r="82" spans="1:5" ht="18.75" customHeight="1" x14ac:dyDescent="0.25">
      <c r="A82" t="s">
        <v>36</v>
      </c>
      <c r="B82" s="3">
        <v>75</v>
      </c>
      <c r="C82" s="7">
        <v>1.87</v>
      </c>
      <c r="D82" s="7">
        <f t="shared" si="0"/>
        <v>140.25</v>
      </c>
      <c r="E82" s="7"/>
    </row>
    <row r="83" spans="1:5" ht="18.75" customHeight="1" x14ac:dyDescent="0.25">
      <c r="A83" t="s">
        <v>35</v>
      </c>
      <c r="B83" s="3">
        <v>74</v>
      </c>
      <c r="C83" s="7">
        <v>2.84</v>
      </c>
      <c r="D83" s="7">
        <f t="shared" si="0"/>
        <v>210.16</v>
      </c>
      <c r="E83" s="7"/>
    </row>
    <row r="84" spans="1:5" ht="18.75" customHeight="1" x14ac:dyDescent="0.25">
      <c r="A84" t="s">
        <v>19</v>
      </c>
      <c r="B84" s="3">
        <v>45</v>
      </c>
      <c r="C84" s="7">
        <v>1.77</v>
      </c>
      <c r="D84" s="7">
        <f t="shared" si="0"/>
        <v>79.650000000000006</v>
      </c>
      <c r="E84" s="7"/>
    </row>
    <row r="85" spans="1:5" ht="18.75" customHeight="1" x14ac:dyDescent="0.25">
      <c r="A85" t="s">
        <v>23</v>
      </c>
      <c r="B85" s="3">
        <v>28</v>
      </c>
      <c r="C85" s="7">
        <v>2.1800000000000002</v>
      </c>
      <c r="D85" s="7">
        <f t="shared" si="0"/>
        <v>61.040000000000006</v>
      </c>
      <c r="E85" s="7"/>
    </row>
    <row r="86" spans="1:5" ht="18.75" customHeight="1" x14ac:dyDescent="0.25">
      <c r="A86" t="s">
        <v>19</v>
      </c>
      <c r="B86" s="3">
        <v>143</v>
      </c>
      <c r="C86" s="7">
        <v>1.77</v>
      </c>
      <c r="D86" s="7">
        <f t="shared" si="0"/>
        <v>253.11</v>
      </c>
      <c r="E86" s="7"/>
    </row>
    <row r="87" spans="1:5" ht="18.75" customHeight="1" x14ac:dyDescent="0.25">
      <c r="A87" t="s">
        <v>37</v>
      </c>
      <c r="B87" s="3">
        <v>27</v>
      </c>
      <c r="C87" s="7">
        <v>3.15</v>
      </c>
      <c r="D87" s="7">
        <f t="shared" si="0"/>
        <v>85.05</v>
      </c>
      <c r="E87" s="7"/>
    </row>
    <row r="88" spans="1:5" ht="18.75" customHeight="1" x14ac:dyDescent="0.25">
      <c r="A88" t="s">
        <v>19</v>
      </c>
      <c r="B88" s="3">
        <v>133</v>
      </c>
      <c r="C88" s="7">
        <v>1.77</v>
      </c>
      <c r="D88" s="7">
        <f t="shared" si="0"/>
        <v>235.41</v>
      </c>
      <c r="E88" s="7"/>
    </row>
    <row r="89" spans="1:5" ht="18.75" customHeight="1" x14ac:dyDescent="0.25">
      <c r="A89" t="s">
        <v>23</v>
      </c>
      <c r="B89" s="3">
        <v>110</v>
      </c>
      <c r="C89" s="7">
        <v>2.1800000000000002</v>
      </c>
      <c r="D89" s="7">
        <f t="shared" si="0"/>
        <v>239.8</v>
      </c>
      <c r="E89" s="7"/>
    </row>
    <row r="90" spans="1:5" ht="18.75" customHeight="1" x14ac:dyDescent="0.25">
      <c r="A90" t="s">
        <v>21</v>
      </c>
      <c r="B90" s="3">
        <v>65</v>
      </c>
      <c r="C90" s="7">
        <v>1.8699999999999999</v>
      </c>
      <c r="D90" s="7">
        <f t="shared" si="0"/>
        <v>121.55</v>
      </c>
      <c r="E90" s="7"/>
    </row>
    <row r="91" spans="1:5" ht="18.75" customHeight="1" x14ac:dyDescent="0.25">
      <c r="A91" t="s">
        <v>36</v>
      </c>
      <c r="B91" s="3">
        <v>33</v>
      </c>
      <c r="C91" s="7">
        <v>1.87</v>
      </c>
      <c r="D91" s="7">
        <f t="shared" si="0"/>
        <v>61.71</v>
      </c>
      <c r="E91" s="7"/>
    </row>
    <row r="92" spans="1:5" ht="18.75" customHeight="1" x14ac:dyDescent="0.25">
      <c r="A92" t="s">
        <v>23</v>
      </c>
      <c r="B92" s="3">
        <v>81</v>
      </c>
      <c r="C92" s="7">
        <v>2.1800000000000002</v>
      </c>
      <c r="D92" s="7">
        <f t="shared" si="0"/>
        <v>176.58</v>
      </c>
      <c r="E92" s="7"/>
    </row>
    <row r="93" spans="1:5" ht="18.75" customHeight="1" x14ac:dyDescent="0.25">
      <c r="A93" t="s">
        <v>19</v>
      </c>
      <c r="B93" s="3">
        <v>77</v>
      </c>
      <c r="C93" s="7">
        <v>1.7699999999999998</v>
      </c>
      <c r="D93" s="7">
        <f t="shared" si="0"/>
        <v>136.29</v>
      </c>
      <c r="E93" s="7"/>
    </row>
    <row r="94" spans="1:5" ht="18.75" customHeight="1" x14ac:dyDescent="0.25">
      <c r="A94" t="s">
        <v>20</v>
      </c>
      <c r="B94" s="3">
        <v>38</v>
      </c>
      <c r="C94" s="7">
        <v>3.49</v>
      </c>
      <c r="D94" s="7">
        <f t="shared" si="0"/>
        <v>132.62</v>
      </c>
      <c r="E94" s="7"/>
    </row>
    <row r="95" spans="1:5" ht="18.75" customHeight="1" x14ac:dyDescent="0.25">
      <c r="A95" t="s">
        <v>19</v>
      </c>
      <c r="B95" s="3">
        <v>40</v>
      </c>
      <c r="C95" s="7">
        <v>1.77</v>
      </c>
      <c r="D95" s="7">
        <f t="shared" si="0"/>
        <v>70.8</v>
      </c>
      <c r="E95" s="7"/>
    </row>
    <row r="96" spans="1:5" ht="18.75" customHeight="1" x14ac:dyDescent="0.25">
      <c r="A96" t="s">
        <v>29</v>
      </c>
      <c r="B96" s="3">
        <v>114</v>
      </c>
      <c r="C96" s="7">
        <v>1.6800000000000002</v>
      </c>
      <c r="D96" s="7">
        <f t="shared" si="0"/>
        <v>191.52</v>
      </c>
      <c r="E96" s="7"/>
    </row>
    <row r="97" spans="1:5" ht="18.75" customHeight="1" x14ac:dyDescent="0.25">
      <c r="A97" t="s">
        <v>23</v>
      </c>
      <c r="B97" s="3">
        <v>224</v>
      </c>
      <c r="C97" s="7">
        <v>2.1800000000000002</v>
      </c>
      <c r="D97" s="7">
        <f t="shared" si="0"/>
        <v>488.32000000000005</v>
      </c>
      <c r="E97" s="7"/>
    </row>
    <row r="98" spans="1:5" ht="18.75" customHeight="1" x14ac:dyDescent="0.25">
      <c r="A98" t="s">
        <v>19</v>
      </c>
      <c r="B98" s="3">
        <v>141</v>
      </c>
      <c r="C98" s="7">
        <v>1.77</v>
      </c>
      <c r="D98" s="7">
        <f t="shared" si="0"/>
        <v>249.57</v>
      </c>
      <c r="E98" s="7"/>
    </row>
    <row r="99" spans="1:5" ht="18.75" customHeight="1" x14ac:dyDescent="0.25">
      <c r="A99" t="s">
        <v>20</v>
      </c>
      <c r="B99" s="3">
        <v>32</v>
      </c>
      <c r="C99" s="7">
        <v>3.49</v>
      </c>
      <c r="D99" s="7">
        <f t="shared" si="0"/>
        <v>111.68</v>
      </c>
      <c r="E99" s="7"/>
    </row>
    <row r="100" spans="1:5" ht="18.75" customHeight="1" x14ac:dyDescent="0.25">
      <c r="A100" t="s">
        <v>19</v>
      </c>
      <c r="B100" s="3">
        <v>20</v>
      </c>
      <c r="C100" s="7">
        <v>1.77</v>
      </c>
      <c r="D100" s="7">
        <f t="shared" si="0"/>
        <v>35.4</v>
      </c>
      <c r="E100" s="7"/>
    </row>
    <row r="101" spans="1:5" ht="18.75" customHeight="1" x14ac:dyDescent="0.25">
      <c r="A101" t="s">
        <v>23</v>
      </c>
      <c r="B101" s="3">
        <v>40</v>
      </c>
      <c r="C101" s="7">
        <v>2.1800000000000002</v>
      </c>
      <c r="D101" s="7">
        <f t="shared" si="0"/>
        <v>87.2</v>
      </c>
      <c r="E101" s="7"/>
    </row>
    <row r="102" spans="1:5" ht="18.75" customHeight="1" x14ac:dyDescent="0.25">
      <c r="A102" t="s">
        <v>21</v>
      </c>
      <c r="B102" s="3">
        <v>49</v>
      </c>
      <c r="C102" s="7">
        <v>1.8699999999999999</v>
      </c>
      <c r="D102" s="7">
        <f t="shared" si="0"/>
        <v>91.63</v>
      </c>
      <c r="E102" s="7"/>
    </row>
    <row r="103" spans="1:5" ht="18.75" customHeight="1" x14ac:dyDescent="0.25">
      <c r="A103" t="s">
        <v>20</v>
      </c>
      <c r="B103" s="3">
        <v>46</v>
      </c>
      <c r="C103" s="7">
        <v>3.4899999999999998</v>
      </c>
      <c r="D103" s="7">
        <f t="shared" si="0"/>
        <v>160.54</v>
      </c>
      <c r="E103" s="7"/>
    </row>
    <row r="104" spans="1:5" ht="18.75" customHeight="1" x14ac:dyDescent="0.25">
      <c r="A104" t="s">
        <v>19</v>
      </c>
      <c r="B104" s="3">
        <v>39</v>
      </c>
      <c r="C104" s="7">
        <v>1.77</v>
      </c>
      <c r="D104" s="7">
        <f t="shared" si="0"/>
        <v>69.03</v>
      </c>
      <c r="E104" s="7"/>
    </row>
    <row r="105" spans="1:5" ht="18.75" customHeight="1" x14ac:dyDescent="0.25">
      <c r="A105" t="s">
        <v>29</v>
      </c>
      <c r="B105" s="3">
        <v>62</v>
      </c>
      <c r="C105" s="7">
        <v>1.68</v>
      </c>
      <c r="D105" s="7">
        <f t="shared" si="0"/>
        <v>104.16</v>
      </c>
      <c r="E105" s="7"/>
    </row>
    <row r="106" spans="1:5" ht="18.75" customHeight="1" x14ac:dyDescent="0.25">
      <c r="A106" t="s">
        <v>19</v>
      </c>
      <c r="B106" s="3">
        <v>90</v>
      </c>
      <c r="C106" s="7">
        <v>1.77</v>
      </c>
      <c r="D106" s="7">
        <f t="shared" si="0"/>
        <v>159.30000000000001</v>
      </c>
      <c r="E106" s="7"/>
    </row>
    <row r="107" spans="1:5" ht="18.75" customHeight="1" x14ac:dyDescent="0.25">
      <c r="A107" t="s">
        <v>23</v>
      </c>
      <c r="B107" s="3">
        <v>103</v>
      </c>
      <c r="C107" s="7">
        <v>2.1799999999999997</v>
      </c>
      <c r="D107" s="7">
        <f t="shared" si="0"/>
        <v>224.53999999999996</v>
      </c>
      <c r="E107" s="7"/>
    </row>
    <row r="108" spans="1:5" ht="18.75" customHeight="1" x14ac:dyDescent="0.25">
      <c r="A108" t="s">
        <v>35</v>
      </c>
      <c r="B108" s="3">
        <v>32</v>
      </c>
      <c r="C108" s="7">
        <v>2.84</v>
      </c>
      <c r="D108" s="7">
        <f t="shared" si="0"/>
        <v>90.88</v>
      </c>
      <c r="E108" s="7"/>
    </row>
    <row r="109" spans="1:5" ht="18.75" customHeight="1" x14ac:dyDescent="0.25">
      <c r="A109" t="s">
        <v>36</v>
      </c>
      <c r="B109" s="3">
        <v>66</v>
      </c>
      <c r="C109" s="7">
        <v>1.87</v>
      </c>
      <c r="D109" s="7">
        <f t="shared" si="0"/>
        <v>123.42</v>
      </c>
      <c r="E109" s="7"/>
    </row>
    <row r="110" spans="1:5" ht="18.75" customHeight="1" x14ac:dyDescent="0.25">
      <c r="A110" t="s">
        <v>35</v>
      </c>
      <c r="B110" s="3">
        <v>97</v>
      </c>
      <c r="C110" s="7">
        <v>2.8400000000000003</v>
      </c>
      <c r="D110" s="7">
        <f t="shared" si="0"/>
        <v>275.48</v>
      </c>
      <c r="E110" s="7"/>
    </row>
    <row r="111" spans="1:5" ht="18.75" customHeight="1" x14ac:dyDescent="0.25">
      <c r="A111" t="s">
        <v>19</v>
      </c>
      <c r="B111" s="3">
        <v>30</v>
      </c>
      <c r="C111" s="7">
        <v>1.77</v>
      </c>
      <c r="D111" s="7">
        <f t="shared" si="0"/>
        <v>53.1</v>
      </c>
      <c r="E111" s="7"/>
    </row>
    <row r="112" spans="1:5" ht="18.75" customHeight="1" x14ac:dyDescent="0.25">
      <c r="A112" t="s">
        <v>29</v>
      </c>
      <c r="B112" s="3">
        <v>29</v>
      </c>
      <c r="C112" s="7">
        <v>1.68</v>
      </c>
      <c r="D112" s="7">
        <f t="shared" si="0"/>
        <v>48.72</v>
      </c>
      <c r="E112" s="7"/>
    </row>
    <row r="113" spans="1:5" ht="18.75" customHeight="1" x14ac:dyDescent="0.25">
      <c r="A113" t="s">
        <v>19</v>
      </c>
      <c r="B113" s="3">
        <v>92</v>
      </c>
      <c r="C113" s="7">
        <v>1.77</v>
      </c>
      <c r="D113" s="7">
        <f t="shared" si="0"/>
        <v>162.84</v>
      </c>
      <c r="E113" s="7"/>
    </row>
    <row r="114" spans="1:5" ht="18.75" customHeight="1" x14ac:dyDescent="0.25">
      <c r="A114" t="s">
        <v>23</v>
      </c>
      <c r="B114" s="3">
        <v>139</v>
      </c>
      <c r="C114" s="7">
        <v>2.1799999999999997</v>
      </c>
      <c r="D114" s="7">
        <f t="shared" si="0"/>
        <v>303.02</v>
      </c>
      <c r="E114" s="7"/>
    </row>
    <row r="115" spans="1:5" ht="18.75" customHeight="1" x14ac:dyDescent="0.25">
      <c r="A115" t="s">
        <v>35</v>
      </c>
      <c r="B115" s="3">
        <v>29</v>
      </c>
      <c r="C115" s="7">
        <v>2.84</v>
      </c>
      <c r="D115" s="7">
        <f t="shared" si="0"/>
        <v>82.36</v>
      </c>
      <c r="E115" s="7"/>
    </row>
    <row r="116" spans="1:5" ht="18.75" customHeight="1" x14ac:dyDescent="0.25">
      <c r="A116" t="s">
        <v>38</v>
      </c>
      <c r="B116" s="3">
        <v>30</v>
      </c>
      <c r="C116" s="7">
        <v>2.27</v>
      </c>
      <c r="D116" s="7">
        <f t="shared" si="0"/>
        <v>68.099999999999994</v>
      </c>
      <c r="E116" s="7"/>
    </row>
    <row r="117" spans="1:5" ht="18.75" customHeight="1" x14ac:dyDescent="0.25">
      <c r="A117" t="s">
        <v>21</v>
      </c>
      <c r="B117" s="3">
        <v>36</v>
      </c>
      <c r="C117" s="7">
        <v>1.8699999999999999</v>
      </c>
      <c r="D117" s="7">
        <f t="shared" si="0"/>
        <v>67.319999999999993</v>
      </c>
      <c r="E117" s="7"/>
    </row>
    <row r="118" spans="1:5" ht="18.75" customHeight="1" x14ac:dyDescent="0.25">
      <c r="A118" t="s">
        <v>20</v>
      </c>
      <c r="B118" s="3">
        <v>41</v>
      </c>
      <c r="C118" s="7">
        <v>3.49</v>
      </c>
      <c r="D118" s="7">
        <f t="shared" si="0"/>
        <v>143.09</v>
      </c>
      <c r="E118" s="7"/>
    </row>
    <row r="119" spans="1:5" ht="18.75" customHeight="1" x14ac:dyDescent="0.25">
      <c r="A119" t="s">
        <v>19</v>
      </c>
      <c r="B119" s="3">
        <v>44</v>
      </c>
      <c r="C119" s="7">
        <v>1.7699999999999998</v>
      </c>
      <c r="D119" s="7">
        <f t="shared" si="0"/>
        <v>77.88</v>
      </c>
      <c r="E119" s="7"/>
    </row>
    <row r="120" spans="1:5" ht="18.75" customHeight="1" x14ac:dyDescent="0.25">
      <c r="A120" t="s">
        <v>29</v>
      </c>
      <c r="B120" s="3">
        <v>29</v>
      </c>
      <c r="C120" s="7">
        <v>1.68</v>
      </c>
      <c r="D120" s="7">
        <f t="shared" si="0"/>
        <v>48.72</v>
      </c>
      <c r="E120" s="7"/>
    </row>
    <row r="121" spans="1:5" ht="18.75" customHeight="1" x14ac:dyDescent="0.25">
      <c r="A121" t="s">
        <v>23</v>
      </c>
      <c r="B121" s="3">
        <v>237</v>
      </c>
      <c r="C121" s="7">
        <v>2.1799999999999997</v>
      </c>
      <c r="D121" s="7">
        <f t="shared" si="0"/>
        <v>516.66</v>
      </c>
      <c r="E121" s="7"/>
    </row>
    <row r="122" spans="1:5" ht="18.75" customHeight="1" x14ac:dyDescent="0.25">
      <c r="A122" t="s">
        <v>21</v>
      </c>
      <c r="B122" s="3">
        <v>65</v>
      </c>
      <c r="C122" s="7">
        <v>1.8699999999999999</v>
      </c>
      <c r="D122" s="7">
        <f t="shared" si="0"/>
        <v>121.55</v>
      </c>
      <c r="E122" s="7"/>
    </row>
    <row r="123" spans="1:5" ht="18.75" customHeight="1" x14ac:dyDescent="0.25">
      <c r="A123" t="s">
        <v>23</v>
      </c>
      <c r="B123" s="3">
        <v>83</v>
      </c>
      <c r="C123" s="7">
        <v>2.1800000000000002</v>
      </c>
      <c r="D123" s="7">
        <f t="shared" si="0"/>
        <v>180.94000000000003</v>
      </c>
      <c r="E123" s="7"/>
    </row>
    <row r="124" spans="1:5" ht="18.75" customHeight="1" x14ac:dyDescent="0.25">
      <c r="A124" t="s">
        <v>23</v>
      </c>
      <c r="B124" s="3">
        <v>32</v>
      </c>
      <c r="C124" s="7">
        <v>2.1800000000000002</v>
      </c>
      <c r="D124" s="7">
        <f t="shared" si="0"/>
        <v>69.760000000000005</v>
      </c>
      <c r="E124" s="7"/>
    </row>
    <row r="125" spans="1:5" ht="18.75" customHeight="1" x14ac:dyDescent="0.25">
      <c r="A125" t="s">
        <v>19</v>
      </c>
      <c r="B125" s="3">
        <v>63</v>
      </c>
      <c r="C125" s="7">
        <v>1.77</v>
      </c>
      <c r="D125" s="7">
        <f t="shared" si="0"/>
        <v>111.51</v>
      </c>
      <c r="E125" s="7"/>
    </row>
    <row r="126" spans="1:5" ht="18.75" customHeight="1" x14ac:dyDescent="0.25">
      <c r="A126" t="s">
        <v>37</v>
      </c>
      <c r="B126" s="3">
        <v>29</v>
      </c>
      <c r="C126" s="7">
        <v>3.15</v>
      </c>
      <c r="D126" s="7">
        <f t="shared" si="0"/>
        <v>91.35</v>
      </c>
      <c r="E126" s="7"/>
    </row>
    <row r="127" spans="1:5" ht="18.75" customHeight="1" x14ac:dyDescent="0.25">
      <c r="A127" t="s">
        <v>36</v>
      </c>
      <c r="B127" s="3">
        <v>77</v>
      </c>
      <c r="C127" s="7">
        <v>1.87</v>
      </c>
      <c r="D127" s="7">
        <f t="shared" si="0"/>
        <v>143.99</v>
      </c>
      <c r="E127" s="7"/>
    </row>
    <row r="128" spans="1:5" ht="18.75" customHeight="1" x14ac:dyDescent="0.25">
      <c r="A128" t="s">
        <v>35</v>
      </c>
      <c r="B128" s="3">
        <v>80</v>
      </c>
      <c r="C128" s="7">
        <v>2.84</v>
      </c>
      <c r="D128" s="7">
        <f t="shared" si="0"/>
        <v>227.2</v>
      </c>
      <c r="E128" s="7"/>
    </row>
    <row r="129" spans="1:5" ht="18.75" customHeight="1" x14ac:dyDescent="0.25">
      <c r="A129" t="s">
        <v>19</v>
      </c>
      <c r="B129" s="3">
        <v>102</v>
      </c>
      <c r="C129" s="7">
        <v>1.77</v>
      </c>
      <c r="D129" s="7">
        <f t="shared" si="0"/>
        <v>180.54</v>
      </c>
      <c r="E129" s="7"/>
    </row>
    <row r="130" spans="1:5" ht="18.75" customHeight="1" x14ac:dyDescent="0.25">
      <c r="A130" t="s">
        <v>20</v>
      </c>
      <c r="B130" s="3">
        <v>31</v>
      </c>
      <c r="C130" s="7">
        <v>3.4899999999999998</v>
      </c>
      <c r="D130" s="7">
        <f t="shared" ref="D130:D193" si="1">C130*B130</f>
        <v>108.19</v>
      </c>
      <c r="E130" s="7"/>
    </row>
    <row r="131" spans="1:5" ht="18.75" customHeight="1" x14ac:dyDescent="0.25">
      <c r="A131" t="s">
        <v>19</v>
      </c>
      <c r="B131" s="3">
        <v>56</v>
      </c>
      <c r="C131" s="7">
        <v>1.77</v>
      </c>
      <c r="D131" s="7">
        <f t="shared" si="1"/>
        <v>99.12</v>
      </c>
      <c r="E131" s="7"/>
    </row>
    <row r="132" spans="1:5" ht="18.75" customHeight="1" x14ac:dyDescent="0.25">
      <c r="A132" t="s">
        <v>23</v>
      </c>
      <c r="B132" s="3">
        <v>52</v>
      </c>
      <c r="C132" s="7">
        <v>2.1800000000000002</v>
      </c>
      <c r="D132" s="7">
        <f t="shared" si="1"/>
        <v>113.36000000000001</v>
      </c>
      <c r="E132" s="7"/>
    </row>
    <row r="133" spans="1:5" ht="18.75" customHeight="1" x14ac:dyDescent="0.25">
      <c r="A133" t="s">
        <v>19</v>
      </c>
      <c r="B133" s="3">
        <v>51</v>
      </c>
      <c r="C133" s="7">
        <v>1.77</v>
      </c>
      <c r="D133" s="7">
        <f t="shared" si="1"/>
        <v>90.27</v>
      </c>
      <c r="E133" s="7"/>
    </row>
    <row r="134" spans="1:5" ht="18.75" customHeight="1" x14ac:dyDescent="0.25">
      <c r="A134" t="s">
        <v>29</v>
      </c>
      <c r="B134" s="3">
        <v>24</v>
      </c>
      <c r="C134" s="7">
        <v>1.68</v>
      </c>
      <c r="D134" s="7">
        <f t="shared" si="1"/>
        <v>40.32</v>
      </c>
      <c r="E134" s="7"/>
    </row>
    <row r="135" spans="1:5" ht="18.75" customHeight="1" x14ac:dyDescent="0.25">
      <c r="A135" t="s">
        <v>23</v>
      </c>
      <c r="B135" s="3">
        <v>58</v>
      </c>
      <c r="C135" s="7">
        <v>2.1800000000000002</v>
      </c>
      <c r="D135" s="7">
        <f t="shared" si="1"/>
        <v>126.44000000000001</v>
      </c>
      <c r="E135" s="7"/>
    </row>
    <row r="136" spans="1:5" ht="18.75" customHeight="1" x14ac:dyDescent="0.25">
      <c r="A136" t="s">
        <v>21</v>
      </c>
      <c r="B136" s="3">
        <v>34</v>
      </c>
      <c r="C136" s="7">
        <v>1.8699999999999999</v>
      </c>
      <c r="D136" s="7">
        <f t="shared" si="1"/>
        <v>63.58</v>
      </c>
      <c r="E136" s="7"/>
    </row>
    <row r="137" spans="1:5" ht="18.75" customHeight="1" x14ac:dyDescent="0.25">
      <c r="A137" t="s">
        <v>19</v>
      </c>
      <c r="B137" s="3">
        <v>34</v>
      </c>
      <c r="C137" s="7">
        <v>1.77</v>
      </c>
      <c r="D137" s="7">
        <f t="shared" si="1"/>
        <v>60.18</v>
      </c>
      <c r="E137" s="7"/>
    </row>
    <row r="138" spans="1:5" ht="18.75" customHeight="1" x14ac:dyDescent="0.25">
      <c r="A138" t="s">
        <v>29</v>
      </c>
      <c r="B138" s="3">
        <v>21</v>
      </c>
      <c r="C138" s="7">
        <v>1.6800000000000002</v>
      </c>
      <c r="D138" s="7">
        <f t="shared" si="1"/>
        <v>35.28</v>
      </c>
      <c r="E138" s="7"/>
    </row>
    <row r="139" spans="1:5" ht="18.75" customHeight="1" x14ac:dyDescent="0.25">
      <c r="A139" t="s">
        <v>35</v>
      </c>
      <c r="B139" s="3">
        <v>29</v>
      </c>
      <c r="C139" s="7">
        <v>2.84</v>
      </c>
      <c r="D139" s="7">
        <f t="shared" si="1"/>
        <v>82.36</v>
      </c>
      <c r="E139" s="7"/>
    </row>
    <row r="140" spans="1:5" ht="18.75" customHeight="1" x14ac:dyDescent="0.25">
      <c r="A140" t="s">
        <v>19</v>
      </c>
      <c r="B140" s="3">
        <v>68</v>
      </c>
      <c r="C140" s="7">
        <v>1.77</v>
      </c>
      <c r="D140" s="7">
        <f t="shared" si="1"/>
        <v>120.36</v>
      </c>
      <c r="E140" s="7"/>
    </row>
    <row r="141" spans="1:5" ht="18.75" customHeight="1" x14ac:dyDescent="0.25">
      <c r="A141" t="s">
        <v>37</v>
      </c>
      <c r="B141" s="3">
        <v>31</v>
      </c>
      <c r="C141" s="7">
        <v>3.1500000000000004</v>
      </c>
      <c r="D141" s="7">
        <f t="shared" si="1"/>
        <v>97.65</v>
      </c>
      <c r="E141" s="7"/>
    </row>
    <row r="142" spans="1:5" ht="18.75" customHeight="1" x14ac:dyDescent="0.25">
      <c r="A142" t="s">
        <v>23</v>
      </c>
      <c r="B142" s="3">
        <v>30</v>
      </c>
      <c r="C142" s="7">
        <v>2.1800000000000002</v>
      </c>
      <c r="D142" s="7">
        <f t="shared" si="1"/>
        <v>65.400000000000006</v>
      </c>
      <c r="E142" s="7"/>
    </row>
    <row r="143" spans="1:5" ht="18.75" customHeight="1" x14ac:dyDescent="0.25">
      <c r="A143" t="s">
        <v>21</v>
      </c>
      <c r="B143" s="3">
        <v>232</v>
      </c>
      <c r="C143" s="7">
        <v>1.8699999999999999</v>
      </c>
      <c r="D143" s="7">
        <f t="shared" si="1"/>
        <v>433.84</v>
      </c>
      <c r="E143" s="7"/>
    </row>
    <row r="144" spans="1:5" ht="18.75" customHeight="1" x14ac:dyDescent="0.25">
      <c r="A144" t="s">
        <v>36</v>
      </c>
      <c r="B144" s="3">
        <v>68</v>
      </c>
      <c r="C144" s="7">
        <v>1.8699999999999999</v>
      </c>
      <c r="D144" s="7">
        <f t="shared" si="1"/>
        <v>127.16</v>
      </c>
      <c r="E144" s="7"/>
    </row>
    <row r="145" spans="1:5" ht="18.75" customHeight="1" x14ac:dyDescent="0.25">
      <c r="A145" t="s">
        <v>35</v>
      </c>
      <c r="B145" s="3">
        <v>97</v>
      </c>
      <c r="C145" s="7">
        <v>2.8400000000000003</v>
      </c>
      <c r="D145" s="7">
        <f t="shared" si="1"/>
        <v>275.48</v>
      </c>
      <c r="E145" s="7"/>
    </row>
    <row r="146" spans="1:5" ht="18.75" customHeight="1" x14ac:dyDescent="0.25">
      <c r="A146" t="s">
        <v>36</v>
      </c>
      <c r="B146" s="3">
        <v>86</v>
      </c>
      <c r="C146" s="7">
        <v>1.8699999999999999</v>
      </c>
      <c r="D146" s="7">
        <f t="shared" si="1"/>
        <v>160.82</v>
      </c>
      <c r="E146" s="7"/>
    </row>
    <row r="147" spans="1:5" ht="18.75" customHeight="1" x14ac:dyDescent="0.25">
      <c r="A147" t="s">
        <v>29</v>
      </c>
      <c r="B147" s="3">
        <v>41</v>
      </c>
      <c r="C147" s="7">
        <v>1.68</v>
      </c>
      <c r="D147" s="7">
        <f t="shared" si="1"/>
        <v>68.88</v>
      </c>
      <c r="E147" s="7"/>
    </row>
    <row r="148" spans="1:5" ht="18.75" customHeight="1" x14ac:dyDescent="0.25">
      <c r="A148" t="s">
        <v>19</v>
      </c>
      <c r="B148" s="3">
        <v>93</v>
      </c>
      <c r="C148" s="7">
        <v>1.7700000000000002</v>
      </c>
      <c r="D148" s="7">
        <f t="shared" si="1"/>
        <v>164.61</v>
      </c>
      <c r="E148" s="7"/>
    </row>
    <row r="149" spans="1:5" ht="18.75" customHeight="1" x14ac:dyDescent="0.25">
      <c r="A149" t="s">
        <v>29</v>
      </c>
      <c r="B149" s="3">
        <v>47</v>
      </c>
      <c r="C149" s="7">
        <v>1.68</v>
      </c>
      <c r="D149" s="7">
        <f t="shared" si="1"/>
        <v>78.959999999999994</v>
      </c>
      <c r="E149" s="7"/>
    </row>
    <row r="150" spans="1:5" ht="18.75" customHeight="1" x14ac:dyDescent="0.25">
      <c r="A150" t="s">
        <v>19</v>
      </c>
      <c r="B150" s="3">
        <v>103</v>
      </c>
      <c r="C150" s="7">
        <v>1.77</v>
      </c>
      <c r="D150" s="7">
        <f t="shared" si="1"/>
        <v>182.31</v>
      </c>
      <c r="E150" s="7"/>
    </row>
    <row r="151" spans="1:5" ht="18.75" customHeight="1" x14ac:dyDescent="0.25">
      <c r="A151" t="s">
        <v>29</v>
      </c>
      <c r="B151" s="3">
        <v>33</v>
      </c>
      <c r="C151" s="7">
        <v>1.68</v>
      </c>
      <c r="D151" s="7">
        <f t="shared" si="1"/>
        <v>55.44</v>
      </c>
      <c r="E151" s="7"/>
    </row>
    <row r="152" spans="1:5" ht="18.75" customHeight="1" x14ac:dyDescent="0.25">
      <c r="A152" t="s">
        <v>36</v>
      </c>
      <c r="B152" s="3">
        <v>57</v>
      </c>
      <c r="C152" s="7">
        <v>1.87</v>
      </c>
      <c r="D152" s="7">
        <f t="shared" si="1"/>
        <v>106.59</v>
      </c>
      <c r="E152" s="7"/>
    </row>
    <row r="153" spans="1:5" ht="18.75" customHeight="1" x14ac:dyDescent="0.25">
      <c r="A153" t="s">
        <v>35</v>
      </c>
      <c r="B153" s="3">
        <v>65</v>
      </c>
      <c r="C153" s="7">
        <v>2.84</v>
      </c>
      <c r="D153" s="7">
        <f t="shared" si="1"/>
        <v>184.6</v>
      </c>
      <c r="E153" s="7"/>
    </row>
    <row r="154" spans="1:5" ht="18.75" customHeight="1" x14ac:dyDescent="0.25">
      <c r="A154" t="s">
        <v>19</v>
      </c>
      <c r="B154" s="3">
        <v>118</v>
      </c>
      <c r="C154" s="7">
        <v>1.77</v>
      </c>
      <c r="D154" s="7">
        <f t="shared" si="1"/>
        <v>208.86</v>
      </c>
      <c r="E154" s="7"/>
    </row>
    <row r="155" spans="1:5" ht="18.75" customHeight="1" x14ac:dyDescent="0.25">
      <c r="A155" t="s">
        <v>23</v>
      </c>
      <c r="B155" s="3">
        <v>36</v>
      </c>
      <c r="C155" s="7">
        <v>2.1800000000000002</v>
      </c>
      <c r="D155" s="7">
        <f t="shared" si="1"/>
        <v>78.48</v>
      </c>
      <c r="E155" s="7"/>
    </row>
    <row r="156" spans="1:5" ht="18.75" customHeight="1" x14ac:dyDescent="0.25">
      <c r="A156" t="s">
        <v>35</v>
      </c>
      <c r="B156" s="3">
        <v>123</v>
      </c>
      <c r="C156" s="7">
        <v>2.84</v>
      </c>
      <c r="D156" s="7">
        <f t="shared" si="1"/>
        <v>349.32</v>
      </c>
      <c r="E156" s="7"/>
    </row>
    <row r="157" spans="1:5" ht="18.75" customHeight="1" x14ac:dyDescent="0.25">
      <c r="A157" t="s">
        <v>19</v>
      </c>
      <c r="B157" s="3">
        <v>90</v>
      </c>
      <c r="C157" s="7">
        <v>1.77</v>
      </c>
      <c r="D157" s="7">
        <f t="shared" si="1"/>
        <v>159.30000000000001</v>
      </c>
      <c r="E157" s="7"/>
    </row>
    <row r="158" spans="1:5" ht="18.75" customHeight="1" x14ac:dyDescent="0.25">
      <c r="A158" t="s">
        <v>20</v>
      </c>
      <c r="B158" s="3">
        <v>21</v>
      </c>
      <c r="C158" s="7">
        <v>3.49</v>
      </c>
      <c r="D158" s="7">
        <f t="shared" si="1"/>
        <v>73.290000000000006</v>
      </c>
      <c r="E158" s="7"/>
    </row>
    <row r="159" spans="1:5" ht="18.75" customHeight="1" x14ac:dyDescent="0.25">
      <c r="A159" t="s">
        <v>19</v>
      </c>
      <c r="B159" s="3">
        <v>48</v>
      </c>
      <c r="C159" s="7">
        <v>1.7699999999999998</v>
      </c>
      <c r="D159" s="7">
        <f t="shared" si="1"/>
        <v>84.96</v>
      </c>
      <c r="E159" s="7"/>
    </row>
    <row r="160" spans="1:5" ht="18.75" customHeight="1" x14ac:dyDescent="0.25">
      <c r="A160" t="s">
        <v>29</v>
      </c>
      <c r="B160" s="3">
        <v>24</v>
      </c>
      <c r="C160" s="7">
        <v>1.68</v>
      </c>
      <c r="D160" s="7">
        <f t="shared" si="1"/>
        <v>40.32</v>
      </c>
      <c r="E160" s="7"/>
    </row>
    <row r="161" spans="1:5" ht="18.75" customHeight="1" x14ac:dyDescent="0.25">
      <c r="A161" t="s">
        <v>21</v>
      </c>
      <c r="B161" s="3">
        <v>67</v>
      </c>
      <c r="C161" s="7">
        <v>1.87</v>
      </c>
      <c r="D161" s="7">
        <f t="shared" si="1"/>
        <v>125.29</v>
      </c>
      <c r="E161" s="7"/>
    </row>
    <row r="162" spans="1:5" ht="18.75" customHeight="1" x14ac:dyDescent="0.25">
      <c r="A162" t="s">
        <v>36</v>
      </c>
      <c r="B162" s="3">
        <v>27</v>
      </c>
      <c r="C162" s="7">
        <v>1.87</v>
      </c>
      <c r="D162" s="7">
        <f t="shared" si="1"/>
        <v>50.49</v>
      </c>
      <c r="E162" s="7"/>
    </row>
    <row r="163" spans="1:5" ht="18.75" customHeight="1" x14ac:dyDescent="0.25">
      <c r="A163" t="s">
        <v>35</v>
      </c>
      <c r="B163" s="3">
        <v>129</v>
      </c>
      <c r="C163" s="7">
        <v>2.8400000000000003</v>
      </c>
      <c r="D163" s="7">
        <f t="shared" si="1"/>
        <v>366.36</v>
      </c>
      <c r="E163" s="7"/>
    </row>
    <row r="164" spans="1:5" ht="18.75" customHeight="1" x14ac:dyDescent="0.25">
      <c r="A164" t="s">
        <v>23</v>
      </c>
      <c r="B164" s="3">
        <v>77</v>
      </c>
      <c r="C164" s="7">
        <v>2.1800000000000002</v>
      </c>
      <c r="D164" s="7">
        <f t="shared" si="1"/>
        <v>167.86</v>
      </c>
      <c r="E164" s="7"/>
    </row>
    <row r="165" spans="1:5" ht="18.75" customHeight="1" x14ac:dyDescent="0.25">
      <c r="A165" t="s">
        <v>21</v>
      </c>
      <c r="B165" s="3">
        <v>58</v>
      </c>
      <c r="C165" s="7">
        <v>1.8699999999999999</v>
      </c>
      <c r="D165" s="7">
        <f t="shared" si="1"/>
        <v>108.46</v>
      </c>
      <c r="E165" s="7"/>
    </row>
    <row r="166" spans="1:5" ht="18.75" customHeight="1" x14ac:dyDescent="0.25">
      <c r="A166" t="s">
        <v>36</v>
      </c>
      <c r="B166" s="3">
        <v>47</v>
      </c>
      <c r="C166" s="7">
        <v>1.87</v>
      </c>
      <c r="D166" s="7">
        <f t="shared" si="1"/>
        <v>87.89</v>
      </c>
      <c r="E166" s="7"/>
    </row>
    <row r="167" spans="1:5" ht="18.75" customHeight="1" x14ac:dyDescent="0.25">
      <c r="A167" t="s">
        <v>35</v>
      </c>
      <c r="B167" s="3">
        <v>33</v>
      </c>
      <c r="C167" s="7">
        <v>2.84</v>
      </c>
      <c r="D167" s="7">
        <f t="shared" si="1"/>
        <v>93.72</v>
      </c>
      <c r="E167" s="7"/>
    </row>
    <row r="168" spans="1:5" ht="18.75" customHeight="1" x14ac:dyDescent="0.25">
      <c r="A168" t="s">
        <v>21</v>
      </c>
      <c r="B168" s="3">
        <v>82</v>
      </c>
      <c r="C168" s="7">
        <v>1.87</v>
      </c>
      <c r="D168" s="7">
        <f t="shared" si="1"/>
        <v>153.34</v>
      </c>
      <c r="E168" s="7"/>
    </row>
    <row r="169" spans="1:5" ht="18.75" customHeight="1" x14ac:dyDescent="0.25">
      <c r="A169" t="s">
        <v>19</v>
      </c>
      <c r="B169" s="3">
        <v>58</v>
      </c>
      <c r="C169" s="7">
        <v>1.77</v>
      </c>
      <c r="D169" s="7">
        <f t="shared" si="1"/>
        <v>102.66</v>
      </c>
      <c r="E169" s="7"/>
    </row>
    <row r="170" spans="1:5" ht="18.75" customHeight="1" x14ac:dyDescent="0.25">
      <c r="A170" t="s">
        <v>37</v>
      </c>
      <c r="B170" s="3">
        <v>30</v>
      </c>
      <c r="C170" s="7">
        <v>3.15</v>
      </c>
      <c r="D170" s="7">
        <f t="shared" si="1"/>
        <v>94.5</v>
      </c>
      <c r="E170" s="7"/>
    </row>
    <row r="171" spans="1:5" ht="18.75" customHeight="1" x14ac:dyDescent="0.25">
      <c r="A171" t="s">
        <v>21</v>
      </c>
      <c r="B171" s="3">
        <v>43</v>
      </c>
      <c r="C171" s="7">
        <v>1.8699999999999999</v>
      </c>
      <c r="D171" s="7">
        <f t="shared" si="1"/>
        <v>80.41</v>
      </c>
      <c r="E171" s="7"/>
    </row>
    <row r="172" spans="1:5" ht="18.75" customHeight="1" x14ac:dyDescent="0.25">
      <c r="A172" t="s">
        <v>19</v>
      </c>
      <c r="B172" s="3">
        <v>84</v>
      </c>
      <c r="C172" s="7">
        <v>1.77</v>
      </c>
      <c r="D172" s="7">
        <f t="shared" si="1"/>
        <v>148.68</v>
      </c>
      <c r="E172" s="7"/>
    </row>
    <row r="173" spans="1:5" ht="18.75" customHeight="1" x14ac:dyDescent="0.25">
      <c r="A173" t="s">
        <v>23</v>
      </c>
      <c r="B173" s="3">
        <v>36</v>
      </c>
      <c r="C173" s="7">
        <v>2.1800000000000002</v>
      </c>
      <c r="D173" s="7">
        <f t="shared" si="1"/>
        <v>78.48</v>
      </c>
      <c r="E173" s="7"/>
    </row>
    <row r="174" spans="1:5" ht="18.75" customHeight="1" x14ac:dyDescent="0.25">
      <c r="A174" t="s">
        <v>35</v>
      </c>
      <c r="B174" s="3">
        <v>44</v>
      </c>
      <c r="C174" s="7">
        <v>2.84</v>
      </c>
      <c r="D174" s="7">
        <f t="shared" si="1"/>
        <v>124.96</v>
      </c>
      <c r="E174" s="7"/>
    </row>
    <row r="175" spans="1:5" ht="18.75" customHeight="1" x14ac:dyDescent="0.25">
      <c r="A175" t="s">
        <v>36</v>
      </c>
      <c r="B175" s="3">
        <v>27</v>
      </c>
      <c r="C175" s="7">
        <v>1.87</v>
      </c>
      <c r="D175" s="7">
        <f t="shared" si="1"/>
        <v>50.49</v>
      </c>
      <c r="E175" s="7"/>
    </row>
    <row r="176" spans="1:5" ht="18.75" customHeight="1" x14ac:dyDescent="0.25">
      <c r="A176" t="s">
        <v>35</v>
      </c>
      <c r="B176" s="3">
        <v>120</v>
      </c>
      <c r="C176" s="7">
        <v>2.8400000000000003</v>
      </c>
      <c r="D176" s="7">
        <f t="shared" si="1"/>
        <v>340.8</v>
      </c>
      <c r="E176" s="7"/>
    </row>
    <row r="177" spans="1:5" ht="18.75" customHeight="1" x14ac:dyDescent="0.25">
      <c r="A177" t="s">
        <v>20</v>
      </c>
      <c r="B177" s="3">
        <v>26</v>
      </c>
      <c r="C177" s="7">
        <v>3.4899999999999998</v>
      </c>
      <c r="D177" s="7">
        <f t="shared" si="1"/>
        <v>90.74</v>
      </c>
      <c r="E177" s="7"/>
    </row>
    <row r="178" spans="1:5" ht="18.75" customHeight="1" x14ac:dyDescent="0.25">
      <c r="A178" t="s">
        <v>19</v>
      </c>
      <c r="B178" s="3">
        <v>73</v>
      </c>
      <c r="C178" s="7">
        <v>1.77</v>
      </c>
      <c r="D178" s="7">
        <f t="shared" si="1"/>
        <v>129.21</v>
      </c>
      <c r="E178" s="7"/>
    </row>
    <row r="179" spans="1:5" ht="18.75" customHeight="1" x14ac:dyDescent="0.25">
      <c r="A179" t="s">
        <v>36</v>
      </c>
      <c r="B179" s="3">
        <v>38</v>
      </c>
      <c r="C179" s="7">
        <v>1.87</v>
      </c>
      <c r="D179" s="7">
        <f t="shared" si="1"/>
        <v>71.06</v>
      </c>
      <c r="E179" s="7"/>
    </row>
    <row r="180" spans="1:5" ht="18.75" customHeight="1" x14ac:dyDescent="0.25">
      <c r="A180" t="s">
        <v>35</v>
      </c>
      <c r="B180" s="3">
        <v>40</v>
      </c>
      <c r="C180" s="7">
        <v>2.84</v>
      </c>
      <c r="D180" s="7">
        <f t="shared" si="1"/>
        <v>113.6</v>
      </c>
      <c r="E180" s="7"/>
    </row>
    <row r="181" spans="1:5" ht="18.75" customHeight="1" x14ac:dyDescent="0.25">
      <c r="A181" t="s">
        <v>19</v>
      </c>
      <c r="B181" s="3">
        <v>41</v>
      </c>
      <c r="C181" s="7">
        <v>1.7699999999999998</v>
      </c>
      <c r="D181" s="7">
        <f t="shared" si="1"/>
        <v>72.569999999999993</v>
      </c>
      <c r="E181" s="7"/>
    </row>
    <row r="182" spans="1:5" ht="18.75" customHeight="1" x14ac:dyDescent="0.25">
      <c r="A182" t="s">
        <v>38</v>
      </c>
      <c r="B182" s="3">
        <v>27</v>
      </c>
      <c r="C182" s="7">
        <v>2.27</v>
      </c>
      <c r="D182" s="7">
        <f t="shared" si="1"/>
        <v>61.29</v>
      </c>
      <c r="E182" s="7"/>
    </row>
    <row r="183" spans="1:5" ht="18.75" customHeight="1" x14ac:dyDescent="0.25">
      <c r="A183" t="s">
        <v>21</v>
      </c>
      <c r="B183" s="3">
        <v>38</v>
      </c>
      <c r="C183" s="7">
        <v>1.87</v>
      </c>
      <c r="D183" s="7">
        <f t="shared" si="1"/>
        <v>71.06</v>
      </c>
      <c r="E183" s="7"/>
    </row>
    <row r="184" spans="1:5" ht="18.75" customHeight="1" x14ac:dyDescent="0.25">
      <c r="A184" t="s">
        <v>20</v>
      </c>
      <c r="B184" s="3">
        <v>34</v>
      </c>
      <c r="C184" s="7">
        <v>3.4899999999999998</v>
      </c>
      <c r="D184" s="7">
        <f t="shared" si="1"/>
        <v>118.66</v>
      </c>
      <c r="E184" s="7"/>
    </row>
    <row r="185" spans="1:5" ht="18.75" customHeight="1" x14ac:dyDescent="0.25">
      <c r="A185" t="s">
        <v>36</v>
      </c>
      <c r="B185" s="3">
        <v>65</v>
      </c>
      <c r="C185" s="7">
        <v>1.8699999999999999</v>
      </c>
      <c r="D185" s="7">
        <f t="shared" si="1"/>
        <v>121.55</v>
      </c>
      <c r="E185" s="7"/>
    </row>
    <row r="186" spans="1:5" ht="18.75" customHeight="1" x14ac:dyDescent="0.25">
      <c r="A186" t="s">
        <v>35</v>
      </c>
      <c r="B186" s="3">
        <v>60</v>
      </c>
      <c r="C186" s="7">
        <v>2.8400000000000003</v>
      </c>
      <c r="D186" s="7">
        <f t="shared" si="1"/>
        <v>170.4</v>
      </c>
      <c r="E186" s="7"/>
    </row>
    <row r="187" spans="1:5" ht="18.75" customHeight="1" x14ac:dyDescent="0.25">
      <c r="A187" t="s">
        <v>23</v>
      </c>
      <c r="B187" s="3">
        <v>37</v>
      </c>
      <c r="C187" s="7">
        <v>2.1799999999999997</v>
      </c>
      <c r="D187" s="7">
        <f t="shared" si="1"/>
        <v>80.66</v>
      </c>
      <c r="E187" s="7"/>
    </row>
    <row r="188" spans="1:5" ht="18.75" customHeight="1" x14ac:dyDescent="0.25">
      <c r="A188" t="s">
        <v>21</v>
      </c>
      <c r="B188" s="3">
        <v>40</v>
      </c>
      <c r="C188" s="7">
        <v>1.8699999999999999</v>
      </c>
      <c r="D188" s="7">
        <f t="shared" si="1"/>
        <v>74.8</v>
      </c>
      <c r="E188" s="7"/>
    </row>
    <row r="189" spans="1:5" ht="18.75" customHeight="1" x14ac:dyDescent="0.25">
      <c r="A189" t="s">
        <v>36</v>
      </c>
      <c r="B189" s="3">
        <v>26</v>
      </c>
      <c r="C189" s="7">
        <v>1.8699999999999999</v>
      </c>
      <c r="D189" s="7">
        <f t="shared" si="1"/>
        <v>48.62</v>
      </c>
      <c r="E189" s="7"/>
    </row>
    <row r="190" spans="1:5" ht="18.75" customHeight="1" x14ac:dyDescent="0.25">
      <c r="A190" t="s">
        <v>38</v>
      </c>
      <c r="B190" s="3">
        <v>22</v>
      </c>
      <c r="C190" s="7">
        <v>2.27</v>
      </c>
      <c r="D190" s="7">
        <f t="shared" si="1"/>
        <v>49.94</v>
      </c>
      <c r="E190" s="7"/>
    </row>
    <row r="191" spans="1:5" ht="18.75" customHeight="1" x14ac:dyDescent="0.25">
      <c r="A191" t="s">
        <v>21</v>
      </c>
      <c r="B191" s="3">
        <v>32</v>
      </c>
      <c r="C191" s="7">
        <v>1.87</v>
      </c>
      <c r="D191" s="7">
        <f t="shared" si="1"/>
        <v>59.84</v>
      </c>
      <c r="E191" s="7"/>
    </row>
    <row r="192" spans="1:5" ht="18.75" customHeight="1" x14ac:dyDescent="0.25">
      <c r="A192" t="s">
        <v>20</v>
      </c>
      <c r="B192" s="3">
        <v>23</v>
      </c>
      <c r="C192" s="7">
        <v>3.4899999999999998</v>
      </c>
      <c r="D192" s="7">
        <f t="shared" si="1"/>
        <v>80.27</v>
      </c>
      <c r="E192" s="7"/>
    </row>
    <row r="193" spans="1:5" ht="18.75" customHeight="1" x14ac:dyDescent="0.25">
      <c r="A193" t="s">
        <v>23</v>
      </c>
      <c r="B193" s="3">
        <v>20</v>
      </c>
      <c r="C193" s="7">
        <v>2.1800000000000002</v>
      </c>
      <c r="D193" s="7">
        <f t="shared" si="1"/>
        <v>43.6</v>
      </c>
      <c r="E193" s="7"/>
    </row>
    <row r="194" spans="1:5" ht="18.75" customHeight="1" x14ac:dyDescent="0.25">
      <c r="A194" t="s">
        <v>21</v>
      </c>
      <c r="B194" s="3">
        <v>64</v>
      </c>
      <c r="C194" s="7">
        <v>1.87</v>
      </c>
      <c r="D194" s="7">
        <f t="shared" ref="D194:D245" si="2">C194*B194</f>
        <v>119.68</v>
      </c>
      <c r="E194" s="7"/>
    </row>
    <row r="195" spans="1:5" ht="18.75" customHeight="1" x14ac:dyDescent="0.25">
      <c r="A195" t="s">
        <v>19</v>
      </c>
      <c r="B195" s="3">
        <v>71</v>
      </c>
      <c r="C195" s="7">
        <v>1.77</v>
      </c>
      <c r="D195" s="7">
        <f t="shared" si="2"/>
        <v>125.67</v>
      </c>
      <c r="E195" s="7"/>
    </row>
    <row r="196" spans="1:5" ht="18.75" customHeight="1" x14ac:dyDescent="0.25">
      <c r="A196" t="s">
        <v>23</v>
      </c>
      <c r="B196" s="3">
        <v>90</v>
      </c>
      <c r="C196" s="7">
        <v>2.1799999999999997</v>
      </c>
      <c r="D196" s="7">
        <f t="shared" si="2"/>
        <v>196.2</v>
      </c>
      <c r="E196" s="7"/>
    </row>
    <row r="197" spans="1:5" ht="18.75" customHeight="1" x14ac:dyDescent="0.25">
      <c r="A197" t="s">
        <v>35</v>
      </c>
      <c r="B197" s="3">
        <v>38</v>
      </c>
      <c r="C197" s="7">
        <v>2.84</v>
      </c>
      <c r="D197" s="7">
        <f t="shared" si="2"/>
        <v>107.91999999999999</v>
      </c>
      <c r="E197" s="7"/>
    </row>
    <row r="198" spans="1:5" ht="18.75" customHeight="1" x14ac:dyDescent="0.25">
      <c r="A198" t="s">
        <v>19</v>
      </c>
      <c r="B198" s="3">
        <v>55</v>
      </c>
      <c r="C198" s="7">
        <v>1.7699999999999998</v>
      </c>
      <c r="D198" s="7">
        <f t="shared" si="2"/>
        <v>97.35</v>
      </c>
      <c r="E198" s="7"/>
    </row>
    <row r="199" spans="1:5" ht="18.75" customHeight="1" x14ac:dyDescent="0.25">
      <c r="A199" t="s">
        <v>37</v>
      </c>
      <c r="B199" s="3">
        <v>22</v>
      </c>
      <c r="C199" s="7">
        <v>3.15</v>
      </c>
      <c r="D199" s="7">
        <f t="shared" si="2"/>
        <v>69.3</v>
      </c>
      <c r="E199" s="7"/>
    </row>
    <row r="200" spans="1:5" ht="18.75" customHeight="1" x14ac:dyDescent="0.25">
      <c r="A200" t="s">
        <v>19</v>
      </c>
      <c r="B200" s="3">
        <v>34</v>
      </c>
      <c r="C200" s="7">
        <v>1.77</v>
      </c>
      <c r="D200" s="7">
        <f t="shared" si="2"/>
        <v>60.18</v>
      </c>
      <c r="E200" s="7"/>
    </row>
    <row r="201" spans="1:5" ht="18.75" customHeight="1" x14ac:dyDescent="0.25">
      <c r="A201" t="s">
        <v>36</v>
      </c>
      <c r="B201" s="3">
        <v>39</v>
      </c>
      <c r="C201" s="7">
        <v>1.87</v>
      </c>
      <c r="D201" s="7">
        <f t="shared" si="2"/>
        <v>72.930000000000007</v>
      </c>
      <c r="E201" s="7"/>
    </row>
    <row r="202" spans="1:5" ht="18.75" customHeight="1" x14ac:dyDescent="0.25">
      <c r="A202" t="s">
        <v>35</v>
      </c>
      <c r="B202" s="3">
        <v>41</v>
      </c>
      <c r="C202" s="7">
        <v>2.84</v>
      </c>
      <c r="D202" s="7">
        <f t="shared" si="2"/>
        <v>116.44</v>
      </c>
      <c r="E202" s="7"/>
    </row>
    <row r="203" spans="1:5" ht="18.75" customHeight="1" x14ac:dyDescent="0.25">
      <c r="A203" t="s">
        <v>19</v>
      </c>
      <c r="B203" s="3">
        <v>41</v>
      </c>
      <c r="C203" s="7">
        <v>1.7699999999999998</v>
      </c>
      <c r="D203" s="7">
        <f t="shared" si="2"/>
        <v>72.569999999999993</v>
      </c>
      <c r="E203" s="7"/>
    </row>
    <row r="204" spans="1:5" ht="18.75" customHeight="1" x14ac:dyDescent="0.25">
      <c r="A204" t="s">
        <v>23</v>
      </c>
      <c r="B204" s="3">
        <v>136</v>
      </c>
      <c r="C204" s="7">
        <v>2.1800000000000002</v>
      </c>
      <c r="D204" s="7">
        <f t="shared" si="2"/>
        <v>296.48</v>
      </c>
      <c r="E204" s="7"/>
    </row>
    <row r="205" spans="1:5" ht="18.75" customHeight="1" x14ac:dyDescent="0.25">
      <c r="A205" t="s">
        <v>19</v>
      </c>
      <c r="B205" s="3">
        <v>25</v>
      </c>
      <c r="C205" s="7">
        <v>1.77</v>
      </c>
      <c r="D205" s="7">
        <f t="shared" si="2"/>
        <v>44.25</v>
      </c>
      <c r="E205" s="7"/>
    </row>
    <row r="206" spans="1:5" ht="18.75" customHeight="1" x14ac:dyDescent="0.25">
      <c r="A206" t="s">
        <v>37</v>
      </c>
      <c r="B206" s="3">
        <v>26</v>
      </c>
      <c r="C206" s="7">
        <v>3.1500000000000004</v>
      </c>
      <c r="D206" s="7">
        <f t="shared" si="2"/>
        <v>81.900000000000006</v>
      </c>
      <c r="E206" s="7"/>
    </row>
    <row r="207" spans="1:5" ht="18.75" customHeight="1" x14ac:dyDescent="0.25">
      <c r="A207" t="s">
        <v>36</v>
      </c>
      <c r="B207" s="3">
        <v>50</v>
      </c>
      <c r="C207" s="7">
        <v>1.87</v>
      </c>
      <c r="D207" s="7">
        <f t="shared" si="2"/>
        <v>93.5</v>
      </c>
      <c r="E207" s="7"/>
    </row>
    <row r="208" spans="1:5" ht="18.75" customHeight="1" x14ac:dyDescent="0.25">
      <c r="A208" t="s">
        <v>35</v>
      </c>
      <c r="B208" s="3">
        <v>79</v>
      </c>
      <c r="C208" s="7">
        <v>2.8400000000000003</v>
      </c>
      <c r="D208" s="7">
        <f t="shared" si="2"/>
        <v>224.36</v>
      </c>
      <c r="E208" s="7"/>
    </row>
    <row r="209" spans="1:5" ht="18.75" customHeight="1" x14ac:dyDescent="0.25">
      <c r="A209" t="s">
        <v>19</v>
      </c>
      <c r="B209" s="3">
        <v>30</v>
      </c>
      <c r="C209" s="7">
        <v>1.77</v>
      </c>
      <c r="D209" s="7">
        <f t="shared" si="2"/>
        <v>53.1</v>
      </c>
      <c r="E209" s="7"/>
    </row>
    <row r="210" spans="1:5" ht="18.75" customHeight="1" x14ac:dyDescent="0.25">
      <c r="A210" t="s">
        <v>29</v>
      </c>
      <c r="B210" s="3">
        <v>20</v>
      </c>
      <c r="C210" s="7">
        <v>1.6800000000000002</v>
      </c>
      <c r="D210" s="7">
        <f t="shared" si="2"/>
        <v>33.6</v>
      </c>
      <c r="E210" s="7"/>
    </row>
    <row r="211" spans="1:5" ht="18.75" customHeight="1" x14ac:dyDescent="0.25">
      <c r="A211" t="s">
        <v>19</v>
      </c>
      <c r="B211" s="3">
        <v>49</v>
      </c>
      <c r="C211" s="7">
        <v>1.77</v>
      </c>
      <c r="D211" s="7">
        <f t="shared" si="2"/>
        <v>86.73</v>
      </c>
      <c r="E211" s="7"/>
    </row>
    <row r="212" spans="1:5" ht="18.75" customHeight="1" x14ac:dyDescent="0.25">
      <c r="A212" t="s">
        <v>23</v>
      </c>
      <c r="B212" s="3">
        <v>40</v>
      </c>
      <c r="C212" s="7">
        <v>2.1800000000000002</v>
      </c>
      <c r="D212" s="7">
        <f t="shared" si="2"/>
        <v>87.2</v>
      </c>
      <c r="E212" s="7"/>
    </row>
    <row r="213" spans="1:5" ht="18.75" customHeight="1" x14ac:dyDescent="0.25">
      <c r="A213" t="s">
        <v>19</v>
      </c>
      <c r="B213" s="3">
        <v>31</v>
      </c>
      <c r="C213" s="7">
        <v>1.77</v>
      </c>
      <c r="D213" s="7">
        <f t="shared" si="2"/>
        <v>54.87</v>
      </c>
      <c r="E213" s="7"/>
    </row>
    <row r="214" spans="1:5" ht="18.75" customHeight="1" x14ac:dyDescent="0.25">
      <c r="A214" t="s">
        <v>37</v>
      </c>
      <c r="B214" s="3">
        <v>21</v>
      </c>
      <c r="C214" s="7">
        <v>3.1500000000000004</v>
      </c>
      <c r="D214" s="7">
        <f t="shared" si="2"/>
        <v>66.150000000000006</v>
      </c>
      <c r="E214" s="7"/>
    </row>
    <row r="215" spans="1:5" ht="18.75" customHeight="1" x14ac:dyDescent="0.25">
      <c r="A215" t="s">
        <v>36</v>
      </c>
      <c r="B215" s="3">
        <v>43</v>
      </c>
      <c r="C215" s="7">
        <v>1.8699999999999999</v>
      </c>
      <c r="D215" s="7">
        <f t="shared" si="2"/>
        <v>80.41</v>
      </c>
      <c r="E215" s="7"/>
    </row>
    <row r="216" spans="1:5" ht="18.75" customHeight="1" x14ac:dyDescent="0.25">
      <c r="A216" t="s">
        <v>35</v>
      </c>
      <c r="B216" s="3">
        <v>47</v>
      </c>
      <c r="C216" s="7">
        <v>2.84</v>
      </c>
      <c r="D216" s="7">
        <f t="shared" si="2"/>
        <v>133.47999999999999</v>
      </c>
      <c r="E216" s="7"/>
    </row>
    <row r="217" spans="1:5" ht="18.75" customHeight="1" x14ac:dyDescent="0.25">
      <c r="A217" t="s">
        <v>23</v>
      </c>
      <c r="B217" s="3">
        <v>175</v>
      </c>
      <c r="C217" s="7">
        <v>2.1800000000000002</v>
      </c>
      <c r="D217" s="7">
        <f t="shared" si="2"/>
        <v>381.5</v>
      </c>
      <c r="E217" s="7"/>
    </row>
    <row r="218" spans="1:5" ht="18.75" customHeight="1" x14ac:dyDescent="0.25">
      <c r="A218" t="s">
        <v>21</v>
      </c>
      <c r="B218" s="3">
        <v>23</v>
      </c>
      <c r="C218" s="7">
        <v>1.8699999999999999</v>
      </c>
      <c r="D218" s="7">
        <f t="shared" si="2"/>
        <v>43.01</v>
      </c>
      <c r="E218" s="7"/>
    </row>
    <row r="219" spans="1:5" ht="18.75" customHeight="1" x14ac:dyDescent="0.25">
      <c r="A219" t="s">
        <v>19</v>
      </c>
      <c r="B219" s="3">
        <v>40</v>
      </c>
      <c r="C219" s="7">
        <v>1.77</v>
      </c>
      <c r="D219" s="7">
        <f t="shared" si="2"/>
        <v>70.8</v>
      </c>
      <c r="E219" s="7"/>
    </row>
    <row r="220" spans="1:5" ht="18.75" customHeight="1" x14ac:dyDescent="0.25">
      <c r="A220" t="s">
        <v>23</v>
      </c>
      <c r="B220" s="3">
        <v>87</v>
      </c>
      <c r="C220" s="7">
        <v>2.1800000000000002</v>
      </c>
      <c r="D220" s="7">
        <f t="shared" si="2"/>
        <v>189.66000000000003</v>
      </c>
      <c r="E220" s="7"/>
    </row>
    <row r="221" spans="1:5" ht="18.75" customHeight="1" x14ac:dyDescent="0.25">
      <c r="A221" t="s">
        <v>19</v>
      </c>
      <c r="B221" s="3">
        <v>43</v>
      </c>
      <c r="C221" s="7">
        <v>1.77</v>
      </c>
      <c r="D221" s="7">
        <f t="shared" si="2"/>
        <v>76.11</v>
      </c>
      <c r="E221" s="7"/>
    </row>
    <row r="222" spans="1:5" ht="18.75" customHeight="1" x14ac:dyDescent="0.25">
      <c r="A222" t="s">
        <v>20</v>
      </c>
      <c r="B222" s="3">
        <v>30</v>
      </c>
      <c r="C222" s="7">
        <v>3.49</v>
      </c>
      <c r="D222" s="7">
        <f t="shared" si="2"/>
        <v>104.7</v>
      </c>
      <c r="E222" s="7"/>
    </row>
    <row r="223" spans="1:5" ht="18.75" customHeight="1" x14ac:dyDescent="0.25">
      <c r="A223" t="s">
        <v>19</v>
      </c>
      <c r="B223" s="3">
        <v>35</v>
      </c>
      <c r="C223" s="7">
        <v>1.77</v>
      </c>
      <c r="D223" s="7">
        <f t="shared" si="2"/>
        <v>61.95</v>
      </c>
      <c r="E223" s="7"/>
    </row>
    <row r="224" spans="1:5" ht="18.75" customHeight="1" x14ac:dyDescent="0.25">
      <c r="A224" t="s">
        <v>36</v>
      </c>
      <c r="B224" s="3">
        <v>57</v>
      </c>
      <c r="C224" s="7">
        <v>1.87</v>
      </c>
      <c r="D224" s="7">
        <f t="shared" si="2"/>
        <v>106.59</v>
      </c>
      <c r="E224" s="7"/>
    </row>
    <row r="225" spans="1:5" ht="18.75" customHeight="1" x14ac:dyDescent="0.25">
      <c r="A225" t="s">
        <v>29</v>
      </c>
      <c r="B225" s="3">
        <v>25</v>
      </c>
      <c r="C225" s="7">
        <v>1.68</v>
      </c>
      <c r="D225" s="7">
        <f t="shared" si="2"/>
        <v>42</v>
      </c>
      <c r="E225" s="7"/>
    </row>
    <row r="226" spans="1:5" ht="18.75" customHeight="1" x14ac:dyDescent="0.25">
      <c r="A226" t="s">
        <v>21</v>
      </c>
      <c r="B226" s="3">
        <v>24</v>
      </c>
      <c r="C226" s="7">
        <v>1.87</v>
      </c>
      <c r="D226" s="7">
        <f t="shared" si="2"/>
        <v>44.88</v>
      </c>
      <c r="E226" s="7"/>
    </row>
    <row r="227" spans="1:5" ht="18.75" customHeight="1" x14ac:dyDescent="0.25">
      <c r="A227" t="s">
        <v>36</v>
      </c>
      <c r="B227" s="3">
        <v>83</v>
      </c>
      <c r="C227" s="7">
        <v>1.87</v>
      </c>
      <c r="D227" s="7">
        <f t="shared" si="2"/>
        <v>155.21</v>
      </c>
      <c r="E227" s="7"/>
    </row>
    <row r="228" spans="1:5" ht="18.75" customHeight="1" x14ac:dyDescent="0.25">
      <c r="A228" t="s">
        <v>35</v>
      </c>
      <c r="B228" s="3">
        <v>124</v>
      </c>
      <c r="C228" s="7">
        <v>2.8400000000000003</v>
      </c>
      <c r="D228" s="7">
        <f t="shared" si="2"/>
        <v>352.16</v>
      </c>
      <c r="E228" s="7"/>
    </row>
    <row r="229" spans="1:5" ht="18.75" customHeight="1" x14ac:dyDescent="0.25">
      <c r="A229" t="s">
        <v>19</v>
      </c>
      <c r="B229" s="3">
        <v>137</v>
      </c>
      <c r="C229" s="7">
        <v>1.77</v>
      </c>
      <c r="D229" s="7">
        <f t="shared" si="2"/>
        <v>242.49</v>
      </c>
      <c r="E229" s="7"/>
    </row>
    <row r="230" spans="1:5" ht="18.75" customHeight="1" x14ac:dyDescent="0.25">
      <c r="A230" t="s">
        <v>23</v>
      </c>
      <c r="B230" s="3">
        <v>146</v>
      </c>
      <c r="C230" s="7">
        <v>2.1799999999999997</v>
      </c>
      <c r="D230" s="7">
        <f t="shared" si="2"/>
        <v>318.27999999999997</v>
      </c>
      <c r="E230" s="7"/>
    </row>
    <row r="231" spans="1:5" ht="18.75" customHeight="1" x14ac:dyDescent="0.25">
      <c r="A231" t="s">
        <v>21</v>
      </c>
      <c r="B231" s="3">
        <v>34</v>
      </c>
      <c r="C231" s="7">
        <v>1.8699999999999999</v>
      </c>
      <c r="D231" s="7">
        <f t="shared" si="2"/>
        <v>63.58</v>
      </c>
      <c r="E231" s="7"/>
    </row>
    <row r="232" spans="1:5" ht="18.75" customHeight="1" x14ac:dyDescent="0.25">
      <c r="A232" t="s">
        <v>19</v>
      </c>
      <c r="B232" s="3">
        <v>20</v>
      </c>
      <c r="C232" s="7">
        <v>1.77</v>
      </c>
      <c r="D232" s="7">
        <f t="shared" si="2"/>
        <v>35.4</v>
      </c>
      <c r="E232" s="7"/>
    </row>
    <row r="233" spans="1:5" ht="18.75" customHeight="1" x14ac:dyDescent="0.25">
      <c r="A233" t="s">
        <v>23</v>
      </c>
      <c r="B233" s="3">
        <v>139</v>
      </c>
      <c r="C233" s="7">
        <v>2.1799999999999997</v>
      </c>
      <c r="D233" s="7">
        <f t="shared" si="2"/>
        <v>303.02</v>
      </c>
      <c r="E233" s="7"/>
    </row>
    <row r="234" spans="1:5" ht="18.75" customHeight="1" x14ac:dyDescent="0.25">
      <c r="A234" t="s">
        <v>21</v>
      </c>
      <c r="B234" s="3">
        <v>211</v>
      </c>
      <c r="C234" s="7">
        <v>1.8699999999999999</v>
      </c>
      <c r="D234" s="7">
        <f t="shared" si="2"/>
        <v>394.57</v>
      </c>
      <c r="E234" s="7"/>
    </row>
    <row r="235" spans="1:5" ht="18.75" customHeight="1" x14ac:dyDescent="0.25">
      <c r="A235" t="s">
        <v>20</v>
      </c>
      <c r="B235" s="3">
        <v>20</v>
      </c>
      <c r="C235" s="7">
        <v>3.4899999999999998</v>
      </c>
      <c r="D235" s="7">
        <f t="shared" si="2"/>
        <v>69.8</v>
      </c>
      <c r="E235" s="7"/>
    </row>
    <row r="236" spans="1:5" ht="18.75" customHeight="1" x14ac:dyDescent="0.25">
      <c r="A236" t="s">
        <v>36</v>
      </c>
      <c r="B236" s="3">
        <v>42</v>
      </c>
      <c r="C236" s="7">
        <v>1.87</v>
      </c>
      <c r="D236" s="7">
        <f t="shared" si="2"/>
        <v>78.540000000000006</v>
      </c>
      <c r="E236" s="7"/>
    </row>
    <row r="237" spans="1:5" ht="18.75" customHeight="1" x14ac:dyDescent="0.25">
      <c r="A237" t="s">
        <v>35</v>
      </c>
      <c r="B237" s="3">
        <v>100</v>
      </c>
      <c r="C237" s="7">
        <v>2.84</v>
      </c>
      <c r="D237" s="7">
        <f t="shared" si="2"/>
        <v>284</v>
      </c>
      <c r="E237" s="7"/>
    </row>
    <row r="238" spans="1:5" ht="18.75" customHeight="1" x14ac:dyDescent="0.25">
      <c r="A238" t="s">
        <v>19</v>
      </c>
      <c r="B238" s="3">
        <v>38</v>
      </c>
      <c r="C238" s="7">
        <v>1.7700000000000002</v>
      </c>
      <c r="D238" s="7">
        <f t="shared" si="2"/>
        <v>67.260000000000005</v>
      </c>
      <c r="E238" s="7"/>
    </row>
    <row r="239" spans="1:5" ht="18.75" customHeight="1" x14ac:dyDescent="0.25">
      <c r="A239" t="s">
        <v>20</v>
      </c>
      <c r="B239" s="3">
        <v>25</v>
      </c>
      <c r="C239" s="7">
        <v>3.49</v>
      </c>
      <c r="D239" s="7">
        <f t="shared" si="2"/>
        <v>87.25</v>
      </c>
      <c r="E239" s="7"/>
    </row>
    <row r="240" spans="1:5" ht="18.75" customHeight="1" x14ac:dyDescent="0.25">
      <c r="A240" t="s">
        <v>21</v>
      </c>
      <c r="B240" s="3">
        <v>96</v>
      </c>
      <c r="C240" s="7">
        <v>1.87</v>
      </c>
      <c r="D240" s="7">
        <f t="shared" si="2"/>
        <v>179.52</v>
      </c>
      <c r="E240" s="7"/>
    </row>
    <row r="241" spans="1:10" ht="18.75" customHeight="1" x14ac:dyDescent="0.25">
      <c r="A241" t="s">
        <v>23</v>
      </c>
      <c r="B241" s="3">
        <v>34</v>
      </c>
      <c r="C241" s="7">
        <v>2.1800000000000002</v>
      </c>
      <c r="D241" s="7">
        <f t="shared" si="2"/>
        <v>74.12</v>
      </c>
      <c r="E241" s="7"/>
    </row>
    <row r="242" spans="1:10" ht="18.75" customHeight="1" x14ac:dyDescent="0.25">
      <c r="A242" t="s">
        <v>21</v>
      </c>
      <c r="B242" s="3">
        <v>245</v>
      </c>
      <c r="C242" s="7">
        <v>1.8699999999999999</v>
      </c>
      <c r="D242" s="7">
        <f t="shared" si="2"/>
        <v>458.15</v>
      </c>
      <c r="E242" s="7"/>
    </row>
    <row r="243" spans="1:10" ht="18.75" customHeight="1" x14ac:dyDescent="0.25">
      <c r="A243" t="s">
        <v>20</v>
      </c>
      <c r="B243" s="3">
        <v>30</v>
      </c>
      <c r="C243" s="7">
        <v>3.49</v>
      </c>
      <c r="D243" s="7">
        <f t="shared" si="2"/>
        <v>104.7</v>
      </c>
      <c r="E243" s="7"/>
    </row>
    <row r="244" spans="1:10" ht="18.75" customHeight="1" x14ac:dyDescent="0.25">
      <c r="A244" t="s">
        <v>36</v>
      </c>
      <c r="B244" s="3">
        <v>30</v>
      </c>
      <c r="C244" s="7">
        <v>1.87</v>
      </c>
      <c r="D244" s="7">
        <f t="shared" si="2"/>
        <v>56.1</v>
      </c>
      <c r="E244" s="7"/>
    </row>
    <row r="245" spans="1:10" ht="18.75" customHeight="1" x14ac:dyDescent="0.25">
      <c r="A245" s="27" t="s">
        <v>35</v>
      </c>
      <c r="B245" s="28">
        <v>44</v>
      </c>
      <c r="C245" s="29">
        <v>2.84</v>
      </c>
      <c r="D245" s="7">
        <f t="shared" si="2"/>
        <v>124.96</v>
      </c>
      <c r="E245" s="7"/>
      <c r="I245" s="27"/>
      <c r="J245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2"/>
  <sheetViews>
    <sheetView workbookViewId="0"/>
  </sheetViews>
  <sheetFormatPr defaultRowHeight="15" x14ac:dyDescent="0.25"/>
  <cols>
    <col min="1" max="2" width="13.5703125" style="8" bestFit="1" customWidth="1"/>
    <col min="3" max="4" width="13.5703125" bestFit="1" customWidth="1"/>
  </cols>
  <sheetData>
    <row r="1" spans="1:4" ht="18.75" customHeight="1" x14ac:dyDescent="0.25">
      <c r="A1" s="8" t="s">
        <v>12</v>
      </c>
      <c r="B1" s="8" t="s">
        <v>13</v>
      </c>
    </row>
    <row r="2" spans="1:4" ht="18.75" customHeight="1" x14ac:dyDescent="0.25">
      <c r="A2" s="3">
        <v>100</v>
      </c>
      <c r="B2" s="3">
        <v>1000</v>
      </c>
      <c r="D2" t="s">
        <v>14</v>
      </c>
    </row>
    <row r="3" spans="1:4" ht="18.75" customHeight="1" x14ac:dyDescent="0.25">
      <c r="A3" s="3">
        <v>110</v>
      </c>
      <c r="B3" s="3">
        <v>920</v>
      </c>
    </row>
    <row r="4" spans="1:4" ht="18.75" customHeight="1" x14ac:dyDescent="0.25">
      <c r="A4" s="3">
        <v>120</v>
      </c>
      <c r="B4" s="3">
        <v>908</v>
      </c>
    </row>
    <row r="5" spans="1:4" ht="18.75" customHeight="1" x14ac:dyDescent="0.25">
      <c r="A5" s="3">
        <v>130</v>
      </c>
      <c r="B5" s="3">
        <v>830</v>
      </c>
    </row>
    <row r="6" spans="1:4" ht="18.75" customHeight="1" x14ac:dyDescent="0.25">
      <c r="A6" s="3">
        <v>140</v>
      </c>
      <c r="B6" s="9">
        <f>830-(A6-130)*(830-630)/(170-130)</f>
        <v>780</v>
      </c>
    </row>
    <row r="7" spans="1:4" ht="18.75" customHeight="1" x14ac:dyDescent="0.25">
      <c r="A7" s="3">
        <v>150</v>
      </c>
      <c r="B7" s="9">
        <f>830-(A7-130)*(830-630)/(170-130)</f>
        <v>730</v>
      </c>
    </row>
    <row r="8" spans="1:4" ht="18.75" customHeight="1" x14ac:dyDescent="0.25">
      <c r="A8" s="3">
        <v>160</v>
      </c>
      <c r="B8" s="9">
        <f>830-(A8-130)*(830-630)/(170-130)</f>
        <v>680</v>
      </c>
    </row>
    <row r="9" spans="1:4" ht="18.75" customHeight="1" x14ac:dyDescent="0.25">
      <c r="A9" s="3">
        <v>170</v>
      </c>
      <c r="B9" s="3">
        <v>630</v>
      </c>
    </row>
    <row r="10" spans="1:4" ht="18.75" customHeight="1" x14ac:dyDescent="0.25">
      <c r="A10" s="3">
        <v>180</v>
      </c>
    </row>
    <row r="11" spans="1:4" ht="18.75" customHeight="1" x14ac:dyDescent="0.25">
      <c r="A11" s="3">
        <v>190</v>
      </c>
    </row>
    <row r="12" spans="1:4" ht="18.75" customHeight="1" x14ac:dyDescent="0.25">
      <c r="A12" s="3">
        <v>200</v>
      </c>
    </row>
    <row r="13" spans="1:4" ht="18.75" customHeight="1" x14ac:dyDescent="0.25">
      <c r="A13" s="3">
        <v>210</v>
      </c>
      <c r="B13" s="3">
        <v>515</v>
      </c>
    </row>
    <row r="14" spans="1:4" ht="18.75" customHeight="1" x14ac:dyDescent="0.25">
      <c r="A14" s="3">
        <v>220</v>
      </c>
    </row>
    <row r="15" spans="1:4" ht="18.75" customHeight="1" x14ac:dyDescent="0.25">
      <c r="A15" s="3">
        <v>230</v>
      </c>
    </row>
    <row r="16" spans="1:4" ht="18.75" customHeight="1" x14ac:dyDescent="0.25">
      <c r="A16" s="3">
        <v>240</v>
      </c>
    </row>
    <row r="17" spans="1:2" ht="18.75" customHeight="1" x14ac:dyDescent="0.25">
      <c r="A17" s="3">
        <v>250</v>
      </c>
      <c r="B17" s="3">
        <v>330</v>
      </c>
    </row>
    <row r="18" spans="1:2" ht="18.75" customHeight="1" x14ac:dyDescent="0.25">
      <c r="A18" s="3">
        <v>260</v>
      </c>
    </row>
    <row r="19" spans="1:2" ht="18.75" customHeight="1" x14ac:dyDescent="0.25">
      <c r="A19" s="3">
        <v>270</v>
      </c>
    </row>
    <row r="20" spans="1:2" ht="18.75" customHeight="1" x14ac:dyDescent="0.25">
      <c r="A20" s="3">
        <v>280</v>
      </c>
      <c r="B20" s="3">
        <v>205</v>
      </c>
    </row>
    <row r="21" spans="1:2" ht="18.75" customHeight="1" x14ac:dyDescent="0.25">
      <c r="A21" s="3">
        <v>290</v>
      </c>
      <c r="B21" s="3">
        <v>190</v>
      </c>
    </row>
    <row r="22" spans="1:2" ht="18.75" customHeight="1" x14ac:dyDescent="0.25">
      <c r="A22" s="3">
        <v>300</v>
      </c>
      <c r="B22" s="3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7"/>
  <sheetViews>
    <sheetView workbookViewId="0"/>
  </sheetViews>
  <sheetFormatPr defaultRowHeight="15" x14ac:dyDescent="0.25"/>
  <cols>
    <col min="1" max="1" width="20.42578125" bestFit="1" customWidth="1"/>
    <col min="2" max="2" width="10.85546875" style="1" bestFit="1" customWidth="1"/>
    <col min="3" max="7" width="13.5703125" bestFit="1" customWidth="1"/>
    <col min="8" max="8" width="13.5703125" style="2" bestFit="1" customWidth="1"/>
  </cols>
  <sheetData>
    <row r="1" spans="1:8" ht="18.75" customHeight="1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H1" s="2" t="s">
        <v>5</v>
      </c>
    </row>
    <row r="2" spans="1:8" ht="18.75" customHeight="1" x14ac:dyDescent="0.25">
      <c r="A2" t="s">
        <v>6</v>
      </c>
      <c r="B2" s="3">
        <v>11000</v>
      </c>
      <c r="C2" s="3"/>
      <c r="D2" s="3"/>
      <c r="E2" s="3"/>
      <c r="F2" s="3"/>
      <c r="H2" s="4">
        <v>0.16</v>
      </c>
    </row>
    <row r="3" spans="1:8" ht="18.75" customHeight="1" x14ac:dyDescent="0.25">
      <c r="A3" t="s">
        <v>7</v>
      </c>
      <c r="B3" s="3">
        <v>3</v>
      </c>
    </row>
    <row r="4" spans="1:8" ht="18.75" customHeight="1" x14ac:dyDescent="0.25">
      <c r="A4" t="s">
        <v>8</v>
      </c>
      <c r="B4" s="5">
        <v>400</v>
      </c>
      <c r="H4" s="6">
        <v>0.1</v>
      </c>
    </row>
    <row r="5" spans="1:8" ht="18.75" customHeight="1" x14ac:dyDescent="0.25">
      <c r="A5" t="s">
        <v>9</v>
      </c>
      <c r="B5" s="7">
        <f>B2/B3</f>
        <v>3666.6666666666665</v>
      </c>
    </row>
    <row r="6" spans="1:8" ht="18.75" customHeight="1" x14ac:dyDescent="0.25">
      <c r="A6" t="s">
        <v>10</v>
      </c>
      <c r="B6" s="5">
        <v>285</v>
      </c>
      <c r="H6" s="6">
        <v>0.03</v>
      </c>
    </row>
    <row r="7" spans="1:8" ht="18.75" customHeight="1" x14ac:dyDescent="0.25">
      <c r="A7" t="s">
        <v>11</v>
      </c>
      <c r="B7" s="5">
        <f>(B4-B6)*B5</f>
        <v>421666.66666666663</v>
      </c>
      <c r="C7" s="5"/>
      <c r="D7" s="5"/>
      <c r="E7" s="5"/>
      <c r="F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 (2)</vt:lpstr>
      <vt:lpstr>Task 1</vt:lpstr>
      <vt:lpstr>Task 2 &amp;amp; 3</vt:lpstr>
      <vt:lpstr>Task 4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Bransby</cp:lastModifiedBy>
  <dcterms:created xsi:type="dcterms:W3CDTF">2024-07-26T06:12:11Z</dcterms:created>
  <dcterms:modified xsi:type="dcterms:W3CDTF">2024-07-27T06:55:18Z</dcterms:modified>
</cp:coreProperties>
</file>