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A\Desktop\IYTE\Project Chemometrics\Cropped\"/>
    </mc:Choice>
  </mc:AlternateContent>
  <xr:revisionPtr revIDLastSave="0" documentId="13_ncr:1_{CC1F4F72-2F9B-4AA7-885C-10BE08A9689B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2" l="1"/>
  <c r="A8" i="3"/>
  <c r="A9" i="3"/>
  <c r="A16" i="3"/>
  <c r="A17" i="3"/>
  <c r="A24" i="3"/>
  <c r="A25" i="3"/>
  <c r="A33" i="3"/>
  <c r="A34" i="3"/>
  <c r="A37" i="3"/>
  <c r="A31" i="3"/>
  <c r="A23" i="3"/>
  <c r="A21" i="3"/>
  <c r="A15" i="3"/>
  <c r="A11" i="3"/>
  <c r="A5" i="3"/>
  <c r="A38" i="3"/>
  <c r="A30" i="3"/>
  <c r="A29" i="3"/>
  <c r="A20" i="3"/>
  <c r="A19" i="3"/>
  <c r="A12" i="3"/>
  <c r="A7" i="3"/>
  <c r="A4" i="3"/>
  <c r="A3" i="3"/>
  <c r="A36" i="3"/>
  <c r="A35" i="3"/>
  <c r="A32" i="3"/>
  <c r="A26" i="3"/>
  <c r="A22" i="3"/>
  <c r="A18" i="3"/>
  <c r="A14" i="3"/>
  <c r="A13" i="3"/>
  <c r="A10" i="3"/>
  <c r="A6" i="3"/>
  <c r="A2" i="3"/>
  <c r="M30" i="2"/>
  <c r="M31" i="2"/>
  <c r="M32" i="2"/>
  <c r="M33" i="2"/>
  <c r="M34" i="2"/>
  <c r="M35" i="2"/>
  <c r="M36" i="2"/>
  <c r="M37" i="2"/>
  <c r="M38" i="2"/>
  <c r="M29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K30" i="1" l="1"/>
  <c r="L30" i="1"/>
  <c r="M30" i="1"/>
  <c r="N30" i="1"/>
  <c r="K31" i="1"/>
  <c r="L31" i="1"/>
  <c r="M31" i="1"/>
  <c r="N31" i="1"/>
  <c r="K32" i="1"/>
  <c r="L32" i="1"/>
  <c r="M32" i="1"/>
  <c r="N32" i="1"/>
  <c r="K33" i="1"/>
  <c r="L33" i="1"/>
  <c r="M33" i="1"/>
  <c r="N33" i="1"/>
  <c r="K34" i="1"/>
  <c r="L34" i="1"/>
  <c r="M34" i="1"/>
  <c r="N34" i="1"/>
  <c r="K35" i="1"/>
  <c r="L35" i="1"/>
  <c r="M35" i="1"/>
  <c r="N35" i="1"/>
  <c r="K36" i="1"/>
  <c r="L36" i="1"/>
  <c r="M36" i="1"/>
  <c r="N36" i="1"/>
  <c r="K37" i="1"/>
  <c r="L37" i="1"/>
  <c r="M37" i="1"/>
  <c r="N37" i="1"/>
  <c r="K38" i="1"/>
  <c r="L38" i="1"/>
  <c r="M38" i="1"/>
  <c r="N38" i="1"/>
  <c r="N29" i="1"/>
  <c r="M29" i="1"/>
  <c r="L29" i="1"/>
  <c r="K29" i="1"/>
  <c r="K3" i="1"/>
  <c r="L3" i="1"/>
  <c r="M3" i="1"/>
  <c r="N3" i="1"/>
  <c r="K4" i="1"/>
  <c r="L4" i="1"/>
  <c r="M4" i="1"/>
  <c r="N4" i="1"/>
  <c r="K5" i="1"/>
  <c r="L5" i="1"/>
  <c r="M5" i="1"/>
  <c r="N5" i="1"/>
  <c r="K6" i="1"/>
  <c r="L6" i="1"/>
  <c r="M6" i="1"/>
  <c r="N6" i="1"/>
  <c r="K7" i="1"/>
  <c r="L7" i="1"/>
  <c r="M7" i="1"/>
  <c r="N7" i="1"/>
  <c r="K8" i="1"/>
  <c r="L8" i="1"/>
  <c r="M8" i="1"/>
  <c r="N8" i="1"/>
  <c r="K9" i="1"/>
  <c r="L9" i="1"/>
  <c r="M9" i="1"/>
  <c r="N9" i="1"/>
  <c r="K10" i="1"/>
  <c r="L10" i="1"/>
  <c r="M10" i="1"/>
  <c r="N10" i="1"/>
  <c r="K11" i="1"/>
  <c r="L11" i="1"/>
  <c r="M11" i="1"/>
  <c r="N11" i="1"/>
  <c r="K12" i="1"/>
  <c r="L12" i="1"/>
  <c r="M12" i="1"/>
  <c r="N12" i="1"/>
  <c r="K13" i="1"/>
  <c r="L13" i="1"/>
  <c r="M13" i="1"/>
  <c r="N13" i="1"/>
  <c r="K14" i="1"/>
  <c r="L14" i="1"/>
  <c r="M14" i="1"/>
  <c r="N14" i="1"/>
  <c r="K15" i="1"/>
  <c r="L15" i="1"/>
  <c r="M15" i="1"/>
  <c r="N15" i="1"/>
  <c r="K16" i="1"/>
  <c r="L16" i="1"/>
  <c r="M16" i="1"/>
  <c r="N16" i="1"/>
  <c r="K17" i="1"/>
  <c r="L17" i="1"/>
  <c r="M17" i="1"/>
  <c r="N17" i="1"/>
  <c r="K18" i="1"/>
  <c r="L18" i="1"/>
  <c r="M18" i="1"/>
  <c r="N18" i="1"/>
  <c r="K19" i="1"/>
  <c r="L19" i="1"/>
  <c r="M19" i="1"/>
  <c r="N19" i="1"/>
  <c r="K20" i="1"/>
  <c r="L20" i="1"/>
  <c r="M20" i="1"/>
  <c r="N20" i="1"/>
  <c r="K21" i="1"/>
  <c r="L21" i="1"/>
  <c r="M21" i="1"/>
  <c r="N21" i="1"/>
  <c r="K22" i="1"/>
  <c r="L22" i="1"/>
  <c r="M22" i="1"/>
  <c r="N22" i="1"/>
  <c r="K23" i="1"/>
  <c r="L23" i="1"/>
  <c r="M23" i="1"/>
  <c r="N23" i="1"/>
  <c r="K24" i="1"/>
  <c r="L24" i="1"/>
  <c r="M24" i="1"/>
  <c r="N24" i="1"/>
  <c r="K25" i="1"/>
  <c r="L25" i="1"/>
  <c r="M25" i="1"/>
  <c r="N25" i="1"/>
  <c r="K26" i="1"/>
  <c r="L26" i="1"/>
  <c r="M26" i="1"/>
  <c r="N26" i="1"/>
  <c r="N2" i="1"/>
  <c r="M2" i="1"/>
  <c r="L2" i="1"/>
  <c r="K2" i="1"/>
  <c r="H30" i="1"/>
  <c r="I30" i="1"/>
  <c r="J30" i="1"/>
  <c r="H31" i="1"/>
  <c r="I31" i="1"/>
  <c r="J31" i="1"/>
  <c r="H32" i="1"/>
  <c r="I32" i="1"/>
  <c r="J32" i="1"/>
  <c r="H33" i="1"/>
  <c r="I33" i="1"/>
  <c r="J33" i="1"/>
  <c r="H34" i="1"/>
  <c r="I34" i="1"/>
  <c r="J34" i="1"/>
  <c r="H35" i="1"/>
  <c r="I35" i="1"/>
  <c r="J35" i="1"/>
  <c r="H36" i="1"/>
  <c r="I36" i="1"/>
  <c r="J36" i="1"/>
  <c r="H37" i="1"/>
  <c r="I37" i="1"/>
  <c r="J37" i="1"/>
  <c r="H38" i="1"/>
  <c r="I38" i="1"/>
  <c r="J38" i="1"/>
  <c r="J29" i="1"/>
  <c r="I29" i="1"/>
  <c r="H29" i="1"/>
  <c r="H3" i="1"/>
  <c r="I3" i="1"/>
  <c r="J3" i="1"/>
  <c r="H4" i="1"/>
  <c r="I4" i="1"/>
  <c r="J4" i="1"/>
  <c r="H5" i="1"/>
  <c r="I5" i="1"/>
  <c r="J5" i="1"/>
  <c r="H6" i="1"/>
  <c r="I6" i="1"/>
  <c r="J6" i="1"/>
  <c r="H7" i="1"/>
  <c r="I7" i="1"/>
  <c r="J7" i="1"/>
  <c r="H8" i="1"/>
  <c r="I8" i="1"/>
  <c r="J8" i="1"/>
  <c r="H9" i="1"/>
  <c r="I9" i="1"/>
  <c r="J9" i="1"/>
  <c r="H10" i="1"/>
  <c r="I10" i="1"/>
  <c r="J10" i="1"/>
  <c r="H11" i="1"/>
  <c r="I11" i="1"/>
  <c r="J11" i="1"/>
  <c r="H12" i="1"/>
  <c r="I12" i="1"/>
  <c r="J12" i="1"/>
  <c r="H13" i="1"/>
  <c r="I13" i="1"/>
  <c r="J13" i="1"/>
  <c r="H14" i="1"/>
  <c r="I14" i="1"/>
  <c r="J14" i="1"/>
  <c r="H15" i="1"/>
  <c r="I15" i="1"/>
  <c r="J15" i="1"/>
  <c r="H16" i="1"/>
  <c r="I16" i="1"/>
  <c r="J16" i="1"/>
  <c r="H17" i="1"/>
  <c r="I17" i="1"/>
  <c r="J17" i="1"/>
  <c r="H18" i="1"/>
  <c r="I18" i="1"/>
  <c r="J18" i="1"/>
  <c r="H19" i="1"/>
  <c r="I19" i="1"/>
  <c r="J19" i="1"/>
  <c r="H20" i="1"/>
  <c r="I20" i="1"/>
  <c r="J20" i="1"/>
  <c r="H21" i="1"/>
  <c r="I21" i="1"/>
  <c r="J21" i="1"/>
  <c r="H22" i="1"/>
  <c r="I22" i="1"/>
  <c r="J22" i="1"/>
  <c r="H23" i="1"/>
  <c r="I23" i="1"/>
  <c r="J23" i="1"/>
  <c r="H24" i="1"/>
  <c r="I24" i="1"/>
  <c r="J24" i="1"/>
  <c r="H25" i="1"/>
  <c r="I25" i="1"/>
  <c r="J25" i="1"/>
  <c r="H26" i="1"/>
  <c r="I26" i="1"/>
  <c r="J26" i="1"/>
  <c r="I2" i="1"/>
  <c r="J2" i="1"/>
  <c r="H2" i="1"/>
  <c r="E30" i="1"/>
  <c r="F30" i="1"/>
  <c r="G30" i="1"/>
  <c r="E31" i="1"/>
  <c r="F31" i="1"/>
  <c r="G31" i="1"/>
  <c r="E32" i="1"/>
  <c r="F32" i="1"/>
  <c r="G32" i="1"/>
  <c r="E33" i="1"/>
  <c r="F33" i="1"/>
  <c r="G33" i="1"/>
  <c r="E34" i="1"/>
  <c r="F34" i="1"/>
  <c r="G34" i="1"/>
  <c r="E35" i="1"/>
  <c r="F35" i="1"/>
  <c r="G35" i="1"/>
  <c r="E36" i="1"/>
  <c r="F36" i="1"/>
  <c r="G36" i="1"/>
  <c r="E37" i="1"/>
  <c r="F37" i="1"/>
  <c r="G37" i="1"/>
  <c r="E38" i="1"/>
  <c r="F38" i="1"/>
  <c r="G38" i="1"/>
  <c r="G29" i="1"/>
  <c r="F29" i="1"/>
  <c r="E29" i="1"/>
  <c r="E3" i="1"/>
  <c r="F3" i="1"/>
  <c r="G3" i="1"/>
  <c r="E4" i="1"/>
  <c r="F4" i="1"/>
  <c r="G4" i="1"/>
  <c r="E5" i="1"/>
  <c r="F5" i="1"/>
  <c r="G5" i="1"/>
  <c r="E6" i="1"/>
  <c r="F6" i="1"/>
  <c r="G6" i="1"/>
  <c r="E7" i="1"/>
  <c r="F7" i="1"/>
  <c r="G7" i="1"/>
  <c r="E8" i="1"/>
  <c r="F8" i="1"/>
  <c r="G8" i="1"/>
  <c r="E9" i="1"/>
  <c r="F9" i="1"/>
  <c r="G9" i="1"/>
  <c r="E10" i="1"/>
  <c r="F10" i="1"/>
  <c r="G10" i="1"/>
  <c r="E11" i="1"/>
  <c r="F11" i="1"/>
  <c r="G11" i="1"/>
  <c r="E12" i="1"/>
  <c r="F12" i="1"/>
  <c r="G12" i="1"/>
  <c r="E13" i="1"/>
  <c r="F13" i="1"/>
  <c r="G13" i="1"/>
  <c r="E14" i="1"/>
  <c r="F14" i="1"/>
  <c r="G14" i="1"/>
  <c r="E15" i="1"/>
  <c r="F15" i="1"/>
  <c r="G15" i="1"/>
  <c r="E16" i="1"/>
  <c r="F16" i="1"/>
  <c r="G16" i="1"/>
  <c r="E17" i="1"/>
  <c r="F17" i="1"/>
  <c r="G17" i="1"/>
  <c r="E18" i="1"/>
  <c r="F18" i="1"/>
  <c r="G18" i="1"/>
  <c r="E19" i="1"/>
  <c r="F19" i="1"/>
  <c r="G19" i="1"/>
  <c r="E20" i="1"/>
  <c r="F20" i="1"/>
  <c r="G20" i="1"/>
  <c r="E21" i="1"/>
  <c r="F21" i="1"/>
  <c r="G21" i="1"/>
  <c r="E22" i="1"/>
  <c r="F22" i="1"/>
  <c r="G22" i="1"/>
  <c r="E23" i="1"/>
  <c r="F23" i="1"/>
  <c r="G23" i="1"/>
  <c r="E24" i="1"/>
  <c r="F24" i="1"/>
  <c r="G24" i="1"/>
  <c r="E25" i="1"/>
  <c r="F25" i="1"/>
  <c r="G25" i="1"/>
  <c r="E26" i="1"/>
  <c r="F26" i="1"/>
  <c r="G26" i="1"/>
  <c r="F2" i="1"/>
  <c r="G2" i="1"/>
  <c r="E2" i="1"/>
</calcChain>
</file>

<file path=xl/sharedStrings.xml><?xml version="1.0" encoding="utf-8"?>
<sst xmlns="http://schemas.openxmlformats.org/spreadsheetml/2006/main" count="169" uniqueCount="81">
  <si>
    <t>Image Name</t>
  </si>
  <si>
    <t>Average R</t>
  </si>
  <si>
    <t>Average G</t>
  </si>
  <si>
    <t>Average B</t>
  </si>
  <si>
    <t>1.jpg</t>
  </si>
  <si>
    <t>10.jpg</t>
  </si>
  <si>
    <t>11.jpg</t>
  </si>
  <si>
    <t>12.jpg</t>
  </si>
  <si>
    <t>13.jpg</t>
  </si>
  <si>
    <t>14.jpg</t>
  </si>
  <si>
    <t>15.jpg</t>
  </si>
  <si>
    <t>16.jpg</t>
  </si>
  <si>
    <t>17.jpg</t>
  </si>
  <si>
    <t>18.jpg</t>
  </si>
  <si>
    <t>19.jpg</t>
  </si>
  <si>
    <t>2.jpg</t>
  </si>
  <si>
    <t>20.jpg</t>
  </si>
  <si>
    <t>21.jpg</t>
  </si>
  <si>
    <t>22.jpg</t>
  </si>
  <si>
    <t>23.jpg</t>
  </si>
  <si>
    <t>24.jpg</t>
  </si>
  <si>
    <t>25.jpg</t>
  </si>
  <si>
    <t>26.jpg</t>
  </si>
  <si>
    <t>27.jpg</t>
  </si>
  <si>
    <t>28.jpg</t>
  </si>
  <si>
    <t>29.jpg</t>
  </si>
  <si>
    <t>3.jpg</t>
  </si>
  <si>
    <t>30.jpg</t>
  </si>
  <si>
    <t>31.jpg</t>
  </si>
  <si>
    <t>32.jpg</t>
  </si>
  <si>
    <t>33.jpg</t>
  </si>
  <si>
    <t>34.jpg</t>
  </si>
  <si>
    <t>35.jpg</t>
  </si>
  <si>
    <t>4.jpg</t>
  </si>
  <si>
    <t>5.jpg</t>
  </si>
  <si>
    <t>6.jpg</t>
  </si>
  <si>
    <t>7.jpg</t>
  </si>
  <si>
    <t>8.jpg</t>
  </si>
  <si>
    <t>9.jpg</t>
  </si>
  <si>
    <t>R</t>
  </si>
  <si>
    <t>G</t>
  </si>
  <si>
    <t>B</t>
  </si>
  <si>
    <t>RR</t>
  </si>
  <si>
    <t>RB</t>
  </si>
  <si>
    <t>BB</t>
  </si>
  <si>
    <t>GG</t>
  </si>
  <si>
    <t>RG</t>
  </si>
  <si>
    <t>GB</t>
  </si>
  <si>
    <t>RGB</t>
  </si>
  <si>
    <t>Actual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</si>
  <si>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</si>
  <si>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</si>
  <si>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</si>
  <si>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</si>
  <si>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</si>
  <si>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</si>
  <si>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</si>
  <si>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</si>
  <si>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</si>
  <si>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</si>
  <si>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</si>
  <si>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</si>
  <si>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</si>
  <si>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</si>
  <si>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</si>
  <si>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</si>
  <si>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</si>
  <si>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</si>
  <si>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</si>
  <si>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</si>
  <si>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</si>
  <si>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</si>
  <si>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</si>
  <si>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</si>
  <si>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</si>
  <si>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</si>
  <si>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Actual</t>
  </si>
  <si>
    <t>Residuals</t>
  </si>
  <si>
    <t>PROBABILITY OUTPUT</t>
  </si>
  <si>
    <t>Percentile</t>
  </si>
  <si>
    <t>Predicted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</si>
</sst>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0" fillId="0" borderId="0" xfId="0" applyFill="1" applyBorder="1" applyAlignment="1"/>
    <xf numFmtId="0" fontId="0" fillId="0" borderId="3" xfId="0" applyFill="1" applyBorder="1" applyAlignment="1"/>
    <xf numFmtId="0" fontId="2" fillId="0" borderId="4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Sheet2!$U$34:$U$58</c:f>
              <c:numCache>
                <c:formatCode>General</c:formatCode>
                <c:ptCount val="25"/>
                <c:pt idx="0">
                  <c:v>0</c:v>
                </c:pt>
                <c:pt idx="1">
                  <c:v>7.4116</c:v>
                </c:pt>
                <c:pt idx="2">
                  <c:v>14.828200000000001</c:v>
                </c:pt>
                <c:pt idx="3">
                  <c:v>17.9542</c:v>
                </c:pt>
                <c:pt idx="4">
                  <c:v>21.332799999999999</c:v>
                </c:pt>
                <c:pt idx="5">
                  <c:v>25.019400000000001</c:v>
                </c:pt>
                <c:pt idx="6">
                  <c:v>31.245999999999999</c:v>
                </c:pt>
                <c:pt idx="7">
                  <c:v>33.098199999999999</c:v>
                </c:pt>
                <c:pt idx="8">
                  <c:v>33.653599999999997</c:v>
                </c:pt>
                <c:pt idx="9">
                  <c:v>37.652000000000001</c:v>
                </c:pt>
                <c:pt idx="10">
                  <c:v>39.422400000000003</c:v>
                </c:pt>
                <c:pt idx="11">
                  <c:v>43.523800000000001</c:v>
                </c:pt>
                <c:pt idx="12">
                  <c:v>45.180199999999999</c:v>
                </c:pt>
                <c:pt idx="13">
                  <c:v>45.460599999999999</c:v>
                </c:pt>
                <c:pt idx="14">
                  <c:v>50.135599999999997</c:v>
                </c:pt>
                <c:pt idx="15">
                  <c:v>51.117199999999997</c:v>
                </c:pt>
                <c:pt idx="16">
                  <c:v>54.958399999999997</c:v>
                </c:pt>
                <c:pt idx="17">
                  <c:v>59.375399999999999</c:v>
                </c:pt>
                <c:pt idx="18">
                  <c:v>60.286000000000001</c:v>
                </c:pt>
                <c:pt idx="19">
                  <c:v>75.0976</c:v>
                </c:pt>
                <c:pt idx="20">
                  <c:v>80.560599999999994</c:v>
                </c:pt>
                <c:pt idx="21">
                  <c:v>83.928600000000003</c:v>
                </c:pt>
                <c:pt idx="22">
                  <c:v>91.972200000000001</c:v>
                </c:pt>
                <c:pt idx="23">
                  <c:v>96.833799999999997</c:v>
                </c:pt>
                <c:pt idx="24">
                  <c:v>100.04600000000001</c:v>
                </c:pt>
              </c:numCache>
            </c:numRef>
          </c:xVal>
          <c:yVal>
            <c:numRef>
              <c:f>Sheet2!$V$34:$V$58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3C3-4DAB-AB57-9FD04043BE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4567760"/>
        <c:axId val="1014570640"/>
      </c:scatterChart>
      <c:valAx>
        <c:axId val="1014567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14570640"/>
        <c:crosses val="autoZero"/>
        <c:crossBetween val="midCat"/>
      </c:valAx>
      <c:valAx>
        <c:axId val="10145706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Actual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1456776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Sheet2!$T$34:$T$58</c:f>
              <c:numCache>
                <c:formatCode>General</c:formatCode>
                <c:ptCount val="25"/>
                <c:pt idx="0">
                  <c:v>2</c:v>
                </c:pt>
                <c:pt idx="1">
                  <c:v>6</c:v>
                </c:pt>
                <c:pt idx="2">
                  <c:v>10</c:v>
                </c:pt>
                <c:pt idx="3">
                  <c:v>14</c:v>
                </c:pt>
                <c:pt idx="4">
                  <c:v>18</c:v>
                </c:pt>
                <c:pt idx="5">
                  <c:v>22</c:v>
                </c:pt>
                <c:pt idx="6">
                  <c:v>26</c:v>
                </c:pt>
                <c:pt idx="7">
                  <c:v>30</c:v>
                </c:pt>
                <c:pt idx="8">
                  <c:v>34</c:v>
                </c:pt>
                <c:pt idx="9">
                  <c:v>38</c:v>
                </c:pt>
                <c:pt idx="10">
                  <c:v>42</c:v>
                </c:pt>
                <c:pt idx="11">
                  <c:v>46</c:v>
                </c:pt>
                <c:pt idx="12">
                  <c:v>50</c:v>
                </c:pt>
                <c:pt idx="13">
                  <c:v>54</c:v>
                </c:pt>
                <c:pt idx="14">
                  <c:v>58</c:v>
                </c:pt>
                <c:pt idx="15">
                  <c:v>62</c:v>
                </c:pt>
                <c:pt idx="16">
                  <c:v>66</c:v>
                </c:pt>
                <c:pt idx="17">
                  <c:v>70</c:v>
                </c:pt>
                <c:pt idx="18">
                  <c:v>74</c:v>
                </c:pt>
                <c:pt idx="19">
                  <c:v>78</c:v>
                </c:pt>
                <c:pt idx="20">
                  <c:v>82</c:v>
                </c:pt>
                <c:pt idx="21">
                  <c:v>86</c:v>
                </c:pt>
                <c:pt idx="22">
                  <c:v>90</c:v>
                </c:pt>
                <c:pt idx="23">
                  <c:v>94</c:v>
                </c:pt>
                <c:pt idx="24">
                  <c:v>98</c:v>
                </c:pt>
              </c:numCache>
            </c:numRef>
          </c:xVal>
          <c:yVal>
            <c:numRef>
              <c:f>Sheet2!$U$34:$U$58</c:f>
              <c:numCache>
                <c:formatCode>General</c:formatCode>
                <c:ptCount val="25"/>
                <c:pt idx="0">
                  <c:v>0</c:v>
                </c:pt>
                <c:pt idx="1">
                  <c:v>7.4116</c:v>
                </c:pt>
                <c:pt idx="2">
                  <c:v>14.828200000000001</c:v>
                </c:pt>
                <c:pt idx="3">
                  <c:v>17.9542</c:v>
                </c:pt>
                <c:pt idx="4">
                  <c:v>21.332799999999999</c:v>
                </c:pt>
                <c:pt idx="5">
                  <c:v>25.019400000000001</c:v>
                </c:pt>
                <c:pt idx="6">
                  <c:v>31.245999999999999</c:v>
                </c:pt>
                <c:pt idx="7">
                  <c:v>33.098199999999999</c:v>
                </c:pt>
                <c:pt idx="8">
                  <c:v>33.653599999999997</c:v>
                </c:pt>
                <c:pt idx="9">
                  <c:v>37.652000000000001</c:v>
                </c:pt>
                <c:pt idx="10">
                  <c:v>39.422400000000003</c:v>
                </c:pt>
                <c:pt idx="11">
                  <c:v>43.523800000000001</c:v>
                </c:pt>
                <c:pt idx="12">
                  <c:v>45.180199999999999</c:v>
                </c:pt>
                <c:pt idx="13">
                  <c:v>45.460599999999999</c:v>
                </c:pt>
                <c:pt idx="14">
                  <c:v>50.135599999999997</c:v>
                </c:pt>
                <c:pt idx="15">
                  <c:v>51.117199999999997</c:v>
                </c:pt>
                <c:pt idx="16">
                  <c:v>54.958399999999997</c:v>
                </c:pt>
                <c:pt idx="17">
                  <c:v>59.375399999999999</c:v>
                </c:pt>
                <c:pt idx="18">
                  <c:v>60.286000000000001</c:v>
                </c:pt>
                <c:pt idx="19">
                  <c:v>75.0976</c:v>
                </c:pt>
                <c:pt idx="20">
                  <c:v>80.560599999999994</c:v>
                </c:pt>
                <c:pt idx="21">
                  <c:v>83.928600000000003</c:v>
                </c:pt>
                <c:pt idx="22">
                  <c:v>91.972200000000001</c:v>
                </c:pt>
                <c:pt idx="23">
                  <c:v>96.833799999999997</c:v>
                </c:pt>
                <c:pt idx="24">
                  <c:v>100.04600000000001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C8-497D-A7ED-7C1F8ACD62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7321999"/>
        <c:axId val="777322959"/>
      </c:scatterChart>
      <c:valAx>
        <c:axId val="7773219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77322959"/>
        <c:crosses val="autoZero"/>
        <c:crossBetween val="midCat"/>
      </c:valAx>
      <c:valAx>
        <c:axId val="77732295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Actual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7732199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Calibration Set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Sheet2!$M$1</c:f>
              <c:strCache>
                <c:ptCount val="1"/>
                <c:pt idx="0">
                  <c:v>Predicted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1077646544181977"/>
                  <c:y val="-6.900955088947215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Sheet2!$L$2:$L$26</c:f>
              <c:numCache>
                <c:formatCode>General</c:formatCode>
                <c:ptCount val="25"/>
                <c:pt idx="0">
                  <c:v>100.04600000000001</c:v>
                </c:pt>
                <c:pt idx="1">
                  <c:v>0</c:v>
                </c:pt>
                <c:pt idx="2">
                  <c:v>21.332799999999999</c:v>
                </c:pt>
                <c:pt idx="3">
                  <c:v>83.928600000000003</c:v>
                </c:pt>
                <c:pt idx="4">
                  <c:v>60.286000000000001</c:v>
                </c:pt>
                <c:pt idx="5">
                  <c:v>17.9542</c:v>
                </c:pt>
                <c:pt idx="6">
                  <c:v>25.019400000000001</c:v>
                </c:pt>
                <c:pt idx="7">
                  <c:v>96.833799999999997</c:v>
                </c:pt>
                <c:pt idx="8">
                  <c:v>33.098199999999999</c:v>
                </c:pt>
                <c:pt idx="9">
                  <c:v>45.460599999999999</c:v>
                </c:pt>
                <c:pt idx="10">
                  <c:v>51.117199999999997</c:v>
                </c:pt>
                <c:pt idx="11">
                  <c:v>54.958399999999997</c:v>
                </c:pt>
                <c:pt idx="12">
                  <c:v>31.245999999999999</c:v>
                </c:pt>
                <c:pt idx="13">
                  <c:v>91.972200000000001</c:v>
                </c:pt>
                <c:pt idx="14">
                  <c:v>80.560599999999994</c:v>
                </c:pt>
                <c:pt idx="15">
                  <c:v>45.180199999999999</c:v>
                </c:pt>
                <c:pt idx="16">
                  <c:v>7.4116</c:v>
                </c:pt>
                <c:pt idx="17">
                  <c:v>14.828200000000001</c:v>
                </c:pt>
                <c:pt idx="18">
                  <c:v>39.422400000000003</c:v>
                </c:pt>
                <c:pt idx="19">
                  <c:v>37.652000000000001</c:v>
                </c:pt>
                <c:pt idx="20">
                  <c:v>59.375399999999999</c:v>
                </c:pt>
                <c:pt idx="21">
                  <c:v>50.135599999999997</c:v>
                </c:pt>
                <c:pt idx="22">
                  <c:v>33.653599999999997</c:v>
                </c:pt>
                <c:pt idx="23">
                  <c:v>43.523800000000001</c:v>
                </c:pt>
                <c:pt idx="24">
                  <c:v>75.0976</c:v>
                </c:pt>
              </c:numCache>
            </c:numRef>
          </c:xVal>
          <c:yVal>
            <c:numRef>
              <c:f>Sheet2!$M$2:$M$26</c:f>
              <c:numCache>
                <c:formatCode>General</c:formatCode>
                <c:ptCount val="25"/>
                <c:pt idx="0">
                  <c:v>99.905332222597053</c:v>
                </c:pt>
                <c:pt idx="1">
                  <c:v>6.2530198530587713</c:v>
                </c:pt>
                <c:pt idx="2">
                  <c:v>19.753522453076449</c:v>
                </c:pt>
                <c:pt idx="3">
                  <c:v>80.313547942862456</c:v>
                </c:pt>
                <c:pt idx="4">
                  <c:v>61.873437626321042</c:v>
                </c:pt>
                <c:pt idx="5">
                  <c:v>30.361728774053415</c:v>
                </c:pt>
                <c:pt idx="6">
                  <c:v>20.632521731383047</c:v>
                </c:pt>
                <c:pt idx="7">
                  <c:v>97.140889780350903</c:v>
                </c:pt>
                <c:pt idx="8">
                  <c:v>30.268708781350526</c:v>
                </c:pt>
                <c:pt idx="9">
                  <c:v>38.095934282278257</c:v>
                </c:pt>
                <c:pt idx="10">
                  <c:v>53.72890180806435</c:v>
                </c:pt>
                <c:pt idx="11">
                  <c:v>48.850622890747914</c:v>
                </c:pt>
                <c:pt idx="12">
                  <c:v>27.772411907255766</c:v>
                </c:pt>
                <c:pt idx="13">
                  <c:v>92.547348529988696</c:v>
                </c:pt>
                <c:pt idx="14">
                  <c:v>83.278432504119792</c:v>
                </c:pt>
                <c:pt idx="15">
                  <c:v>37.468997764744628</c:v>
                </c:pt>
                <c:pt idx="16">
                  <c:v>28.573235780262873</c:v>
                </c:pt>
                <c:pt idx="17">
                  <c:v>17.545935470676188</c:v>
                </c:pt>
                <c:pt idx="18">
                  <c:v>30.514081396662259</c:v>
                </c:pt>
                <c:pt idx="19">
                  <c:v>46.224838269803243</c:v>
                </c:pt>
                <c:pt idx="20">
                  <c:v>53.449982636277213</c:v>
                </c:pt>
                <c:pt idx="21">
                  <c:v>43.071604229253026</c:v>
                </c:pt>
                <c:pt idx="22">
                  <c:v>35.95870003895908</c:v>
                </c:pt>
                <c:pt idx="23">
                  <c:v>34.218917611599146</c:v>
                </c:pt>
                <c:pt idx="24">
                  <c:v>82.291745714253693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73A-40D5-9B17-906257FAFC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5651599"/>
        <c:axId val="965638639"/>
      </c:scatterChart>
      <c:valAx>
        <c:axId val="965651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5638639"/>
        <c:crosses val="autoZero"/>
        <c:crossBetween val="midCat"/>
      </c:valAx>
      <c:valAx>
        <c:axId val="96563863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56515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Validation Set</a:t>
            </a:r>
          </a:p>
          <a:p>
            <a:pPr>
              <a:defRPr/>
            </a:pPr>
            <a:endParaRPr lang="en-US"/>
          </a:p>
        </c:rich>
      </c:tx>
      <c:layout>
        <c:manualLayout>
          <c:xMode val="edge"/>
          <c:yMode val="edge"/>
          <c:x val="0.38409678248023782"/>
          <c:y val="6.05842879364609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Sheet2!$M$28</c:f>
              <c:strCache>
                <c:ptCount val="1"/>
                <c:pt idx="0">
                  <c:v>Predicted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8962913324289804"/>
                  <c:y val="-9.7400893682464199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Sheet2!$L$29:$L$38</c:f>
              <c:numCache>
                <c:formatCode>General</c:formatCode>
                <c:ptCount val="10"/>
                <c:pt idx="0">
                  <c:v>13.261200000000001</c:v>
                </c:pt>
                <c:pt idx="1">
                  <c:v>3.47</c:v>
                </c:pt>
                <c:pt idx="2">
                  <c:v>90.089600000000004</c:v>
                </c:pt>
                <c:pt idx="3">
                  <c:v>65.220200000000006</c:v>
                </c:pt>
                <c:pt idx="4">
                  <c:v>71.775599999999997</c:v>
                </c:pt>
                <c:pt idx="5">
                  <c:v>29.333200000000001</c:v>
                </c:pt>
                <c:pt idx="6">
                  <c:v>40.577800000000003</c:v>
                </c:pt>
                <c:pt idx="7">
                  <c:v>69.870599999999996</c:v>
                </c:pt>
                <c:pt idx="8">
                  <c:v>17.825399999999998</c:v>
                </c:pt>
                <c:pt idx="9">
                  <c:v>6.0697999999999999</c:v>
                </c:pt>
              </c:numCache>
            </c:numRef>
          </c:xVal>
          <c:yVal>
            <c:numRef>
              <c:f>Sheet2!$M$29:$M$38</c:f>
              <c:numCache>
                <c:formatCode>General</c:formatCode>
                <c:ptCount val="10"/>
                <c:pt idx="0">
                  <c:v>28.875448442690143</c:v>
                </c:pt>
                <c:pt idx="1">
                  <c:v>7.4248992854918976</c:v>
                </c:pt>
                <c:pt idx="2">
                  <c:v>77.904545907820605</c:v>
                </c:pt>
                <c:pt idx="3">
                  <c:v>68.006724157341978</c:v>
                </c:pt>
                <c:pt idx="4">
                  <c:v>71.977866938122901</c:v>
                </c:pt>
                <c:pt idx="5">
                  <c:v>40.010719301454422</c:v>
                </c:pt>
                <c:pt idx="6">
                  <c:v>36.274746472439652</c:v>
                </c:pt>
                <c:pt idx="7">
                  <c:v>71.371822910702036</c:v>
                </c:pt>
                <c:pt idx="8">
                  <c:v>20.451907500060273</c:v>
                </c:pt>
                <c:pt idx="9">
                  <c:v>23.751370202026919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0DD-43BB-975E-CE234713D4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5343727"/>
        <c:axId val="965338927"/>
      </c:scatterChart>
      <c:valAx>
        <c:axId val="9653437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5338927"/>
        <c:crosses val="autoZero"/>
        <c:crossBetween val="midCat"/>
      </c:valAx>
      <c:valAx>
        <c:axId val="96533892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5343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238125</xdr:colOff>
      <xdr:row>0</xdr:row>
      <xdr:rowOff>180975</xdr:rowOff>
    </xdr:from>
    <xdr:to>
      <xdr:col>31</xdr:col>
      <xdr:colOff>238125</xdr:colOff>
      <xdr:row>10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A35203-5E1B-0610-27AA-50C012B1AF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238125</xdr:colOff>
      <xdr:row>0</xdr:row>
      <xdr:rowOff>180975</xdr:rowOff>
    </xdr:from>
    <xdr:to>
      <xdr:col>30</xdr:col>
      <xdr:colOff>238125</xdr:colOff>
      <xdr:row>10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E82F0E-357A-ADA1-CA25-50FA3767EE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69273</xdr:colOff>
      <xdr:row>39</xdr:row>
      <xdr:rowOff>138545</xdr:rowOff>
    </xdr:from>
    <xdr:to>
      <xdr:col>9</xdr:col>
      <xdr:colOff>374074</xdr:colOff>
      <xdr:row>54</xdr:row>
      <xdr:rowOff>32038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FBA93A7-317C-4978-BD11-12AA49709C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56</xdr:row>
      <xdr:rowOff>0</xdr:rowOff>
    </xdr:from>
    <xdr:to>
      <xdr:col>9</xdr:col>
      <xdr:colOff>314740</xdr:colOff>
      <xdr:row>70</xdr:row>
      <xdr:rowOff>49847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63A70B3-E20B-45DC-804B-7EB557A631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8"/>
  <sheetViews>
    <sheetView topLeftCell="A20" zoomScale="85" zoomScaleNormal="85" workbookViewId="0">
      <selection activeCell="A20" sqref="A1:A1048576"/>
    </sheetView>
  </sheetViews>
  <sheetFormatPr defaultRowHeight="15" x14ac:dyDescent="0.25"/>
  <cols>
    <col min="1" max="1" width="12.140625" bestFit="1" customWidth="1"/>
    <col min="2" max="4" width="12" bestFit="1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39</v>
      </c>
      <c r="F1" s="2" t="s">
        <v>40</v>
      </c>
      <c r="G1" s="2" t="s">
        <v>41</v>
      </c>
      <c r="H1" s="2" t="s">
        <v>42</v>
      </c>
      <c r="I1" s="2" t="s">
        <v>45</v>
      </c>
      <c r="J1" s="2" t="s">
        <v>44</v>
      </c>
      <c r="K1" s="2" t="s">
        <v>46</v>
      </c>
      <c r="L1" s="2" t="s">
        <v>43</v>
      </c>
      <c r="M1" s="2" t="s">
        <v>47</v>
      </c>
      <c r="N1" s="2" t="s">
        <v>48</v>
      </c>
    </row>
    <row r="2" spans="1:14" x14ac:dyDescent="0.25">
      <c r="A2" t="s">
        <v>4</v>
      </c>
      <c r="B2">
        <v>108.6616461697098</v>
      </c>
      <c r="C2">
        <v>134.0381834414768</v>
      </c>
      <c r="D2">
        <v>46.804389240983852</v>
      </c>
      <c r="E2">
        <f>(B2-AVERAGE(B$2:B$26))/STDEV(B$2:B$26)</f>
        <v>2.465172228159314</v>
      </c>
      <c r="F2">
        <f t="shared" ref="F2:G2" si="0">(C2-AVERAGE(C$2:C$26))/STDEV(C$2:C$26)</f>
        <v>3.8359940308658431</v>
      </c>
      <c r="G2">
        <f t="shared" si="0"/>
        <v>3.6643292546577033</v>
      </c>
      <c r="H2">
        <f>E2*E2</f>
        <v>6.0770741144879574</v>
      </c>
      <c r="I2">
        <f t="shared" ref="I2:J2" si="1">F2*F2</f>
        <v>14.714850204838379</v>
      </c>
      <c r="J2">
        <f t="shared" si="1"/>
        <v>13.427308886540279</v>
      </c>
      <c r="K2">
        <f>E2*F2</f>
        <v>9.4563859522753795</v>
      </c>
      <c r="L2">
        <f>E2*G2</f>
        <v>9.033202713413889</v>
      </c>
      <c r="M2">
        <f>F2*G2</f>
        <v>14.056345147994033</v>
      </c>
      <c r="N2">
        <f>E2*F2*G2</f>
        <v>34.651311688256818</v>
      </c>
    </row>
    <row r="3" spans="1:14" x14ac:dyDescent="0.25">
      <c r="A3" t="s">
        <v>15</v>
      </c>
      <c r="B3">
        <v>31.531814295055579</v>
      </c>
      <c r="C3">
        <v>22.58692344449474</v>
      </c>
      <c r="D3">
        <v>22.796008123333841</v>
      </c>
      <c r="E3">
        <f t="shared" ref="E3:E26" si="2">(B3-AVERAGE(B$2:B$26))/STDEV(B$2:B$26)</f>
        <v>-0.68481767605308608</v>
      </c>
      <c r="F3">
        <f t="shared" ref="F3:F26" si="3">(C3-AVERAGE(C$2:C$26))/STDEV(C$2:C$26)</f>
        <v>-0.25285556221904421</v>
      </c>
      <c r="G3">
        <f t="shared" ref="G3:G26" si="4">(D3-AVERAGE(D$2:D$26))/STDEV(D$2:D$26)</f>
        <v>0.12373763746054535</v>
      </c>
      <c r="H3">
        <f t="shared" ref="H3:H26" si="5">E3*E3</f>
        <v>0.46897524943474955</v>
      </c>
      <c r="I3">
        <f t="shared" ref="I3:I26" si="6">F3*F3</f>
        <v>6.3935935345108941E-2</v>
      </c>
      <c r="J3">
        <f t="shared" ref="J3:J26" si="7">G3*G3</f>
        <v>1.5311002924317356E-2</v>
      </c>
      <c r="K3">
        <f t="shared" ref="K3:K26" si="8">E3*F3</f>
        <v>0.17315995849594237</v>
      </c>
      <c r="L3">
        <f t="shared" ref="L3:L26" si="9">E3*G3</f>
        <v>-8.4737721326029955E-2</v>
      </c>
      <c r="M3">
        <f t="shared" ref="M3:M26" si="10">F3*G3</f>
        <v>-3.128774988774246E-2</v>
      </c>
      <c r="N3">
        <f t="shared" ref="N3:N26" si="11">E3*F3*G3</f>
        <v>2.1426404167053995E-2</v>
      </c>
    </row>
    <row r="4" spans="1:14" x14ac:dyDescent="0.25">
      <c r="A4" t="s">
        <v>37</v>
      </c>
      <c r="B4">
        <v>28.86276785714286</v>
      </c>
      <c r="C4">
        <v>18.993960459183668</v>
      </c>
      <c r="D4">
        <v>19.556071428571428</v>
      </c>
      <c r="E4">
        <f t="shared" si="2"/>
        <v>-0.79382179454983504</v>
      </c>
      <c r="F4">
        <f t="shared" si="3"/>
        <v>-0.38467179508044075</v>
      </c>
      <c r="G4">
        <f t="shared" si="4"/>
        <v>-0.35406603641116058</v>
      </c>
      <c r="H4">
        <f t="shared" si="5"/>
        <v>0.63015304150232054</v>
      </c>
      <c r="I4">
        <f t="shared" si="6"/>
        <v>0.14797238993040859</v>
      </c>
      <c r="J4">
        <f t="shared" si="7"/>
        <v>0.1253627581399093</v>
      </c>
      <c r="K4">
        <f t="shared" si="8"/>
        <v>0.30536085468346186</v>
      </c>
      <c r="L4">
        <f t="shared" si="9"/>
        <v>0.2810653364130547</v>
      </c>
      <c r="M4">
        <f t="shared" si="10"/>
        <v>0.13619921780329783</v>
      </c>
      <c r="N4">
        <f t="shared" si="11"/>
        <v>-0.10811790749289772</v>
      </c>
    </row>
    <row r="5" spans="1:14" x14ac:dyDescent="0.25">
      <c r="A5" t="s">
        <v>18</v>
      </c>
      <c r="B5">
        <v>87.911370511803213</v>
      </c>
      <c r="C5">
        <v>34.844249032929973</v>
      </c>
      <c r="D5">
        <v>20.640903962507441</v>
      </c>
      <c r="E5">
        <f t="shared" si="2"/>
        <v>1.6177289336082057</v>
      </c>
      <c r="F5">
        <f t="shared" si="3"/>
        <v>0.19683303480479844</v>
      </c>
      <c r="G5">
        <f t="shared" si="4"/>
        <v>-0.19408236417209887</v>
      </c>
      <c r="H5">
        <f t="shared" si="5"/>
        <v>2.6170469026331422</v>
      </c>
      <c r="I5">
        <f t="shared" si="6"/>
        <v>3.8743243590466991E-2</v>
      </c>
      <c r="J5">
        <f t="shared" si="7"/>
        <v>3.7667964082631206E-2</v>
      </c>
      <c r="K5">
        <f t="shared" si="8"/>
        <v>0.31842249549363344</v>
      </c>
      <c r="L5">
        <f t="shared" si="9"/>
        <v>-0.31397265602428892</v>
      </c>
      <c r="M5">
        <f t="shared" si="10"/>
        <v>-3.8201820742084301E-2</v>
      </c>
      <c r="N5">
        <f t="shared" si="11"/>
        <v>-6.1800190730983875E-2</v>
      </c>
    </row>
    <row r="6" spans="1:14" x14ac:dyDescent="0.25">
      <c r="A6" t="s">
        <v>38</v>
      </c>
      <c r="B6">
        <v>56.737873086734687</v>
      </c>
      <c r="C6">
        <v>24.49572066326531</v>
      </c>
      <c r="D6">
        <v>23.662834821428572</v>
      </c>
      <c r="E6">
        <f t="shared" si="2"/>
        <v>0.34460023902556469</v>
      </c>
      <c r="F6">
        <f t="shared" si="3"/>
        <v>-0.1828268812381118</v>
      </c>
      <c r="G6">
        <f t="shared" si="4"/>
        <v>0.25157130212111789</v>
      </c>
      <c r="H6">
        <f t="shared" si="5"/>
        <v>0.11874932473647631</v>
      </c>
      <c r="I6">
        <f t="shared" si="6"/>
        <v>3.3425668503254638E-2</v>
      </c>
      <c r="J6">
        <f t="shared" si="7"/>
        <v>6.3288120050914776E-2</v>
      </c>
      <c r="K6">
        <f t="shared" si="8"/>
        <v>-6.3002186974951857E-2</v>
      </c>
      <c r="L6">
        <f t="shared" si="9"/>
        <v>8.6691530842909773E-2</v>
      </c>
      <c r="M6">
        <f t="shared" si="10"/>
        <v>-4.5993996575814766E-2</v>
      </c>
      <c r="N6">
        <f t="shared" si="11"/>
        <v>-1.5849542213766773E-2</v>
      </c>
    </row>
    <row r="7" spans="1:14" x14ac:dyDescent="0.25">
      <c r="A7" t="s">
        <v>23</v>
      </c>
      <c r="B7">
        <v>30.83219759926131</v>
      </c>
      <c r="C7">
        <v>15.449701446598951</v>
      </c>
      <c r="D7">
        <v>16.797313019390579</v>
      </c>
      <c r="E7">
        <f t="shared" si="2"/>
        <v>-0.71339009057814062</v>
      </c>
      <c r="F7">
        <f t="shared" si="3"/>
        <v>-0.51470120903042116</v>
      </c>
      <c r="G7">
        <f t="shared" si="4"/>
        <v>-0.76090883224786543</v>
      </c>
      <c r="H7">
        <f t="shared" si="5"/>
        <v>0.50892542133508767</v>
      </c>
      <c r="I7">
        <f t="shared" si="6"/>
        <v>0.26491733457737732</v>
      </c>
      <c r="J7">
        <f t="shared" si="7"/>
        <v>0.5789822509928102</v>
      </c>
      <c r="K7">
        <f t="shared" si="8"/>
        <v>0.36718274213089064</v>
      </c>
      <c r="L7">
        <f t="shared" si="9"/>
        <v>0.54282482075901195</v>
      </c>
      <c r="M7">
        <f t="shared" si="10"/>
        <v>0.39164069591990225</v>
      </c>
      <c r="N7">
        <f t="shared" si="11"/>
        <v>-0.27939259153638507</v>
      </c>
    </row>
    <row r="8" spans="1:14" x14ac:dyDescent="0.25">
      <c r="A8" t="s">
        <v>33</v>
      </c>
      <c r="B8">
        <v>31.010886426592801</v>
      </c>
      <c r="C8">
        <v>20.151040320098492</v>
      </c>
      <c r="D8">
        <v>20.582730070791008</v>
      </c>
      <c r="E8">
        <f t="shared" si="2"/>
        <v>-0.70609242133124683</v>
      </c>
      <c r="F8">
        <f t="shared" si="3"/>
        <v>-0.34222161983256644</v>
      </c>
      <c r="G8">
        <f t="shared" si="4"/>
        <v>-0.20266145129761581</v>
      </c>
      <c r="H8">
        <f t="shared" si="5"/>
        <v>0.498566507461423</v>
      </c>
      <c r="I8">
        <f t="shared" si="6"/>
        <v>0.11711563708082563</v>
      </c>
      <c r="J8">
        <f t="shared" si="7"/>
        <v>4.1071663842055905E-2</v>
      </c>
      <c r="K8">
        <f t="shared" si="8"/>
        <v>0.24164009217947827</v>
      </c>
      <c r="L8">
        <f t="shared" si="9"/>
        <v>0.1430977148572381</v>
      </c>
      <c r="M8">
        <f t="shared" si="10"/>
        <v>6.935513014068885E-2</v>
      </c>
      <c r="N8">
        <f t="shared" si="11"/>
        <v>-4.8971131772782728E-2</v>
      </c>
    </row>
    <row r="9" spans="1:14" x14ac:dyDescent="0.25">
      <c r="A9" t="s">
        <v>19</v>
      </c>
      <c r="B9">
        <v>108.5472828358303</v>
      </c>
      <c r="C9">
        <v>94.126945580729725</v>
      </c>
      <c r="D9">
        <v>37.706652651308872</v>
      </c>
      <c r="E9">
        <f t="shared" si="2"/>
        <v>2.4605016183786792</v>
      </c>
      <c r="F9">
        <f t="shared" si="3"/>
        <v>2.3717571196739122</v>
      </c>
      <c r="G9">
        <f t="shared" si="4"/>
        <v>2.3226573715339152</v>
      </c>
      <c r="H9">
        <f t="shared" si="5"/>
        <v>6.0540682140440998</v>
      </c>
      <c r="I9">
        <f t="shared" si="6"/>
        <v>5.6252318347238921</v>
      </c>
      <c r="J9">
        <f t="shared" si="7"/>
        <v>5.3947372655408357</v>
      </c>
      <c r="K9">
        <f t="shared" si="8"/>
        <v>5.8357122313588157</v>
      </c>
      <c r="L9">
        <f t="shared" si="9"/>
        <v>5.7149022215983676</v>
      </c>
      <c r="M9">
        <f t="shared" si="10"/>
        <v>5.5087791574986582</v>
      </c>
      <c r="N9">
        <f t="shared" si="11"/>
        <v>13.554360032316186</v>
      </c>
    </row>
    <row r="10" spans="1:14" x14ac:dyDescent="0.25">
      <c r="A10" t="s">
        <v>28</v>
      </c>
      <c r="B10">
        <v>33.382899908371911</v>
      </c>
      <c r="C10">
        <v>13.33214879918981</v>
      </c>
      <c r="D10">
        <v>15.37923177083333</v>
      </c>
      <c r="E10">
        <f t="shared" si="2"/>
        <v>-0.60921915791738956</v>
      </c>
      <c r="F10">
        <f t="shared" si="3"/>
        <v>-0.59238857013274648</v>
      </c>
      <c r="G10">
        <f t="shared" si="4"/>
        <v>-0.97003774254557584</v>
      </c>
      <c r="H10">
        <f t="shared" si="5"/>
        <v>0.37114798237357327</v>
      </c>
      <c r="I10">
        <f t="shared" si="6"/>
        <v>0.35092421802391988</v>
      </c>
      <c r="J10">
        <f t="shared" si="7"/>
        <v>0.94097322196291688</v>
      </c>
      <c r="K10">
        <f t="shared" si="8"/>
        <v>0.36089446585615831</v>
      </c>
      <c r="L10">
        <f t="shared" si="9"/>
        <v>0.59096557666170124</v>
      </c>
      <c r="M10">
        <f t="shared" si="10"/>
        <v>0.57463927128137093</v>
      </c>
      <c r="N10">
        <f t="shared" si="11"/>
        <v>-0.35008125295629922</v>
      </c>
    </row>
    <row r="11" spans="1:14" x14ac:dyDescent="0.25">
      <c r="A11" t="s">
        <v>11</v>
      </c>
      <c r="B11">
        <v>41.562109452489587</v>
      </c>
      <c r="C11">
        <v>22.673778144217419</v>
      </c>
      <c r="D11">
        <v>24.03310355088276</v>
      </c>
      <c r="E11">
        <f t="shared" si="2"/>
        <v>-0.27517943732939637</v>
      </c>
      <c r="F11">
        <f t="shared" si="3"/>
        <v>-0.24966909484641689</v>
      </c>
      <c r="G11">
        <f t="shared" si="4"/>
        <v>0.30617599842244286</v>
      </c>
      <c r="H11">
        <f t="shared" si="5"/>
        <v>7.5723722728923179E-2</v>
      </c>
      <c r="I11">
        <f t="shared" si="6"/>
        <v>6.2334656921429116E-2</v>
      </c>
      <c r="J11">
        <f t="shared" si="7"/>
        <v>9.374374200997973E-2</v>
      </c>
      <c r="K11">
        <f t="shared" si="8"/>
        <v>6.8703801038376699E-2</v>
      </c>
      <c r="L11">
        <f t="shared" si="9"/>
        <v>-8.4253338969653979E-2</v>
      </c>
      <c r="M11">
        <f t="shared" si="10"/>
        <v>-7.6442684389829277E-2</v>
      </c>
      <c r="N11">
        <f t="shared" si="11"/>
        <v>2.1035454878341853E-2</v>
      </c>
    </row>
    <row r="12" spans="1:14" x14ac:dyDescent="0.25">
      <c r="A12" t="s">
        <v>17</v>
      </c>
      <c r="B12">
        <v>49.859920526681208</v>
      </c>
      <c r="C12">
        <v>24.045765349137081</v>
      </c>
      <c r="D12">
        <v>24.79884013588574</v>
      </c>
      <c r="E12">
        <f t="shared" si="2"/>
        <v>6.3703981387800673E-2</v>
      </c>
      <c r="F12">
        <f t="shared" si="3"/>
        <v>-0.19933454210376203</v>
      </c>
      <c r="G12">
        <f t="shared" si="4"/>
        <v>0.41910158555624555</v>
      </c>
      <c r="H12">
        <f t="shared" si="5"/>
        <v>4.0581972446572549E-3</v>
      </c>
      <c r="I12">
        <f t="shared" si="6"/>
        <v>3.9734259675716477E-2</v>
      </c>
      <c r="J12">
        <f t="shared" si="7"/>
        <v>0.17564613901575901</v>
      </c>
      <c r="K12">
        <f t="shared" si="8"/>
        <v>-1.2698403960123826E-2</v>
      </c>
      <c r="L12">
        <f t="shared" si="9"/>
        <v>2.6698439605872818E-2</v>
      </c>
      <c r="M12">
        <f t="shared" si="10"/>
        <v>-8.3541422651814856E-2</v>
      </c>
      <c r="N12">
        <f t="shared" si="11"/>
        <v>-5.3219212337216031E-3</v>
      </c>
    </row>
    <row r="13" spans="1:14" x14ac:dyDescent="0.25">
      <c r="A13" t="s">
        <v>6</v>
      </c>
      <c r="B13">
        <v>42.084115137311457</v>
      </c>
      <c r="C13">
        <v>20.194603689682111</v>
      </c>
      <c r="D13">
        <v>20.402165735232259</v>
      </c>
      <c r="E13">
        <f t="shared" si="2"/>
        <v>-0.25386067392534034</v>
      </c>
      <c r="F13">
        <f t="shared" si="3"/>
        <v>-0.34062339594527963</v>
      </c>
      <c r="G13">
        <f t="shared" si="4"/>
        <v>-0.22928984284601933</v>
      </c>
      <c r="H13">
        <f t="shared" si="5"/>
        <v>6.4445241765827971E-2</v>
      </c>
      <c r="I13">
        <f t="shared" si="6"/>
        <v>0.11602429786529474</v>
      </c>
      <c r="J13">
        <f t="shared" si="7"/>
        <v>5.257383203235224E-2</v>
      </c>
      <c r="K13">
        <f t="shared" si="8"/>
        <v>8.6470884849406723E-2</v>
      </c>
      <c r="L13">
        <f t="shared" si="9"/>
        <v>5.8207674029125842E-2</v>
      </c>
      <c r="M13">
        <f t="shared" si="10"/>
        <v>7.8101484925970591E-2</v>
      </c>
      <c r="N13">
        <f t="shared" si="11"/>
        <v>-1.98268955978767E-2</v>
      </c>
    </row>
    <row r="14" spans="1:14" x14ac:dyDescent="0.25">
      <c r="A14" t="s">
        <v>9</v>
      </c>
      <c r="B14">
        <v>27.16975995356615</v>
      </c>
      <c r="C14">
        <v>16.565124860076558</v>
      </c>
      <c r="D14">
        <v>16.659063583974788</v>
      </c>
      <c r="E14">
        <f t="shared" si="2"/>
        <v>-0.86296440350411319</v>
      </c>
      <c r="F14">
        <f t="shared" si="3"/>
        <v>-0.47377929778025873</v>
      </c>
      <c r="G14">
        <f t="shared" si="4"/>
        <v>-0.78129691213199959</v>
      </c>
      <c r="H14">
        <f t="shared" si="5"/>
        <v>0.74470756171520991</v>
      </c>
      <c r="I14">
        <f t="shared" si="6"/>
        <v>0.22446682300515508</v>
      </c>
      <c r="J14">
        <f t="shared" si="7"/>
        <v>0.61042486490699743</v>
      </c>
      <c r="K14">
        <f t="shared" si="8"/>
        <v>0.40885466910153861</v>
      </c>
      <c r="L14">
        <f t="shared" si="9"/>
        <v>0.67423142373759659</v>
      </c>
      <c r="M14">
        <f t="shared" si="10"/>
        <v>0.37016230238778325</v>
      </c>
      <c r="N14">
        <f t="shared" si="11"/>
        <v>-0.31943689047978258</v>
      </c>
    </row>
    <row r="15" spans="1:14" x14ac:dyDescent="0.25">
      <c r="A15" t="s">
        <v>35</v>
      </c>
      <c r="B15">
        <v>82.542825255102045</v>
      </c>
      <c r="C15">
        <v>53.861065051020411</v>
      </c>
      <c r="D15">
        <v>25.453785076530611</v>
      </c>
      <c r="E15">
        <f t="shared" si="2"/>
        <v>1.3984770183907793</v>
      </c>
      <c r="F15">
        <f t="shared" si="3"/>
        <v>0.89450931445784854</v>
      </c>
      <c r="G15">
        <f t="shared" si="4"/>
        <v>0.51568837977654225</v>
      </c>
      <c r="H15">
        <f t="shared" si="5"/>
        <v>1.9557379709671641</v>
      </c>
      <c r="I15">
        <f t="shared" si="6"/>
        <v>0.8001469136518502</v>
      </c>
      <c r="J15">
        <f t="shared" si="7"/>
        <v>0.26593450503655525</v>
      </c>
      <c r="K15">
        <f t="shared" si="8"/>
        <v>1.250950719005792</v>
      </c>
      <c r="L15">
        <f t="shared" si="9"/>
        <v>0.72117834776867062</v>
      </c>
      <c r="M15">
        <f t="shared" si="10"/>
        <v>0.46128805906779347</v>
      </c>
      <c r="N15">
        <f t="shared" si="11"/>
        <v>0.64510074946439744</v>
      </c>
    </row>
    <row r="16" spans="1:14" x14ac:dyDescent="0.25">
      <c r="A16" t="s">
        <v>30</v>
      </c>
      <c r="B16">
        <v>73.282581359086564</v>
      </c>
      <c r="C16">
        <v>27.219021930486399</v>
      </c>
      <c r="D16">
        <v>19.026963558171119</v>
      </c>
      <c r="E16">
        <f t="shared" si="2"/>
        <v>1.0202877487655362</v>
      </c>
      <c r="F16">
        <f t="shared" si="3"/>
        <v>-8.2916218239541567E-2</v>
      </c>
      <c r="G16">
        <f t="shared" si="4"/>
        <v>-0.43209524135222843</v>
      </c>
      <c r="H16">
        <f t="shared" si="5"/>
        <v>1.0409870902810459</v>
      </c>
      <c r="I16">
        <f t="shared" si="6"/>
        <v>6.8750992471472852E-3</v>
      </c>
      <c r="J16">
        <f t="shared" si="7"/>
        <v>0.18670629759924054</v>
      </c>
      <c r="K16">
        <f t="shared" si="8"/>
        <v>-8.459840164377376E-2</v>
      </c>
      <c r="L16">
        <f t="shared" si="9"/>
        <v>-0.44086148105156614</v>
      </c>
      <c r="M16">
        <f t="shared" si="10"/>
        <v>3.5827703332228761E-2</v>
      </c>
      <c r="N16">
        <f t="shared" si="11"/>
        <v>3.6554566776279183E-2</v>
      </c>
    </row>
    <row r="17" spans="1:14" x14ac:dyDescent="0.25">
      <c r="A17" t="s">
        <v>16</v>
      </c>
      <c r="B17">
        <v>37.545362403292998</v>
      </c>
      <c r="C17">
        <v>20.517627330886729</v>
      </c>
      <c r="D17">
        <v>20.749057726641539</v>
      </c>
      <c r="E17">
        <f t="shared" si="2"/>
        <v>-0.43922378107056348</v>
      </c>
      <c r="F17">
        <f t="shared" si="3"/>
        <v>-0.32877251975121896</v>
      </c>
      <c r="G17">
        <f t="shared" si="4"/>
        <v>-0.17813258776755853</v>
      </c>
      <c r="H17">
        <f t="shared" si="5"/>
        <v>0.19291752985792227</v>
      </c>
      <c r="I17">
        <f t="shared" si="6"/>
        <v>0.10809136974356566</v>
      </c>
      <c r="J17">
        <f t="shared" si="7"/>
        <v>3.1731218824766941E-2</v>
      </c>
      <c r="K17">
        <f t="shared" si="8"/>
        <v>0.1444047092372269</v>
      </c>
      <c r="L17">
        <f t="shared" si="9"/>
        <v>7.8240068731151066E-2</v>
      </c>
      <c r="M17">
        <f t="shared" si="10"/>
        <v>5.8565099730145377E-2</v>
      </c>
      <c r="N17">
        <f t="shared" si="11"/>
        <v>-2.5723184542249089E-2</v>
      </c>
    </row>
    <row r="18" spans="1:14" x14ac:dyDescent="0.25">
      <c r="A18" t="s">
        <v>24</v>
      </c>
      <c r="B18">
        <v>31.3575377039089</v>
      </c>
      <c r="C18">
        <v>17.67082179132041</v>
      </c>
      <c r="D18">
        <v>18.958073253308712</v>
      </c>
      <c r="E18">
        <f t="shared" si="2"/>
        <v>-0.69193514914112197</v>
      </c>
      <c r="F18">
        <f t="shared" si="3"/>
        <v>-0.43321422523182768</v>
      </c>
      <c r="G18">
        <f t="shared" si="4"/>
        <v>-0.44225471169330366</v>
      </c>
      <c r="H18">
        <f t="shared" si="5"/>
        <v>0.47877425061694673</v>
      </c>
      <c r="I18">
        <f t="shared" si="6"/>
        <v>0.18767456494321272</v>
      </c>
      <c r="J18">
        <f t="shared" si="7"/>
        <v>0.19558923001492715</v>
      </c>
      <c r="K18">
        <f t="shared" si="8"/>
        <v>0.29975614954584029</v>
      </c>
      <c r="L18">
        <f t="shared" si="9"/>
        <v>0.30601157989386996</v>
      </c>
      <c r="M18">
        <f t="shared" si="10"/>
        <v>0.19159103228133986</v>
      </c>
      <c r="N18">
        <f t="shared" si="11"/>
        <v>-0.1325685694956904</v>
      </c>
    </row>
    <row r="19" spans="1:14" x14ac:dyDescent="0.25">
      <c r="A19" t="s">
        <v>14</v>
      </c>
      <c r="B19">
        <v>28.582303238444752</v>
      </c>
      <c r="C19">
        <v>20.482338573695699</v>
      </c>
      <c r="D19">
        <v>19.832200952192029</v>
      </c>
      <c r="E19">
        <f t="shared" si="2"/>
        <v>-0.80527599710564446</v>
      </c>
      <c r="F19">
        <f t="shared" si="3"/>
        <v>-0.33006717017046877</v>
      </c>
      <c r="G19">
        <f t="shared" si="4"/>
        <v>-0.31334434543996037</v>
      </c>
      <c r="H19">
        <f t="shared" si="5"/>
        <v>0.64846943151448988</v>
      </c>
      <c r="I19">
        <f t="shared" si="6"/>
        <v>0.1089443368243412</v>
      </c>
      <c r="J19">
        <f t="shared" si="7"/>
        <v>9.8184678819197208E-2</v>
      </c>
      <c r="K19">
        <f t="shared" si="8"/>
        <v>0.26579516957086269</v>
      </c>
      <c r="L19">
        <f t="shared" si="9"/>
        <v>0.25232868021157956</v>
      </c>
      <c r="M19">
        <f t="shared" si="10"/>
        <v>0.10342468138828555</v>
      </c>
      <c r="N19">
        <f t="shared" si="11"/>
        <v>-8.3285413430285241E-2</v>
      </c>
    </row>
    <row r="20" spans="1:14" x14ac:dyDescent="0.25">
      <c r="A20" t="s">
        <v>8</v>
      </c>
      <c r="B20">
        <v>35.599672641650109</v>
      </c>
      <c r="C20">
        <v>20.59903110251102</v>
      </c>
      <c r="D20">
        <v>21.391869445051309</v>
      </c>
      <c r="E20">
        <f t="shared" si="2"/>
        <v>-0.51868594190950812</v>
      </c>
      <c r="F20">
        <f t="shared" si="3"/>
        <v>-0.32578603239799775</v>
      </c>
      <c r="G20">
        <f t="shared" si="4"/>
        <v>-8.3335118063757541E-2</v>
      </c>
      <c r="H20">
        <f t="shared" si="5"/>
        <v>0.26903510633455363</v>
      </c>
      <c r="I20">
        <f t="shared" si="6"/>
        <v>0.10613653890562924</v>
      </c>
      <c r="J20">
        <f t="shared" si="7"/>
        <v>6.9447419027004083E-3</v>
      </c>
      <c r="K20">
        <f t="shared" si="8"/>
        <v>0.16898063507531699</v>
      </c>
      <c r="L20">
        <f t="shared" si="9"/>
        <v>4.3224754207040146E-2</v>
      </c>
      <c r="M20">
        <f t="shared" si="10"/>
        <v>2.7149417473410282E-2</v>
      </c>
      <c r="N20">
        <f t="shared" si="11"/>
        <v>-1.408202117449027E-2</v>
      </c>
    </row>
    <row r="21" spans="1:14" x14ac:dyDescent="0.25">
      <c r="A21" t="s">
        <v>25</v>
      </c>
      <c r="B21">
        <v>41.555351214727629</v>
      </c>
      <c r="C21">
        <v>20.428392686484582</v>
      </c>
      <c r="D21">
        <v>21.796369649414011</v>
      </c>
      <c r="E21">
        <f t="shared" si="2"/>
        <v>-0.27545544442292963</v>
      </c>
      <c r="F21">
        <f t="shared" si="3"/>
        <v>-0.33204630094905085</v>
      </c>
      <c r="G21">
        <f t="shared" si="4"/>
        <v>-2.3682198289494059E-2</v>
      </c>
      <c r="H21">
        <f t="shared" si="5"/>
        <v>7.5875701862233677E-2</v>
      </c>
      <c r="I21">
        <f t="shared" si="6"/>
        <v>0.11025474597394765</v>
      </c>
      <c r="J21">
        <f t="shared" si="7"/>
        <v>5.6084651582291535E-4</v>
      </c>
      <c r="K21">
        <f t="shared" si="8"/>
        <v>9.146396139691064E-2</v>
      </c>
      <c r="L21">
        <f t="shared" si="9"/>
        <v>6.5233904547445298E-3</v>
      </c>
      <c r="M21">
        <f t="shared" si="10"/>
        <v>7.8635863403684423E-3</v>
      </c>
      <c r="N21">
        <f t="shared" si="11"/>
        <v>-2.1660676701442676E-3</v>
      </c>
    </row>
    <row r="22" spans="1:14" x14ac:dyDescent="0.25">
      <c r="A22" t="s">
        <v>13</v>
      </c>
      <c r="B22">
        <v>39.113468889894882</v>
      </c>
      <c r="C22">
        <v>17.983533272974199</v>
      </c>
      <c r="D22">
        <v>17.34122403299633</v>
      </c>
      <c r="E22">
        <f t="shared" si="2"/>
        <v>-0.37518215824486795</v>
      </c>
      <c r="F22">
        <f t="shared" si="3"/>
        <v>-0.42174167467880841</v>
      </c>
      <c r="G22">
        <f t="shared" si="4"/>
        <v>-0.68069656113151</v>
      </c>
      <c r="H22">
        <f t="shared" si="5"/>
        <v>0.14076165186527714</v>
      </c>
      <c r="I22">
        <f t="shared" si="6"/>
        <v>0.17786604016088586</v>
      </c>
      <c r="J22">
        <f t="shared" si="7"/>
        <v>0.46334780833626354</v>
      </c>
      <c r="K22">
        <f t="shared" si="8"/>
        <v>0.15822995172780033</v>
      </c>
      <c r="L22">
        <f t="shared" si="9"/>
        <v>0.25538520491517963</v>
      </c>
      <c r="M22">
        <f t="shared" si="10"/>
        <v>0.28707810763970892</v>
      </c>
      <c r="N22">
        <f t="shared" si="11"/>
        <v>-0.10770658400911851</v>
      </c>
    </row>
    <row r="23" spans="1:14" x14ac:dyDescent="0.25">
      <c r="A23" t="s">
        <v>26</v>
      </c>
      <c r="B23">
        <v>35.583940068407017</v>
      </c>
      <c r="C23">
        <v>17.205274508324528</v>
      </c>
      <c r="D23">
        <v>17.57789472360545</v>
      </c>
      <c r="E23">
        <f t="shared" si="2"/>
        <v>-0.51932846174494041</v>
      </c>
      <c r="F23">
        <f t="shared" si="3"/>
        <v>-0.45029391386604345</v>
      </c>
      <c r="G23">
        <f t="shared" si="4"/>
        <v>-0.64579398860483173</v>
      </c>
      <c r="H23">
        <f t="shared" si="5"/>
        <v>0.26970205117836604</v>
      </c>
      <c r="I23">
        <f t="shared" si="6"/>
        <v>0.20276460886479974</v>
      </c>
      <c r="J23">
        <f t="shared" si="7"/>
        <v>0.41704987571813751</v>
      </c>
      <c r="K23">
        <f t="shared" si="8"/>
        <v>0.23385044562116103</v>
      </c>
      <c r="L23">
        <f t="shared" si="9"/>
        <v>0.33537919870627686</v>
      </c>
      <c r="M23">
        <f t="shared" si="10"/>
        <v>0.29079710268003273</v>
      </c>
      <c r="N23">
        <f t="shared" si="11"/>
        <v>-0.15101921201470689</v>
      </c>
    </row>
    <row r="24" spans="1:14" x14ac:dyDescent="0.25">
      <c r="A24" t="s">
        <v>20</v>
      </c>
      <c r="B24">
        <v>37.424970760233919</v>
      </c>
      <c r="C24">
        <v>20.39397353031702</v>
      </c>
      <c r="D24">
        <v>21.48415204678362</v>
      </c>
      <c r="E24">
        <f t="shared" si="2"/>
        <v>-0.44414058758978348</v>
      </c>
      <c r="F24">
        <f t="shared" si="3"/>
        <v>-0.33330904802516176</v>
      </c>
      <c r="G24">
        <f t="shared" si="4"/>
        <v>-6.9725911990868195E-2</v>
      </c>
      <c r="H24">
        <f t="shared" si="5"/>
        <v>0.19726086154459813</v>
      </c>
      <c r="I24">
        <f t="shared" si="6"/>
        <v>0.11109492149543959</v>
      </c>
      <c r="J24">
        <f t="shared" si="7"/>
        <v>4.8617028029582969E-3</v>
      </c>
      <c r="K24">
        <f t="shared" si="8"/>
        <v>0.14803607643888669</v>
      </c>
      <c r="L24">
        <f t="shared" si="9"/>
        <v>3.0968107521857729E-2</v>
      </c>
      <c r="M24">
        <f t="shared" si="10"/>
        <v>2.3240277348362488E-2</v>
      </c>
      <c r="N24">
        <f t="shared" si="11"/>
        <v>-1.0321950437251251E-2</v>
      </c>
    </row>
    <row r="25" spans="1:14" x14ac:dyDescent="0.25">
      <c r="A25" t="s">
        <v>36</v>
      </c>
      <c r="B25">
        <v>32.211458910433983</v>
      </c>
      <c r="C25">
        <v>17.153850415512469</v>
      </c>
      <c r="D25">
        <v>17.889716835949521</v>
      </c>
      <c r="E25">
        <f t="shared" si="2"/>
        <v>-0.65706092325251619</v>
      </c>
      <c r="F25">
        <f t="shared" si="3"/>
        <v>-0.45218052673138964</v>
      </c>
      <c r="G25">
        <f t="shared" si="4"/>
        <v>-0.59980859910222639</v>
      </c>
      <c r="H25">
        <f t="shared" si="5"/>
        <v>0.43172905686544899</v>
      </c>
      <c r="I25">
        <f t="shared" si="6"/>
        <v>0.20446722875507697</v>
      </c>
      <c r="J25">
        <f t="shared" si="7"/>
        <v>0.35977035555697534</v>
      </c>
      <c r="K25">
        <f t="shared" si="8"/>
        <v>0.29711015437093596</v>
      </c>
      <c r="L25">
        <f t="shared" si="9"/>
        <v>0.39411079190090725</v>
      </c>
      <c r="M25">
        <f t="shared" si="10"/>
        <v>0.27122176828006167</v>
      </c>
      <c r="N25">
        <f t="shared" si="11"/>
        <v>-0.17820922547227733</v>
      </c>
    </row>
    <row r="26" spans="1:14" x14ac:dyDescent="0.25">
      <c r="A26" t="s">
        <v>34</v>
      </c>
      <c r="B26">
        <v>54.547919802635697</v>
      </c>
      <c r="C26">
        <v>21.96441052565703</v>
      </c>
      <c r="D26">
        <v>17.60328852671763</v>
      </c>
      <c r="E26">
        <f t="shared" si="2"/>
        <v>0.25516233195454607</v>
      </c>
      <c r="F26">
        <f t="shared" si="3"/>
        <v>-0.27569390155184836</v>
      </c>
      <c r="G26">
        <f t="shared" si="4"/>
        <v>-0.64204908444044206</v>
      </c>
      <c r="H26">
        <f t="shared" si="5"/>
        <v>6.5107815648481962E-2</v>
      </c>
      <c r="I26">
        <f t="shared" si="6"/>
        <v>7.600712735288026E-2</v>
      </c>
      <c r="J26">
        <f t="shared" si="7"/>
        <v>0.41222702683080992</v>
      </c>
      <c r="K26">
        <f t="shared" si="8"/>
        <v>-7.0346698825616671E-2</v>
      </c>
      <c r="L26">
        <f t="shared" si="9"/>
        <v>-0.16382674161510447</v>
      </c>
      <c r="M26">
        <f t="shared" si="10"/>
        <v>0.17700901707717762</v>
      </c>
      <c r="N26">
        <f t="shared" si="11"/>
        <v>4.5166033574394707E-2</v>
      </c>
    </row>
    <row r="28" spans="1:14" x14ac:dyDescent="0.25">
      <c r="A28" s="1" t="s">
        <v>0</v>
      </c>
      <c r="B28" s="1" t="s">
        <v>1</v>
      </c>
      <c r="C28" s="1" t="s">
        <v>2</v>
      </c>
      <c r="D28" s="1" t="s">
        <v>3</v>
      </c>
      <c r="E28" s="2" t="s">
        <v>39</v>
      </c>
      <c r="F28" s="2" t="s">
        <v>40</v>
      </c>
      <c r="G28" s="2" t="s">
        <v>41</v>
      </c>
      <c r="H28" s="2" t="s">
        <v>42</v>
      </c>
      <c r="I28" s="2" t="s">
        <v>45</v>
      </c>
      <c r="J28" s="2" t="s">
        <v>44</v>
      </c>
      <c r="K28" s="2" t="s">
        <v>46</v>
      </c>
      <c r="L28" s="2" t="s">
        <v>43</v>
      </c>
      <c r="M28" s="2" t="s">
        <v>47</v>
      </c>
      <c r="N28" s="2" t="s">
        <v>48</v>
      </c>
    </row>
    <row r="29" spans="1:14" x14ac:dyDescent="0.25">
      <c r="A29" t="s">
        <v>27</v>
      </c>
      <c r="B29">
        <v>33.408213243800617</v>
      </c>
      <c r="C29">
        <v>19.1758871535637</v>
      </c>
      <c r="D29">
        <v>20.738207962376141</v>
      </c>
      <c r="E29">
        <f t="shared" ref="E29" si="12">(B29-AVERAGE(B$2:B$26))/STDEV(B$2:B$26)</f>
        <v>-0.60818535881392533</v>
      </c>
      <c r="F29">
        <f t="shared" ref="F29" si="13">(C29-AVERAGE(C$2:C$26))/STDEV(C$2:C$26)</f>
        <v>-0.37799738969186808</v>
      </c>
      <c r="G29">
        <f t="shared" ref="G29" si="14">(D29-AVERAGE(D$2:D$26))/STDEV(D$2:D$26)</f>
        <v>-0.17973263669290621</v>
      </c>
      <c r="H29">
        <f t="shared" ref="H29" si="15">E29*E29</f>
        <v>0.36988943067562308</v>
      </c>
      <c r="I29">
        <f t="shared" ref="I29" si="16">F29*F29</f>
        <v>0.14288202661386598</v>
      </c>
      <c r="J29">
        <f t="shared" ref="J29" si="17">G29*G29</f>
        <v>3.2303820692584216E-2</v>
      </c>
      <c r="K29">
        <f t="shared" ref="K29" si="18">E29*F29</f>
        <v>0.22989247808047594</v>
      </c>
      <c r="L29">
        <f t="shared" ref="L29" si="19">E29*G29</f>
        <v>0.10931075813764804</v>
      </c>
      <c r="M29">
        <f t="shared" ref="M29" si="20">F29*G29</f>
        <v>6.793846751235541E-2</v>
      </c>
      <c r="N29">
        <f t="shared" ref="N29" si="21">E29*F29*G29</f>
        <v>-4.1319181241270084E-2</v>
      </c>
    </row>
    <row r="30" spans="1:14" x14ac:dyDescent="0.25">
      <c r="A30" t="s">
        <v>5</v>
      </c>
      <c r="B30">
        <v>25.9312502632879</v>
      </c>
      <c r="C30">
        <v>19.884030775004689</v>
      </c>
      <c r="D30">
        <v>20.068351453923661</v>
      </c>
      <c r="E30">
        <f t="shared" ref="E30:E38" si="22">(B30-AVERAGE(B$2:B$26))/STDEV(B$2:B$26)</f>
        <v>-0.91354526081734844</v>
      </c>
      <c r="F30">
        <f t="shared" ref="F30:F38" si="23">(C30-AVERAGE(C$2:C$26))/STDEV(C$2:C$26)</f>
        <v>-0.35201748817749262</v>
      </c>
      <c r="G30">
        <f t="shared" ref="G30:G38" si="24">(D30-AVERAGE(D$2:D$26))/STDEV(D$2:D$26)</f>
        <v>-0.27851848680623331</v>
      </c>
      <c r="H30">
        <f t="shared" ref="H30:H38" si="25">E30*E30</f>
        <v>0.83456494356183719</v>
      </c>
      <c r="I30">
        <f t="shared" ref="I30:I38" si="26">F30*F30</f>
        <v>0.12391631198279116</v>
      </c>
      <c r="J30">
        <f t="shared" ref="J30:J38" si="27">G30*G30</f>
        <v>7.757254749283396E-2</v>
      </c>
      <c r="K30">
        <f t="shared" ref="K30:K38" si="28">E30*F30</f>
        <v>0.32158390804937537</v>
      </c>
      <c r="L30">
        <f t="shared" ref="L30:L38" si="29">E30*G30</f>
        <v>0.25443924367185361</v>
      </c>
      <c r="M30">
        <f t="shared" ref="M30:M38" si="30">F30*G30</f>
        <v>9.8043378136526374E-2</v>
      </c>
      <c r="N30">
        <f t="shared" ref="N30:N38" si="31">E30*F30*G30</f>
        <v>-8.95670634511469E-2</v>
      </c>
    </row>
    <row r="31" spans="1:14" x14ac:dyDescent="0.25">
      <c r="A31" t="s">
        <v>12</v>
      </c>
      <c r="B31">
        <v>84.998276631620712</v>
      </c>
      <c r="C31">
        <v>49.148476244792697</v>
      </c>
      <c r="D31">
        <v>25.092389282880379</v>
      </c>
      <c r="E31">
        <f t="shared" si="22"/>
        <v>1.4987578936154009</v>
      </c>
      <c r="F31">
        <f t="shared" si="23"/>
        <v>0.72161699522123912</v>
      </c>
      <c r="G31">
        <f t="shared" si="24"/>
        <v>0.4623922032780925</v>
      </c>
      <c r="H31">
        <f t="shared" si="25"/>
        <v>2.2462752236744734</v>
      </c>
      <c r="I31">
        <f t="shared" si="26"/>
        <v>0.52073108779212984</v>
      </c>
      <c r="J31">
        <f t="shared" si="27"/>
        <v>0.21380654965236881</v>
      </c>
      <c r="K31">
        <f t="shared" si="28"/>
        <v>1.0815291677548591</v>
      </c>
      <c r="L31">
        <f t="shared" si="29"/>
        <v>0.69301396460925813</v>
      </c>
      <c r="M31">
        <f t="shared" si="30"/>
        <v>0.33367007234326551</v>
      </c>
      <c r="N31">
        <f t="shared" si="31"/>
        <v>0.50009065478769099</v>
      </c>
    </row>
    <row r="32" spans="1:14" x14ac:dyDescent="0.25">
      <c r="A32" t="s">
        <v>21</v>
      </c>
      <c r="B32">
        <v>55.166728224068947</v>
      </c>
      <c r="C32">
        <v>20.063373345644809</v>
      </c>
      <c r="D32">
        <v>18.897940904893819</v>
      </c>
      <c r="E32">
        <f t="shared" si="22"/>
        <v>0.28043452862319845</v>
      </c>
      <c r="F32">
        <f t="shared" si="23"/>
        <v>-0.34543788739949777</v>
      </c>
      <c r="G32">
        <f t="shared" si="24"/>
        <v>-0.45112261859951436</v>
      </c>
      <c r="H32">
        <f t="shared" si="25"/>
        <v>7.8643524844115506E-2</v>
      </c>
      <c r="I32">
        <f t="shared" si="26"/>
        <v>0.11932733405102809</v>
      </c>
      <c r="J32">
        <f t="shared" si="27"/>
        <v>0.2035116170120829</v>
      </c>
      <c r="K32">
        <f t="shared" si="28"/>
        <v>-9.6872711121471666E-2</v>
      </c>
      <c r="L32">
        <f t="shared" si="29"/>
        <v>-0.12651035889821774</v>
      </c>
      <c r="M32">
        <f t="shared" si="30"/>
        <v>0.15583484432714562</v>
      </c>
      <c r="N32">
        <f t="shared" si="31"/>
        <v>4.3701471111952599E-2</v>
      </c>
    </row>
    <row r="33" spans="1:14" x14ac:dyDescent="0.25">
      <c r="A33" t="s">
        <v>31</v>
      </c>
      <c r="B33">
        <v>59.599193598030162</v>
      </c>
      <c r="C33">
        <v>19.164041243459529</v>
      </c>
      <c r="D33">
        <v>16.99853185595568</v>
      </c>
      <c r="E33">
        <f t="shared" si="22"/>
        <v>0.46145684955136085</v>
      </c>
      <c r="F33">
        <f t="shared" si="23"/>
        <v>-0.37843198455163429</v>
      </c>
      <c r="G33">
        <f t="shared" si="24"/>
        <v>-0.73123445635082474</v>
      </c>
      <c r="H33">
        <f t="shared" si="25"/>
        <v>0.21294242399786728</v>
      </c>
      <c r="I33">
        <f t="shared" si="26"/>
        <v>0.14321076693168838</v>
      </c>
      <c r="J33">
        <f t="shared" si="27"/>
        <v>0.53470383015468625</v>
      </c>
      <c r="K33">
        <f t="shared" si="28"/>
        <v>-0.17463003136066643</v>
      </c>
      <c r="L33">
        <f t="shared" si="29"/>
        <v>-0.33743314851105366</v>
      </c>
      <c r="M33">
        <f t="shared" si="30"/>
        <v>0.27672250648937802</v>
      </c>
      <c r="N33">
        <f t="shared" si="31"/>
        <v>0.12769549604454439</v>
      </c>
    </row>
    <row r="34" spans="1:14" x14ac:dyDescent="0.25">
      <c r="A34" t="s">
        <v>22</v>
      </c>
      <c r="B34">
        <v>42.935854591836737</v>
      </c>
      <c r="C34">
        <v>23.639709821428571</v>
      </c>
      <c r="D34">
        <v>25.56984375</v>
      </c>
      <c r="E34">
        <f t="shared" si="22"/>
        <v>-0.21907555100254991</v>
      </c>
      <c r="F34">
        <f t="shared" si="23"/>
        <v>-0.21423163684531785</v>
      </c>
      <c r="G34">
        <f t="shared" si="24"/>
        <v>0.53280391807023642</v>
      </c>
      <c r="H34">
        <f t="shared" si="25"/>
        <v>4.7994097047070847E-2</v>
      </c>
      <c r="I34">
        <f t="shared" si="26"/>
        <v>4.5895194225424145E-2</v>
      </c>
      <c r="J34">
        <f t="shared" si="27"/>
        <v>0.2838800151109952</v>
      </c>
      <c r="K34">
        <f t="shared" si="28"/>
        <v>4.6932913884066181E-2</v>
      </c>
      <c r="L34">
        <f t="shared" si="29"/>
        <v>-0.1167243119275545</v>
      </c>
      <c r="M34">
        <f t="shared" si="30"/>
        <v>-0.11414345548578538</v>
      </c>
      <c r="N34">
        <f t="shared" si="31"/>
        <v>2.5006040403883458E-2</v>
      </c>
    </row>
    <row r="35" spans="1:14" x14ac:dyDescent="0.25">
      <c r="A35" t="s">
        <v>29</v>
      </c>
      <c r="B35">
        <v>34.039730681569218</v>
      </c>
      <c r="C35">
        <v>17.077891755965329</v>
      </c>
      <c r="D35">
        <v>18.36204624455134</v>
      </c>
      <c r="E35">
        <f t="shared" si="22"/>
        <v>-0.58239412467072127</v>
      </c>
      <c r="F35">
        <f t="shared" si="23"/>
        <v>-0.45496724743951811</v>
      </c>
      <c r="G35">
        <f t="shared" si="24"/>
        <v>-0.53015269283948119</v>
      </c>
      <c r="H35">
        <f t="shared" si="25"/>
        <v>0.33918291645097565</v>
      </c>
      <c r="I35">
        <f t="shared" si="26"/>
        <v>0.20699519624269169</v>
      </c>
      <c r="J35">
        <f t="shared" si="27"/>
        <v>0.28106187772495328</v>
      </c>
      <c r="K35">
        <f t="shared" si="28"/>
        <v>0.26497025182638562</v>
      </c>
      <c r="L35">
        <f t="shared" si="29"/>
        <v>0.30875781348807541</v>
      </c>
      <c r="M35">
        <f t="shared" si="30"/>
        <v>0.24120211138382708</v>
      </c>
      <c r="N35">
        <f t="shared" si="31"/>
        <v>-0.14047469252811379</v>
      </c>
    </row>
    <row r="36" spans="1:14" x14ac:dyDescent="0.25">
      <c r="A36" t="s">
        <v>10</v>
      </c>
      <c r="B36">
        <v>43.584316189495681</v>
      </c>
      <c r="C36">
        <v>17.232584899090071</v>
      </c>
      <c r="D36">
        <v>15.16602068161516</v>
      </c>
      <c r="E36">
        <f t="shared" si="22"/>
        <v>-0.19259231570632007</v>
      </c>
      <c r="F36">
        <f t="shared" si="23"/>
        <v>-0.44929196844010838</v>
      </c>
      <c r="G36">
        <f t="shared" si="24"/>
        <v>-1.0014806537306353</v>
      </c>
      <c r="H36">
        <f t="shared" si="25"/>
        <v>3.7091800069122861E-2</v>
      </c>
      <c r="I36">
        <f t="shared" si="26"/>
        <v>0.20186327290478734</v>
      </c>
      <c r="J36">
        <f t="shared" si="27"/>
        <v>1.0029634997967407</v>
      </c>
      <c r="K36">
        <f t="shared" si="28"/>
        <v>8.6530180630131348E-2</v>
      </c>
      <c r="L36">
        <f t="shared" si="29"/>
        <v>0.19287747823706233</v>
      </c>
      <c r="M36">
        <f t="shared" si="30"/>
        <v>0.44995721426932372</v>
      </c>
      <c r="N36">
        <f t="shared" si="31"/>
        <v>-8.66583018648939E-2</v>
      </c>
    </row>
    <row r="37" spans="1:14" x14ac:dyDescent="0.25">
      <c r="A37" t="s">
        <v>7</v>
      </c>
      <c r="B37">
        <v>26.721578949193571</v>
      </c>
      <c r="C37">
        <v>17.307498378813261</v>
      </c>
      <c r="D37">
        <v>17.92211714851458</v>
      </c>
      <c r="E37">
        <f t="shared" si="22"/>
        <v>-0.88126815971257599</v>
      </c>
      <c r="F37">
        <f t="shared" si="23"/>
        <v>-0.44654359259320425</v>
      </c>
      <c r="G37">
        <f t="shared" si="24"/>
        <v>-0.59503042291032648</v>
      </c>
      <c r="H37">
        <f t="shared" si="25"/>
        <v>0.77663356932319039</v>
      </c>
      <c r="I37">
        <f t="shared" si="26"/>
        <v>0.19940118008604557</v>
      </c>
      <c r="J37">
        <f t="shared" si="27"/>
        <v>0.35406120418884202</v>
      </c>
      <c r="K37">
        <f t="shared" si="28"/>
        <v>0.39352465007605542</v>
      </c>
      <c r="L37">
        <f t="shared" si="29"/>
        <v>0.52438136577117922</v>
      </c>
      <c r="M37">
        <f t="shared" si="30"/>
        <v>0.26570702274863084</v>
      </c>
      <c r="N37">
        <f t="shared" si="31"/>
        <v>-0.2341591389603935</v>
      </c>
    </row>
    <row r="38" spans="1:14" x14ac:dyDescent="0.25">
      <c r="A38" t="s">
        <v>32</v>
      </c>
      <c r="B38">
        <v>30.781749851192359</v>
      </c>
      <c r="C38">
        <v>18.53682197540558</v>
      </c>
      <c r="D38">
        <v>20.019053710059399</v>
      </c>
      <c r="E38">
        <f t="shared" si="22"/>
        <v>-0.71545038156082674</v>
      </c>
      <c r="F38">
        <f t="shared" si="23"/>
        <v>-0.40144298728975353</v>
      </c>
      <c r="G38">
        <f t="shared" si="24"/>
        <v>-0.28578858043800343</v>
      </c>
      <c r="H38">
        <f t="shared" si="25"/>
        <v>0.51186924847553261</v>
      </c>
      <c r="I38">
        <f t="shared" si="26"/>
        <v>0.1611564720441212</v>
      </c>
      <c r="J38">
        <f t="shared" si="27"/>
        <v>8.1675112708769149E-2</v>
      </c>
      <c r="K38">
        <f t="shared" si="28"/>
        <v>0.28721253843137229</v>
      </c>
      <c r="L38">
        <f t="shared" si="29"/>
        <v>0.20446754892009658</v>
      </c>
      <c r="M38">
        <f t="shared" si="30"/>
        <v>0.11472782146433011</v>
      </c>
      <c r="N38">
        <f t="shared" si="31"/>
        <v>-8.2082063642297393E-2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72304F-265C-455B-8B15-D222CF1B1426}">
  <dimension ref="A1:Y58"/>
  <sheetViews>
    <sheetView tabSelected="1" zoomScale="70" zoomScaleNormal="70" workbookViewId="0">
      <selection activeCell="L24" sqref="L24"/>
    </sheetView>
  </sheetViews>
  <sheetFormatPr defaultRowHeight="15" x14ac:dyDescent="0.25"/>
  <cols>
    <col min="1" max="1" width="12.140625" bestFit="1" customWidth="1"/>
    <col min="15" max="15" width="12" customWidth="1"/>
    <col min="17" max="17" width="18" bestFit="1" customWidth="1"/>
    <col min="19" max="19" width="14.5703125" bestFit="1" customWidth="1"/>
    <col min="20" max="20" width="12.7109375" bestFit="1" customWidth="1"/>
    <col min="21" max="21" width="20.140625" bestFit="1" customWidth="1"/>
    <col min="22" max="22" width="13.42578125" bestFit="1" customWidth="1"/>
    <col min="23" max="25" width="12.7109375" bestFit="1" customWidth="1"/>
  </cols>
  <sheetData>
    <row r="1" spans="1:25" x14ac:dyDescent="0.25">
      <c r="A1" s="1" t="s">
        <v>0</v>
      </c>
      <c r="B1" t="s">
        <v>39</v>
      </c>
      <c r="C1" t="s">
        <v>40</v>
      </c>
      <c r="D1" t="s">
        <v>41</v>
      </c>
      <c r="E1" t="s">
        <v>42</v>
      </c>
      <c r="F1" t="s">
        <v>45</v>
      </c>
      <c r="G1" t="s">
        <v>44</v>
      </c>
      <c r="H1" t="s">
        <v>46</v>
      </c>
      <c r="I1" t="s">
        <v>43</v>
      </c>
      <c r="J1" t="s">
        <v>47</v>
      </c>
      <c r="K1" t="s">
        <v>48</v>
      </c>
      <c r="L1" t="s">
        <v>49</v>
      </c>
      <c r="M1" t="s">
        <v>80</v>
      </c>
      <c r="O1" s="5" t="s">
        <v>67</v>
      </c>
      <c r="P1" t="s">
        <v>50</v>
      </c>
    </row>
    <row r="2" spans="1:25" ht="15.75" thickBot="1" x14ac:dyDescent="0.3">
      <c r="A2" t="s">
        <v>4</v>
      </c>
      <c r="B2">
        <v>2.465172228159314</v>
      </c>
      <c r="C2">
        <v>3.8359940308658431</v>
      </c>
      <c r="D2">
        <v>3.6643292546577033</v>
      </c>
      <c r="E2">
        <v>6.0770741144879574</v>
      </c>
      <c r="F2">
        <v>14.714850204838379</v>
      </c>
      <c r="G2">
        <v>13.427308886540279</v>
      </c>
      <c r="H2">
        <v>9.4563859522753795</v>
      </c>
      <c r="I2">
        <v>9.033202713413889</v>
      </c>
      <c r="J2">
        <v>14.056345147994033</v>
      </c>
      <c r="K2">
        <v>34.651311688256818</v>
      </c>
      <c r="L2">
        <v>100.04600000000001</v>
      </c>
      <c r="M2">
        <f>O$2+B2*O$3+C2*O$4+D2*O$5+E2*O$6+F2*O$7+G2*O$8+H2*O$9+I2*O$10+J2*O$11+K2*O$12</f>
        <v>99.905332222597053</v>
      </c>
      <c r="O2" s="3">
        <v>45.784799659436928</v>
      </c>
    </row>
    <row r="3" spans="1:25" x14ac:dyDescent="0.25">
      <c r="A3" t="s">
        <v>15</v>
      </c>
      <c r="B3">
        <v>-0.68481767605308608</v>
      </c>
      <c r="C3">
        <v>-0.25285556221904421</v>
      </c>
      <c r="D3">
        <v>0.12373763746054535</v>
      </c>
      <c r="E3">
        <v>0.46897524943474955</v>
      </c>
      <c r="F3">
        <v>6.3935935345108941E-2</v>
      </c>
      <c r="G3">
        <v>1.5311002924317356E-2</v>
      </c>
      <c r="H3">
        <v>0.17315995849594237</v>
      </c>
      <c r="I3">
        <v>-8.4737721326029955E-2</v>
      </c>
      <c r="J3">
        <v>-3.128774988774246E-2</v>
      </c>
      <c r="K3">
        <v>2.1426404167053995E-2</v>
      </c>
      <c r="L3">
        <v>0</v>
      </c>
      <c r="M3">
        <f>O$2+B3*O$3+C3*O$4+D3*O$5+E3*O$6+F3*O$7+G3*O$8+H3*O$9+I3*O$10+J3*O$11+K3*O$12</f>
        <v>6.2530198530587713</v>
      </c>
      <c r="O3" s="3">
        <v>48.707099541279469</v>
      </c>
      <c r="P3" s="6" t="s">
        <v>51</v>
      </c>
      <c r="Q3" s="6"/>
    </row>
    <row r="4" spans="1:25" x14ac:dyDescent="0.25">
      <c r="A4" t="s">
        <v>37</v>
      </c>
      <c r="B4">
        <v>-0.79382179454983504</v>
      </c>
      <c r="C4">
        <v>-0.38467179508044075</v>
      </c>
      <c r="D4">
        <v>-0.35406603641116058</v>
      </c>
      <c r="E4">
        <v>0.63015304150232054</v>
      </c>
      <c r="F4">
        <v>0.14797238993040859</v>
      </c>
      <c r="G4">
        <v>0.1253627581399093</v>
      </c>
      <c r="H4">
        <v>0.30536085468346186</v>
      </c>
      <c r="I4">
        <v>0.2810653364130547</v>
      </c>
      <c r="J4">
        <v>0.13619921780329783</v>
      </c>
      <c r="K4">
        <v>-0.10811790749289772</v>
      </c>
      <c r="L4">
        <v>21.332799999999999</v>
      </c>
      <c r="M4">
        <f>O$2+B4*O$3+C4*O$4+D4*O$5+E4*O$6+F4*O$7+G4*O$8+H4*O$9+I4*O$10+J4*O$11+K4*O$12</f>
        <v>19.753522453076449</v>
      </c>
      <c r="O4" s="3">
        <v>10.184222114478253</v>
      </c>
      <c r="P4" s="3" t="s">
        <v>52</v>
      </c>
      <c r="Q4" s="3">
        <v>0.96568420138118227</v>
      </c>
    </row>
    <row r="5" spans="1:25" x14ac:dyDescent="0.25">
      <c r="A5" t="s">
        <v>18</v>
      </c>
      <c r="B5">
        <v>1.6177289336082057</v>
      </c>
      <c r="C5">
        <v>0.19683303480479844</v>
      </c>
      <c r="D5">
        <v>-0.19408236417209887</v>
      </c>
      <c r="E5">
        <v>2.6170469026331422</v>
      </c>
      <c r="F5">
        <v>3.8743243590466991E-2</v>
      </c>
      <c r="G5">
        <v>3.7667964082631206E-2</v>
      </c>
      <c r="H5">
        <v>0.31842249549363344</v>
      </c>
      <c r="I5">
        <v>-0.31397265602428892</v>
      </c>
      <c r="J5">
        <v>-3.8201820742084301E-2</v>
      </c>
      <c r="K5">
        <v>-6.1800190730983875E-2</v>
      </c>
      <c r="L5">
        <v>83.928600000000003</v>
      </c>
      <c r="M5">
        <f>O$2+B5*O$3+C5*O$4+D5*O$5+E5*O$6+F5*O$7+G5*O$8+H5*O$9+I5*O$10+J5*O$11+K5*O$12</f>
        <v>80.313547942862456</v>
      </c>
      <c r="O5" s="3">
        <v>-95.134488498392869</v>
      </c>
      <c r="P5" s="3" t="s">
        <v>53</v>
      </c>
      <c r="Q5" s="3">
        <v>0.93254597679721185</v>
      </c>
    </row>
    <row r="6" spans="1:25" x14ac:dyDescent="0.25">
      <c r="A6" t="s">
        <v>38</v>
      </c>
      <c r="B6">
        <v>0.34460023902556469</v>
      </c>
      <c r="C6">
        <v>-0.1828268812381118</v>
      </c>
      <c r="D6">
        <v>0.25157130212111789</v>
      </c>
      <c r="E6">
        <v>0.11874932473647631</v>
      </c>
      <c r="F6">
        <v>3.3425668503254638E-2</v>
      </c>
      <c r="G6">
        <v>6.3288120050914776E-2</v>
      </c>
      <c r="H6">
        <v>-6.3002186974951857E-2</v>
      </c>
      <c r="I6">
        <v>8.6691530842909773E-2</v>
      </c>
      <c r="J6">
        <v>-4.5993996575814766E-2</v>
      </c>
      <c r="K6">
        <v>-1.5849542213766773E-2</v>
      </c>
      <c r="L6">
        <v>60.286000000000001</v>
      </c>
      <c r="M6">
        <f>O$2+B6*O$3+C6*O$4+D6*O$5+E6*O$6+F6*O$7+G6*O$8+H6*O$9+I6*O$10+J6*O$11+K6*O$12</f>
        <v>61.873437626321042</v>
      </c>
      <c r="O6" s="3">
        <v>-27.269174195383499</v>
      </c>
      <c r="P6" s="3" t="s">
        <v>54</v>
      </c>
      <c r="Q6" s="3">
        <v>0.88436453165236328</v>
      </c>
    </row>
    <row r="7" spans="1:25" x14ac:dyDescent="0.25">
      <c r="A7" t="s">
        <v>23</v>
      </c>
      <c r="B7">
        <v>-0.71339009057814062</v>
      </c>
      <c r="C7">
        <v>-0.51470120903042116</v>
      </c>
      <c r="D7">
        <v>-0.76090883224786543</v>
      </c>
      <c r="E7">
        <v>0.50892542133508767</v>
      </c>
      <c r="F7">
        <v>0.26491733457737732</v>
      </c>
      <c r="G7">
        <v>0.5789822509928102</v>
      </c>
      <c r="H7">
        <v>0.36718274213089064</v>
      </c>
      <c r="I7">
        <v>0.54282482075901195</v>
      </c>
      <c r="J7">
        <v>0.39164069591990225</v>
      </c>
      <c r="K7">
        <v>-0.27939259153638507</v>
      </c>
      <c r="L7">
        <v>17.9542</v>
      </c>
      <c r="M7">
        <f>O$2+B7*O$3+C7*O$4+D7*O$5+E7*O$6+F7*O$7+G7*O$8+H7*O$9+I7*O$10+J7*O$11+K7*O$12</f>
        <v>30.361728774053415</v>
      </c>
      <c r="O7" s="3">
        <v>164.73358406220754</v>
      </c>
      <c r="P7" s="3" t="s">
        <v>55</v>
      </c>
      <c r="Q7" s="3">
        <v>9.4597564280265658</v>
      </c>
    </row>
    <row r="8" spans="1:25" ht="15.75" thickBot="1" x14ac:dyDescent="0.3">
      <c r="A8" t="s">
        <v>33</v>
      </c>
      <c r="B8">
        <v>-0.70609242133124683</v>
      </c>
      <c r="C8">
        <v>-0.34222161983256644</v>
      </c>
      <c r="D8">
        <v>-0.20266145129761581</v>
      </c>
      <c r="E8">
        <v>0.498566507461423</v>
      </c>
      <c r="F8">
        <v>0.11711563708082563</v>
      </c>
      <c r="G8">
        <v>4.1071663842055905E-2</v>
      </c>
      <c r="H8">
        <v>0.24164009217947827</v>
      </c>
      <c r="I8">
        <v>0.1430977148572381</v>
      </c>
      <c r="J8">
        <v>6.935513014068885E-2</v>
      </c>
      <c r="K8">
        <v>-4.8971131772782728E-2</v>
      </c>
      <c r="L8">
        <v>25.019400000000001</v>
      </c>
      <c r="M8">
        <f>O$2+B8*O$3+C8*O$4+D8*O$5+E8*O$6+F8*O$7+G8*O$8+H8*O$9+I8*O$10+J8*O$11+K8*O$12</f>
        <v>20.632521731383047</v>
      </c>
      <c r="O8" s="3">
        <v>59.079247867217219</v>
      </c>
      <c r="P8" s="4" t="s">
        <v>56</v>
      </c>
      <c r="Q8" s="4">
        <v>25</v>
      </c>
    </row>
    <row r="9" spans="1:25" x14ac:dyDescent="0.25">
      <c r="A9" t="s">
        <v>19</v>
      </c>
      <c r="B9">
        <v>2.4605016183786792</v>
      </c>
      <c r="C9">
        <v>2.3717571196739122</v>
      </c>
      <c r="D9">
        <v>2.3226573715339152</v>
      </c>
      <c r="E9">
        <v>6.0540682140440998</v>
      </c>
      <c r="F9">
        <v>5.6252318347238921</v>
      </c>
      <c r="G9">
        <v>5.3947372655408357</v>
      </c>
      <c r="H9">
        <v>5.8357122313588157</v>
      </c>
      <c r="I9">
        <v>5.7149022215983676</v>
      </c>
      <c r="J9">
        <v>5.5087791574986582</v>
      </c>
      <c r="K9">
        <v>13.554360032316186</v>
      </c>
      <c r="L9">
        <v>96.833799999999997</v>
      </c>
      <c r="M9">
        <f>O$2+B9*O$3+C9*O$4+D9*O$5+E9*O$6+F9*O$7+G9*O$8+H9*O$9+I9*O$10+J9*O$11+K9*O$12</f>
        <v>97.140889780350903</v>
      </c>
      <c r="O9" s="3">
        <v>14.292096562404556</v>
      </c>
    </row>
    <row r="10" spans="1:25" ht="15.75" thickBot="1" x14ac:dyDescent="0.3">
      <c r="A10" t="s">
        <v>28</v>
      </c>
      <c r="B10">
        <v>-0.60921915791738956</v>
      </c>
      <c r="C10">
        <v>-0.59238857013274648</v>
      </c>
      <c r="D10">
        <v>-0.97003774254557584</v>
      </c>
      <c r="E10">
        <v>0.37114798237357327</v>
      </c>
      <c r="F10">
        <v>0.35092421802391988</v>
      </c>
      <c r="G10">
        <v>0.94097322196291688</v>
      </c>
      <c r="H10">
        <v>0.36089446585615831</v>
      </c>
      <c r="I10">
        <v>0.59096557666170124</v>
      </c>
      <c r="J10">
        <v>0.57463927128137093</v>
      </c>
      <c r="K10">
        <v>-0.35008125295629922</v>
      </c>
      <c r="L10">
        <v>33.098199999999999</v>
      </c>
      <c r="M10">
        <f>O$2+B10*O$3+C10*O$4+D10*O$5+E10*O$6+F10*O$7+G10*O$8+H10*O$9+I10*O$10+J10*O$11+K10*O$12</f>
        <v>30.268708781350526</v>
      </c>
      <c r="O10" s="3">
        <v>54.775507981780109</v>
      </c>
      <c r="P10" t="s">
        <v>57</v>
      </c>
    </row>
    <row r="11" spans="1:25" x14ac:dyDescent="0.25">
      <c r="A11" t="s">
        <v>11</v>
      </c>
      <c r="B11">
        <v>-0.27517943732939637</v>
      </c>
      <c r="C11">
        <v>-0.24966909484641689</v>
      </c>
      <c r="D11">
        <v>0.30617599842244286</v>
      </c>
      <c r="E11">
        <v>7.5723722728923179E-2</v>
      </c>
      <c r="F11">
        <v>6.2334656921429116E-2</v>
      </c>
      <c r="G11">
        <v>9.374374200997973E-2</v>
      </c>
      <c r="H11">
        <v>6.8703801038376699E-2</v>
      </c>
      <c r="I11">
        <v>-8.4253338969653979E-2</v>
      </c>
      <c r="J11">
        <v>-7.6442684389829277E-2</v>
      </c>
      <c r="K11">
        <v>2.1035454878341853E-2</v>
      </c>
      <c r="L11">
        <v>45.460599999999999</v>
      </c>
      <c r="M11">
        <f>O$2+B11*O$3+C11*O$4+D11*O$5+E11*O$6+F11*O$7+G11*O$8+H11*O$9+I11*O$10+J11*O$11+K11*O$12</f>
        <v>38.095934282278257</v>
      </c>
      <c r="O11" s="3">
        <v>-345.54633037468</v>
      </c>
      <c r="P11" s="5"/>
      <c r="Q11" s="5" t="s">
        <v>62</v>
      </c>
      <c r="R11" s="5" t="s">
        <v>63</v>
      </c>
      <c r="S11" s="5" t="s">
        <v>64</v>
      </c>
      <c r="T11" s="5" t="s">
        <v>65</v>
      </c>
      <c r="U11" s="5" t="s">
        <v>66</v>
      </c>
    </row>
    <row r="12" spans="1:25" ht="15.75" thickBot="1" x14ac:dyDescent="0.3">
      <c r="A12" t="s">
        <v>17</v>
      </c>
      <c r="B12">
        <v>6.3703981387800673E-2</v>
      </c>
      <c r="C12">
        <v>-0.19933454210376203</v>
      </c>
      <c r="D12">
        <v>0.41910158555624555</v>
      </c>
      <c r="E12">
        <v>4.0581972446572549E-3</v>
      </c>
      <c r="F12">
        <v>3.9734259675716477E-2</v>
      </c>
      <c r="G12">
        <v>0.17564613901575901</v>
      </c>
      <c r="H12">
        <v>-1.2698403960123826E-2</v>
      </c>
      <c r="I12">
        <v>2.6698439605872818E-2</v>
      </c>
      <c r="J12">
        <v>-8.3541422651814856E-2</v>
      </c>
      <c r="K12">
        <v>-5.3219212337216031E-3</v>
      </c>
      <c r="L12">
        <v>51.117199999999997</v>
      </c>
      <c r="M12">
        <f>O$2+B12*O$3+C12*O$4+D12*O$5+E12*O$6+F12*O$7+G12*O$8+H12*O$9+I12*O$10+J12*O$11+K12*O$12</f>
        <v>53.72890180806435</v>
      </c>
      <c r="O12" s="4">
        <v>40.955642191680873</v>
      </c>
      <c r="P12" s="3" t="s">
        <v>58</v>
      </c>
      <c r="Q12" s="3">
        <v>10</v>
      </c>
      <c r="R12" s="3">
        <v>17320.097770779339</v>
      </c>
      <c r="S12" s="3">
        <v>1732.0097770779339</v>
      </c>
      <c r="T12" s="3">
        <v>19.354877671138407</v>
      </c>
      <c r="U12" s="3">
        <v>1.6445617989635438E-6</v>
      </c>
    </row>
    <row r="13" spans="1:25" x14ac:dyDescent="0.25">
      <c r="A13" t="s">
        <v>6</v>
      </c>
      <c r="B13">
        <v>-0.25386067392534034</v>
      </c>
      <c r="C13">
        <v>-0.34062339594527963</v>
      </c>
      <c r="D13">
        <v>-0.22928984284601933</v>
      </c>
      <c r="E13">
        <v>6.4445241765827971E-2</v>
      </c>
      <c r="F13">
        <v>0.11602429786529474</v>
      </c>
      <c r="G13">
        <v>5.257383203235224E-2</v>
      </c>
      <c r="H13">
        <v>8.6470884849406723E-2</v>
      </c>
      <c r="I13">
        <v>5.8207674029125842E-2</v>
      </c>
      <c r="J13">
        <v>7.8101484925970591E-2</v>
      </c>
      <c r="K13">
        <v>-1.98268955978767E-2</v>
      </c>
      <c r="L13">
        <v>54.958399999999997</v>
      </c>
      <c r="M13">
        <f>O$2+B13*O$3+C13*O$4+D13*O$5+E13*O$6+F13*O$7+G13*O$8+H13*O$9+I13*O$10+J13*O$11+K13*O$12</f>
        <v>48.850622890747914</v>
      </c>
      <c r="P13" s="3" t="s">
        <v>59</v>
      </c>
      <c r="Q13" s="3">
        <v>14</v>
      </c>
      <c r="R13" s="3">
        <v>1252.8178834862592</v>
      </c>
      <c r="S13" s="3">
        <v>89.486991677589941</v>
      </c>
      <c r="T13" s="3"/>
      <c r="U13" s="3"/>
    </row>
    <row r="14" spans="1:25" ht="15.75" thickBot="1" x14ac:dyDescent="0.3">
      <c r="A14" t="s">
        <v>9</v>
      </c>
      <c r="B14">
        <v>-0.86296440350411319</v>
      </c>
      <c r="C14">
        <v>-0.47377929778025873</v>
      </c>
      <c r="D14">
        <v>-0.78129691213199959</v>
      </c>
      <c r="E14">
        <v>0.74470756171520991</v>
      </c>
      <c r="F14">
        <v>0.22446682300515508</v>
      </c>
      <c r="G14">
        <v>0.61042486490699743</v>
      </c>
      <c r="H14">
        <v>0.40885466910153861</v>
      </c>
      <c r="I14">
        <v>0.67423142373759659</v>
      </c>
      <c r="J14">
        <v>0.37016230238778325</v>
      </c>
      <c r="K14">
        <v>-0.31943689047978258</v>
      </c>
      <c r="L14">
        <v>31.245999999999999</v>
      </c>
      <c r="M14">
        <f>O$2+B14*O$3+C14*O$4+D14*O$5+E14*O$6+F14*O$7+G14*O$8+H14*O$9+I14*O$10+J14*O$11+K14*O$12</f>
        <v>27.772411907255766</v>
      </c>
      <c r="P14" s="4" t="s">
        <v>60</v>
      </c>
      <c r="Q14" s="4">
        <v>24</v>
      </c>
      <c r="R14" s="4">
        <v>18572.915654265598</v>
      </c>
      <c r="S14" s="4"/>
      <c r="T14" s="4"/>
      <c r="U14" s="4"/>
    </row>
    <row r="15" spans="1:25" ht="15.75" thickBot="1" x14ac:dyDescent="0.3">
      <c r="A15" t="s">
        <v>35</v>
      </c>
      <c r="B15">
        <v>1.3984770183907793</v>
      </c>
      <c r="C15">
        <v>0.89450931445784854</v>
      </c>
      <c r="D15">
        <v>0.51568837977654225</v>
      </c>
      <c r="E15">
        <v>1.9557379709671641</v>
      </c>
      <c r="F15">
        <v>0.8001469136518502</v>
      </c>
      <c r="G15">
        <v>0.26593450503655525</v>
      </c>
      <c r="H15">
        <v>1.250950719005792</v>
      </c>
      <c r="I15">
        <v>0.72117834776867062</v>
      </c>
      <c r="J15">
        <v>0.46128805906779347</v>
      </c>
      <c r="K15">
        <v>0.64510074946439744</v>
      </c>
      <c r="L15">
        <v>91.972200000000001</v>
      </c>
      <c r="M15">
        <f>O$2+B15*O$3+C15*O$4+D15*O$5+E15*O$6+F15*O$7+G15*O$8+H15*O$9+I15*O$10+J15*O$11+K15*O$12</f>
        <v>92.547348529988696</v>
      </c>
    </row>
    <row r="16" spans="1:25" x14ac:dyDescent="0.25">
      <c r="A16" t="s">
        <v>30</v>
      </c>
      <c r="B16">
        <v>1.0202877487655362</v>
      </c>
      <c r="C16">
        <v>-8.2916218239541567E-2</v>
      </c>
      <c r="D16">
        <v>-0.43209524135222843</v>
      </c>
      <c r="E16">
        <v>1.0409870902810459</v>
      </c>
      <c r="F16">
        <v>6.8750992471472852E-3</v>
      </c>
      <c r="G16">
        <v>0.18670629759924054</v>
      </c>
      <c r="H16">
        <v>-8.459840164377376E-2</v>
      </c>
      <c r="I16">
        <v>-0.44086148105156614</v>
      </c>
      <c r="J16">
        <v>3.5827703332228761E-2</v>
      </c>
      <c r="K16">
        <v>3.6554566776279183E-2</v>
      </c>
      <c r="L16">
        <v>80.560599999999994</v>
      </c>
      <c r="M16">
        <f>O$2+B16*O$3+C16*O$4+D16*O$5+E16*O$6+F16*O$7+G16*O$8+H16*O$9+I16*O$10+J16*O$11+K16*O$12</f>
        <v>83.278432504119792</v>
      </c>
      <c r="P16" s="5"/>
      <c r="Q16" s="5" t="s">
        <v>67</v>
      </c>
      <c r="R16" s="5" t="s">
        <v>55</v>
      </c>
      <c r="S16" s="5" t="s">
        <v>68</v>
      </c>
      <c r="T16" s="5" t="s">
        <v>69</v>
      </c>
      <c r="U16" s="5" t="s">
        <v>70</v>
      </c>
      <c r="V16" s="5" t="s">
        <v>71</v>
      </c>
      <c r="W16" s="5" t="s">
        <v>72</v>
      </c>
      <c r="X16" s="5" t="s">
        <v>73</v>
      </c>
      <c r="Y16" s="5" t="s">
        <v>73</v>
      </c>
    </row>
    <row r="17" spans="1:25" x14ac:dyDescent="0.25">
      <c r="A17" t="s">
        <v>16</v>
      </c>
      <c r="B17">
        <v>-0.43922378107056348</v>
      </c>
      <c r="C17">
        <v>-0.32877251975121896</v>
      </c>
      <c r="D17">
        <v>-0.17813258776755853</v>
      </c>
      <c r="E17">
        <v>0.19291752985792227</v>
      </c>
      <c r="F17">
        <v>0.10809136974356566</v>
      </c>
      <c r="G17">
        <v>3.1731218824766941E-2</v>
      </c>
      <c r="H17">
        <v>0.1444047092372269</v>
      </c>
      <c r="I17">
        <v>7.8240068731151066E-2</v>
      </c>
      <c r="J17">
        <v>5.8565099730145377E-2</v>
      </c>
      <c r="K17">
        <v>-2.5723184542249089E-2</v>
      </c>
      <c r="L17">
        <v>45.180199999999999</v>
      </c>
      <c r="M17">
        <f>O$2+B17*O$3+C17*O$4+D17*O$5+E17*O$6+F17*O$7+G17*O$8+H17*O$9+I17*O$10+J17*O$11+K17*O$12</f>
        <v>37.468997764744628</v>
      </c>
      <c r="P17" s="3" t="s">
        <v>61</v>
      </c>
      <c r="Q17" s="3">
        <v>45.784799659436928</v>
      </c>
      <c r="R17" s="3">
        <v>17.908405939950846</v>
      </c>
      <c r="S17" s="3">
        <v>2.5566094387718907</v>
      </c>
      <c r="T17" s="3">
        <v>2.2822889215675466E-2</v>
      </c>
      <c r="U17" s="3">
        <v>7.3750889976022194</v>
      </c>
      <c r="V17" s="3">
        <v>84.194510321271636</v>
      </c>
      <c r="W17" s="3">
        <v>7.3750889976022194</v>
      </c>
      <c r="X17" s="3">
        <v>84.194510321271636</v>
      </c>
      <c r="Y17" s="3">
        <v>42.097255160635818</v>
      </c>
    </row>
    <row r="18" spans="1:25" x14ac:dyDescent="0.25">
      <c r="A18" t="s">
        <v>24</v>
      </c>
      <c r="B18">
        <v>-0.69193514914112197</v>
      </c>
      <c r="C18">
        <v>-0.43321422523182768</v>
      </c>
      <c r="D18">
        <v>-0.44225471169330366</v>
      </c>
      <c r="E18">
        <v>0.47877425061694673</v>
      </c>
      <c r="F18">
        <v>0.18767456494321272</v>
      </c>
      <c r="G18">
        <v>0.19558923001492715</v>
      </c>
      <c r="H18">
        <v>0.29975614954584029</v>
      </c>
      <c r="I18">
        <v>0.30601157989386996</v>
      </c>
      <c r="J18">
        <v>0.19159103228133986</v>
      </c>
      <c r="K18">
        <v>-0.1325685694956904</v>
      </c>
      <c r="L18">
        <v>7.4116</v>
      </c>
      <c r="M18">
        <f>O$2+B18*O$3+C18*O$4+D18*O$5+E18*O$6+F18*O$7+G18*O$8+H18*O$9+I18*O$10+J18*O$11+K18*O$12</f>
        <v>28.573235780262873</v>
      </c>
      <c r="P18" s="3" t="s">
        <v>39</v>
      </c>
      <c r="Q18" s="3">
        <v>48.707099541279469</v>
      </c>
      <c r="R18" s="3">
        <v>12.174943789934471</v>
      </c>
      <c r="S18" s="3">
        <v>4.0006015946905347</v>
      </c>
      <c r="T18" s="3">
        <v>1.3144975753043521E-3</v>
      </c>
      <c r="U18" s="3">
        <v>22.594442174480474</v>
      </c>
      <c r="V18" s="3">
        <v>74.81975690807846</v>
      </c>
      <c r="W18" s="3">
        <v>22.594442174480474</v>
      </c>
      <c r="X18" s="3">
        <v>74.81975690807846</v>
      </c>
      <c r="Y18" s="3">
        <v>37.40987845403923</v>
      </c>
    </row>
    <row r="19" spans="1:25" x14ac:dyDescent="0.25">
      <c r="A19" t="s">
        <v>14</v>
      </c>
      <c r="B19">
        <v>-0.80527599710564446</v>
      </c>
      <c r="C19">
        <v>-0.33006717017046877</v>
      </c>
      <c r="D19">
        <v>-0.31334434543996037</v>
      </c>
      <c r="E19">
        <v>0.64846943151448988</v>
      </c>
      <c r="F19">
        <v>0.1089443368243412</v>
      </c>
      <c r="G19">
        <v>9.8184678819197208E-2</v>
      </c>
      <c r="H19">
        <v>0.26579516957086269</v>
      </c>
      <c r="I19">
        <v>0.25232868021157956</v>
      </c>
      <c r="J19">
        <v>0.10342468138828555</v>
      </c>
      <c r="K19">
        <v>-8.3285413430285241E-2</v>
      </c>
      <c r="L19">
        <v>14.828200000000001</v>
      </c>
      <c r="M19">
        <f>O$2+B19*O$3+C19*O$4+D19*O$5+E19*O$6+F19*O$7+G19*O$8+H19*O$9+I19*O$10+J19*O$11+K19*O$12</f>
        <v>17.545935470676188</v>
      </c>
      <c r="P19" s="3" t="s">
        <v>40</v>
      </c>
      <c r="Q19" s="3">
        <v>10.184222114478253</v>
      </c>
      <c r="R19" s="3">
        <v>41.231406782631545</v>
      </c>
      <c r="S19" s="3">
        <v>0.24700156771677964</v>
      </c>
      <c r="T19" s="3">
        <v>0.80849228512202387</v>
      </c>
      <c r="U19" s="3">
        <v>-78.248350277033751</v>
      </c>
      <c r="V19" s="3">
        <v>98.616794505990271</v>
      </c>
      <c r="W19" s="3">
        <v>-78.248350277033751</v>
      </c>
      <c r="X19" s="3">
        <v>98.616794505990271</v>
      </c>
      <c r="Y19" s="3">
        <v>49.308397252995135</v>
      </c>
    </row>
    <row r="20" spans="1:25" x14ac:dyDescent="0.25">
      <c r="A20" t="s">
        <v>8</v>
      </c>
      <c r="B20">
        <v>-0.51868594190950812</v>
      </c>
      <c r="C20">
        <v>-0.32578603239799775</v>
      </c>
      <c r="D20">
        <v>-8.3335118063757541E-2</v>
      </c>
      <c r="E20">
        <v>0.26903510633455363</v>
      </c>
      <c r="F20">
        <v>0.10613653890562924</v>
      </c>
      <c r="G20">
        <v>6.9447419027004083E-3</v>
      </c>
      <c r="H20">
        <v>0.16898063507531699</v>
      </c>
      <c r="I20">
        <v>4.3224754207040146E-2</v>
      </c>
      <c r="J20">
        <v>2.7149417473410282E-2</v>
      </c>
      <c r="K20">
        <v>-1.408202117449027E-2</v>
      </c>
      <c r="L20">
        <v>39.422400000000003</v>
      </c>
      <c r="M20">
        <f>O$2+B20*O$3+C20*O$4+D20*O$5+E20*O$6+F20*O$7+G20*O$8+H20*O$9+I20*O$10+J20*O$11+K20*O$12</f>
        <v>30.514081396662259</v>
      </c>
      <c r="P20" s="3" t="s">
        <v>41</v>
      </c>
      <c r="Q20" s="3">
        <v>-95.134488498392869</v>
      </c>
      <c r="R20" s="3">
        <v>42.32750921895223</v>
      </c>
      <c r="S20" s="3">
        <v>-2.2475805983829589</v>
      </c>
      <c r="T20" s="3">
        <v>4.124159056103649E-2</v>
      </c>
      <c r="U20" s="3">
        <v>-185.91796680391974</v>
      </c>
      <c r="V20" s="3">
        <v>-4.351010192865985</v>
      </c>
      <c r="W20" s="3">
        <v>-185.91796680391974</v>
      </c>
      <c r="X20" s="3">
        <v>-4.351010192865985</v>
      </c>
      <c r="Y20" s="3">
        <v>-2.1755050964329925</v>
      </c>
    </row>
    <row r="21" spans="1:25" x14ac:dyDescent="0.25">
      <c r="A21" t="s">
        <v>25</v>
      </c>
      <c r="B21">
        <v>-0.27545544442292963</v>
      </c>
      <c r="C21">
        <v>-0.33204630094905085</v>
      </c>
      <c r="D21">
        <v>-2.3682198289494059E-2</v>
      </c>
      <c r="E21">
        <v>7.5875701862233677E-2</v>
      </c>
      <c r="F21">
        <v>0.11025474597394765</v>
      </c>
      <c r="G21">
        <v>5.6084651582291535E-4</v>
      </c>
      <c r="H21">
        <v>9.146396139691064E-2</v>
      </c>
      <c r="I21">
        <v>6.5233904547445298E-3</v>
      </c>
      <c r="J21">
        <v>7.8635863403684423E-3</v>
      </c>
      <c r="K21">
        <v>-2.1660676701442676E-3</v>
      </c>
      <c r="L21">
        <v>37.652000000000001</v>
      </c>
      <c r="M21">
        <f>O$2+B21*O$3+C21*O$4+D21*O$5+E21*O$6+F21*O$7+G21*O$8+H21*O$9+I21*O$10+J21*O$11+K21*O$12</f>
        <v>46.224838269803243</v>
      </c>
      <c r="P21" s="3" t="s">
        <v>42</v>
      </c>
      <c r="Q21" s="3">
        <v>-27.269174195383499</v>
      </c>
      <c r="R21" s="3">
        <v>9.3632307501108709</v>
      </c>
      <c r="S21" s="3">
        <v>-2.912368062173476</v>
      </c>
      <c r="T21" s="3">
        <v>1.1360903838239643E-2</v>
      </c>
      <c r="U21" s="3">
        <v>-47.351306864123934</v>
      </c>
      <c r="V21" s="3">
        <v>-7.1870415266430641</v>
      </c>
      <c r="W21" s="3">
        <v>-47.351306864123934</v>
      </c>
      <c r="X21" s="3">
        <v>-7.1870415266430641</v>
      </c>
      <c r="Y21" s="3">
        <v>-3.593520763321532</v>
      </c>
    </row>
    <row r="22" spans="1:25" x14ac:dyDescent="0.25">
      <c r="A22" t="s">
        <v>13</v>
      </c>
      <c r="B22">
        <v>-0.37518215824486795</v>
      </c>
      <c r="C22">
        <v>-0.42174167467880841</v>
      </c>
      <c r="D22">
        <v>-0.68069656113151</v>
      </c>
      <c r="E22">
        <v>0.14076165186527714</v>
      </c>
      <c r="F22">
        <v>0.17786604016088586</v>
      </c>
      <c r="G22">
        <v>0.46334780833626354</v>
      </c>
      <c r="H22">
        <v>0.15822995172780033</v>
      </c>
      <c r="I22">
        <v>0.25538520491517963</v>
      </c>
      <c r="J22">
        <v>0.28707810763970892</v>
      </c>
      <c r="K22">
        <v>-0.10770658400911851</v>
      </c>
      <c r="L22">
        <v>59.375399999999999</v>
      </c>
      <c r="M22">
        <f>O$2+B22*O$3+C22*O$4+D22*O$5+E22*O$6+F22*O$7+G22*O$8+H22*O$9+I22*O$10+J22*O$11+K22*O$12</f>
        <v>53.449982636277213</v>
      </c>
      <c r="P22" s="3" t="s">
        <v>45</v>
      </c>
      <c r="Q22" s="3">
        <v>164.73358406220754</v>
      </c>
      <c r="R22" s="3">
        <v>117.31879695489494</v>
      </c>
      <c r="S22" s="3">
        <v>1.4041533696048891</v>
      </c>
      <c r="T22" s="3">
        <v>0.18206746354278</v>
      </c>
      <c r="U22" s="3">
        <v>-86.890209889182955</v>
      </c>
      <c r="V22" s="3">
        <v>416.35737801359801</v>
      </c>
      <c r="W22" s="3">
        <v>-86.890209889182955</v>
      </c>
      <c r="X22" s="3">
        <v>416.35737801359801</v>
      </c>
      <c r="Y22" s="3">
        <v>208.178689006799</v>
      </c>
    </row>
    <row r="23" spans="1:25" x14ac:dyDescent="0.25">
      <c r="A23" t="s">
        <v>26</v>
      </c>
      <c r="B23">
        <v>-0.51932846174494041</v>
      </c>
      <c r="C23">
        <v>-0.45029391386604345</v>
      </c>
      <c r="D23">
        <v>-0.64579398860483173</v>
      </c>
      <c r="E23">
        <v>0.26970205117836604</v>
      </c>
      <c r="F23">
        <v>0.20276460886479974</v>
      </c>
      <c r="G23">
        <v>0.41704987571813751</v>
      </c>
      <c r="H23">
        <v>0.23385044562116103</v>
      </c>
      <c r="I23">
        <v>0.33537919870627686</v>
      </c>
      <c r="J23">
        <v>0.29079710268003273</v>
      </c>
      <c r="K23">
        <v>-0.15101921201470689</v>
      </c>
      <c r="L23">
        <v>50.135599999999997</v>
      </c>
      <c r="M23">
        <f>O$2+B23*O$3+C23*O$4+D23*O$5+E23*O$6+F23*O$7+G23*O$8+H23*O$9+I23*O$10+J23*O$11+K23*O$12</f>
        <v>43.071604229253026</v>
      </c>
      <c r="P23" s="3" t="s">
        <v>44</v>
      </c>
      <c r="Q23" s="3">
        <v>59.079247867217219</v>
      </c>
      <c r="R23" s="3">
        <v>49.082234161494995</v>
      </c>
      <c r="S23" s="3">
        <v>1.2036788641859519</v>
      </c>
      <c r="T23" s="3">
        <v>0.24867212572168809</v>
      </c>
      <c r="U23" s="3">
        <v>-46.191674575621747</v>
      </c>
      <c r="V23" s="3">
        <v>164.35017031005617</v>
      </c>
      <c r="W23" s="3">
        <v>-46.191674575621747</v>
      </c>
      <c r="X23" s="3">
        <v>164.35017031005617</v>
      </c>
      <c r="Y23" s="3">
        <v>82.175085155028086</v>
      </c>
    </row>
    <row r="24" spans="1:25" x14ac:dyDescent="0.25">
      <c r="A24" t="s">
        <v>20</v>
      </c>
      <c r="B24">
        <v>-0.44414058758978348</v>
      </c>
      <c r="C24">
        <v>-0.33330904802516176</v>
      </c>
      <c r="D24">
        <v>-6.9725911990868195E-2</v>
      </c>
      <c r="E24">
        <v>0.19726086154459813</v>
      </c>
      <c r="F24">
        <v>0.11109492149543959</v>
      </c>
      <c r="G24">
        <v>4.8617028029582969E-3</v>
      </c>
      <c r="H24">
        <v>0.14803607643888669</v>
      </c>
      <c r="I24">
        <v>3.0968107521857729E-2</v>
      </c>
      <c r="J24">
        <v>2.3240277348362488E-2</v>
      </c>
      <c r="K24">
        <v>-1.0321950437251251E-2</v>
      </c>
      <c r="L24">
        <v>33.653599999999997</v>
      </c>
      <c r="M24">
        <f>O$2+B24*O$3+C24*O$4+D24*O$5+E24*O$6+F24*O$7+G24*O$8+H24*O$9+I24*O$10+J24*O$11+K24*O$12</f>
        <v>35.95870003895908</v>
      </c>
      <c r="P24" s="3" t="s">
        <v>46</v>
      </c>
      <c r="Q24" s="3">
        <v>14.292096562404556</v>
      </c>
      <c r="R24" s="3">
        <v>42.814490844247494</v>
      </c>
      <c r="S24" s="3">
        <v>0.33381446983445384</v>
      </c>
      <c r="T24" s="3">
        <v>0.74346697339557577</v>
      </c>
      <c r="U24" s="3">
        <v>-77.535853450316196</v>
      </c>
      <c r="V24" s="3">
        <v>106.1200465751253</v>
      </c>
      <c r="W24" s="3">
        <v>-77.535853450316196</v>
      </c>
      <c r="X24" s="3">
        <v>106.1200465751253</v>
      </c>
      <c r="Y24" s="3">
        <v>53.06002328756265</v>
      </c>
    </row>
    <row r="25" spans="1:25" x14ac:dyDescent="0.25">
      <c r="A25" t="s">
        <v>36</v>
      </c>
      <c r="B25">
        <v>-0.65706092325251619</v>
      </c>
      <c r="C25">
        <v>-0.45218052673138964</v>
      </c>
      <c r="D25">
        <v>-0.59980859910222639</v>
      </c>
      <c r="E25">
        <v>0.43172905686544899</v>
      </c>
      <c r="F25">
        <v>0.20446722875507697</v>
      </c>
      <c r="G25">
        <v>0.35977035555697534</v>
      </c>
      <c r="H25">
        <v>0.29711015437093596</v>
      </c>
      <c r="I25">
        <v>0.39411079190090725</v>
      </c>
      <c r="J25">
        <v>0.27122176828006167</v>
      </c>
      <c r="K25">
        <v>-0.17820922547227733</v>
      </c>
      <c r="L25">
        <v>43.523800000000001</v>
      </c>
      <c r="M25">
        <f>O$2+B25*O$3+C25*O$4+D25*O$5+E25*O$6+F25*O$7+G25*O$8+H25*O$9+I25*O$10+J25*O$11+K25*O$12</f>
        <v>34.218917611599146</v>
      </c>
      <c r="P25" s="3" t="s">
        <v>43</v>
      </c>
      <c r="Q25" s="3">
        <v>54.775507981780109</v>
      </c>
      <c r="R25" s="3">
        <v>32.269361353117297</v>
      </c>
      <c r="S25" s="3">
        <v>1.6974462984371603</v>
      </c>
      <c r="T25" s="3">
        <v>0.11172040132684154</v>
      </c>
      <c r="U25" s="3">
        <v>-14.435388675995142</v>
      </c>
      <c r="V25" s="3">
        <v>123.98640463955536</v>
      </c>
      <c r="W25" s="3">
        <v>-14.435388675995142</v>
      </c>
      <c r="X25" s="3">
        <v>123.98640463955536</v>
      </c>
      <c r="Y25" s="3">
        <v>61.99320231977768</v>
      </c>
    </row>
    <row r="26" spans="1:25" x14ac:dyDescent="0.25">
      <c r="A26" t="s">
        <v>34</v>
      </c>
      <c r="B26">
        <v>0.25516233195454607</v>
      </c>
      <c r="C26">
        <v>-0.27569390155184836</v>
      </c>
      <c r="D26">
        <v>-0.64204908444044206</v>
      </c>
      <c r="E26">
        <v>6.5107815648481962E-2</v>
      </c>
      <c r="F26">
        <v>7.600712735288026E-2</v>
      </c>
      <c r="G26">
        <v>0.41222702683080992</v>
      </c>
      <c r="H26">
        <v>-7.0346698825616671E-2</v>
      </c>
      <c r="I26">
        <v>-0.16382674161510447</v>
      </c>
      <c r="J26">
        <v>0.17700901707717762</v>
      </c>
      <c r="K26">
        <v>4.5166033574394707E-2</v>
      </c>
      <c r="L26">
        <v>75.0976</v>
      </c>
      <c r="M26">
        <f>O$2+B26*O$3+C26*O$4+D26*O$5+E26*O$6+F26*O$7+G26*O$8+H26*O$9+I26*O$10+J26*O$11+K26*O$12</f>
        <v>82.291745714253693</v>
      </c>
      <c r="P26" s="3" t="s">
        <v>47</v>
      </c>
      <c r="Q26" s="3">
        <v>-345.54633037468</v>
      </c>
      <c r="R26" s="3">
        <v>216.81129342428505</v>
      </c>
      <c r="S26" s="3">
        <v>-1.5937653658034741</v>
      </c>
      <c r="T26" s="3">
        <v>0.13330876496763339</v>
      </c>
      <c r="U26" s="3">
        <v>-810.5603063013275</v>
      </c>
      <c r="V26" s="3">
        <v>119.46764555196756</v>
      </c>
      <c r="W26" s="3">
        <v>-810.5603063013275</v>
      </c>
      <c r="X26" s="3">
        <v>119.46764555196756</v>
      </c>
      <c r="Y26" s="3">
        <v>59.733822775983782</v>
      </c>
    </row>
    <row r="27" spans="1:25" ht="15.75" thickBot="1" x14ac:dyDescent="0.3">
      <c r="P27" s="4" t="s">
        <v>48</v>
      </c>
      <c r="Q27" s="4">
        <v>40.955642191680873</v>
      </c>
      <c r="R27" s="4">
        <v>21.715898594637832</v>
      </c>
      <c r="S27" s="4">
        <v>1.8859750156410193</v>
      </c>
      <c r="T27" s="4">
        <v>8.0217984867624062E-2</v>
      </c>
      <c r="U27" s="4">
        <v>-5.6203280302713026</v>
      </c>
      <c r="V27" s="4">
        <v>87.531612413633042</v>
      </c>
      <c r="W27" s="4">
        <v>-5.6203280302713026</v>
      </c>
      <c r="X27" s="4">
        <v>87.531612413633042</v>
      </c>
      <c r="Y27" s="4">
        <v>43.765806206816521</v>
      </c>
    </row>
    <row r="28" spans="1:25" x14ac:dyDescent="0.25">
      <c r="A28" s="1" t="s">
        <v>0</v>
      </c>
      <c r="B28" t="s">
        <v>39</v>
      </c>
      <c r="C28" t="s">
        <v>40</v>
      </c>
      <c r="D28" t="s">
        <v>41</v>
      </c>
      <c r="E28" t="s">
        <v>42</v>
      </c>
      <c r="F28" t="s">
        <v>45</v>
      </c>
      <c r="G28" t="s">
        <v>44</v>
      </c>
      <c r="H28" t="s">
        <v>46</v>
      </c>
      <c r="I28" t="s">
        <v>43</v>
      </c>
      <c r="J28" t="s">
        <v>47</v>
      </c>
      <c r="K28" t="s">
        <v>48</v>
      </c>
      <c r="L28" t="s">
        <v>49</v>
      </c>
      <c r="M28" t="s">
        <v>80</v>
      </c>
    </row>
    <row r="29" spans="1:25" x14ac:dyDescent="0.25">
      <c r="A29" t="s">
        <v>27</v>
      </c>
      <c r="B29">
        <v>-0.60818535881392533</v>
      </c>
      <c r="C29">
        <v>-0.37799738969186808</v>
      </c>
      <c r="D29">
        <v>-0.17973263669290621</v>
      </c>
      <c r="E29">
        <v>0.36988943067562308</v>
      </c>
      <c r="F29">
        <v>0.14288202661386598</v>
      </c>
      <c r="G29">
        <v>3.2303820692584216E-2</v>
      </c>
      <c r="H29">
        <v>0.22989247808047594</v>
      </c>
      <c r="I29">
        <v>0.10931075813764804</v>
      </c>
      <c r="J29">
        <v>6.793846751235541E-2</v>
      </c>
      <c r="K29">
        <v>-4.1319181241270084E-2</v>
      </c>
      <c r="L29">
        <v>13.261200000000001</v>
      </c>
      <c r="M29">
        <f>O$2+B29*O$3+C29*O$4+D29*O$5+E29*O$6+F29*O$7+G29*O$8+H29*O$9+I29*O$10+J29*O$11+K29*O$12</f>
        <v>28.875448442690143</v>
      </c>
    </row>
    <row r="30" spans="1:25" x14ac:dyDescent="0.25">
      <c r="A30" t="s">
        <v>5</v>
      </c>
      <c r="B30">
        <v>-0.91354526081734844</v>
      </c>
      <c r="C30">
        <v>-0.35201748817749262</v>
      </c>
      <c r="D30">
        <v>-0.27851848680623331</v>
      </c>
      <c r="E30">
        <v>0.83456494356183719</v>
      </c>
      <c r="F30">
        <v>0.12391631198279116</v>
      </c>
      <c r="G30">
        <v>7.757254749283396E-2</v>
      </c>
      <c r="H30">
        <v>0.32158390804937537</v>
      </c>
      <c r="I30">
        <v>0.25443924367185361</v>
      </c>
      <c r="J30">
        <v>9.8043378136526374E-2</v>
      </c>
      <c r="K30">
        <v>-8.95670634511469E-2</v>
      </c>
      <c r="L30">
        <v>3.47</v>
      </c>
      <c r="M30">
        <f>O$2+B30*O$3+C30*O$4+D30*O$5+E30*O$6+F30*O$7+G30*O$8+H30*O$9+I30*O$10+J30*O$11+K30*O$12</f>
        <v>7.4248992854918976</v>
      </c>
    </row>
    <row r="31" spans="1:25" x14ac:dyDescent="0.25">
      <c r="A31" t="s">
        <v>12</v>
      </c>
      <c r="B31">
        <v>1.4987578936154009</v>
      </c>
      <c r="C31">
        <v>0.72161699522123912</v>
      </c>
      <c r="D31">
        <v>0.4623922032780925</v>
      </c>
      <c r="E31">
        <v>2.2462752236744734</v>
      </c>
      <c r="F31">
        <v>0.52073108779212984</v>
      </c>
      <c r="G31">
        <v>0.21380654965236881</v>
      </c>
      <c r="H31">
        <v>1.0815291677548591</v>
      </c>
      <c r="I31">
        <v>0.69301396460925813</v>
      </c>
      <c r="J31">
        <v>0.33367007234326551</v>
      </c>
      <c r="K31">
        <v>0.50009065478769099</v>
      </c>
      <c r="L31">
        <v>90.089600000000004</v>
      </c>
      <c r="M31">
        <f>O$2+B31*O$3+C31*O$4+D31*O$5+E31*O$6+F31*O$7+G31*O$8+H31*O$9+I31*O$10+J31*O$11+K31*O$12</f>
        <v>77.904545907820605</v>
      </c>
      <c r="P31" t="s">
        <v>74</v>
      </c>
      <c r="T31" t="s">
        <v>78</v>
      </c>
    </row>
    <row r="32" spans="1:25" ht="15.75" thickBot="1" x14ac:dyDescent="0.3">
      <c r="A32" t="s">
        <v>21</v>
      </c>
      <c r="B32">
        <v>0.28043452862319845</v>
      </c>
      <c r="C32">
        <v>-0.34543788739949777</v>
      </c>
      <c r="D32">
        <v>-0.45112261859951436</v>
      </c>
      <c r="E32">
        <v>7.8643524844115506E-2</v>
      </c>
      <c r="F32">
        <v>0.11932733405102809</v>
      </c>
      <c r="G32">
        <v>0.2035116170120829</v>
      </c>
      <c r="H32">
        <v>-9.6872711121471666E-2</v>
      </c>
      <c r="I32">
        <v>-0.12651035889821774</v>
      </c>
      <c r="J32">
        <v>0.15583484432714562</v>
      </c>
      <c r="K32">
        <v>4.3701471111952599E-2</v>
      </c>
      <c r="L32">
        <v>65.220200000000006</v>
      </c>
      <c r="M32">
        <f>O$2+B32*O$3+C32*O$4+D32*O$5+E32*O$6+F32*O$7+G32*O$8+H32*O$9+I32*O$10+J32*O$11+K32*O$12</f>
        <v>68.006724157341978</v>
      </c>
    </row>
    <row r="33" spans="1:21" x14ac:dyDescent="0.25">
      <c r="A33" t="s">
        <v>31</v>
      </c>
      <c r="B33">
        <v>0.46145684955136085</v>
      </c>
      <c r="C33">
        <v>-0.37843198455163429</v>
      </c>
      <c r="D33">
        <v>-0.73123445635082474</v>
      </c>
      <c r="E33">
        <v>0.21294242399786728</v>
      </c>
      <c r="F33">
        <v>0.14321076693168838</v>
      </c>
      <c r="G33">
        <v>0.53470383015468625</v>
      </c>
      <c r="H33">
        <v>-0.17463003136066643</v>
      </c>
      <c r="I33">
        <v>-0.33743314851105366</v>
      </c>
      <c r="J33">
        <v>0.27672250648937802</v>
      </c>
      <c r="K33">
        <v>0.12769549604454439</v>
      </c>
      <c r="L33">
        <v>71.775599999999997</v>
      </c>
      <c r="M33">
        <f>O$2+B33*O$3+C33*O$4+D33*O$5+E33*O$6+F33*O$7+G33*O$8+H33*O$9+I33*O$10+J33*O$11+K33*O$12</f>
        <v>71.977866938122901</v>
      </c>
      <c r="P33" s="5" t="s">
        <v>75</v>
      </c>
      <c r="Q33" s="5" t="s">
        <v>76</v>
      </c>
      <c r="R33" s="5" t="s">
        <v>77</v>
      </c>
      <c r="T33" s="5" t="s">
        <v>79</v>
      </c>
      <c r="U33" s="5" t="s">
        <v>49</v>
      </c>
    </row>
    <row r="34" spans="1:21" x14ac:dyDescent="0.25">
      <c r="A34" t="s">
        <v>22</v>
      </c>
      <c r="B34">
        <v>-0.21907555100254991</v>
      </c>
      <c r="C34">
        <v>-0.21423163684531785</v>
      </c>
      <c r="D34">
        <v>0.53280391807023642</v>
      </c>
      <c r="E34">
        <v>4.7994097047070847E-2</v>
      </c>
      <c r="F34">
        <v>4.5895194225424145E-2</v>
      </c>
      <c r="G34">
        <v>0.2838800151109952</v>
      </c>
      <c r="H34">
        <v>4.6932913884066181E-2</v>
      </c>
      <c r="I34">
        <v>-0.1167243119275545</v>
      </c>
      <c r="J34">
        <v>-0.11414345548578538</v>
      </c>
      <c r="K34">
        <v>2.5006040403883458E-2</v>
      </c>
      <c r="L34">
        <v>29.333200000000001</v>
      </c>
      <c r="M34">
        <f>O$2+B34*O$3+C34*O$4+D34*O$5+E34*O$6+F34*O$7+G34*O$8+H34*O$9+I34*O$10+J34*O$11+K34*O$12</f>
        <v>40.010719301454422</v>
      </c>
      <c r="P34" s="3">
        <v>1</v>
      </c>
      <c r="Q34" s="3">
        <v>99.905332222597053</v>
      </c>
      <c r="R34" s="3">
        <v>0.14066777740295322</v>
      </c>
      <c r="T34" s="3">
        <v>2</v>
      </c>
      <c r="U34" s="3">
        <v>0</v>
      </c>
    </row>
    <row r="35" spans="1:21" x14ac:dyDescent="0.25">
      <c r="A35" t="s">
        <v>29</v>
      </c>
      <c r="B35">
        <v>-0.58239412467072127</v>
      </c>
      <c r="C35">
        <v>-0.45496724743951811</v>
      </c>
      <c r="D35">
        <v>-0.53015269283948119</v>
      </c>
      <c r="E35">
        <v>0.33918291645097565</v>
      </c>
      <c r="F35">
        <v>0.20699519624269169</v>
      </c>
      <c r="G35">
        <v>0.28106187772495328</v>
      </c>
      <c r="H35">
        <v>0.26497025182638562</v>
      </c>
      <c r="I35">
        <v>0.30875781348807541</v>
      </c>
      <c r="J35">
        <v>0.24120211138382708</v>
      </c>
      <c r="K35">
        <v>-0.14047469252811379</v>
      </c>
      <c r="L35">
        <v>40.577800000000003</v>
      </c>
      <c r="M35">
        <f>O$2+B35*O$3+C35*O$4+D35*O$5+E35*O$6+F35*O$7+G35*O$8+H35*O$9+I35*O$10+J35*O$11+K35*O$12</f>
        <v>36.274746472439652</v>
      </c>
      <c r="P35" s="3">
        <v>2</v>
      </c>
      <c r="Q35" s="3">
        <v>6.2530198530587713</v>
      </c>
      <c r="R35" s="3">
        <v>-6.2530198530587713</v>
      </c>
      <c r="T35" s="3">
        <v>6</v>
      </c>
      <c r="U35" s="3">
        <v>7.4116</v>
      </c>
    </row>
    <row r="36" spans="1:21" x14ac:dyDescent="0.25">
      <c r="A36" t="s">
        <v>10</v>
      </c>
      <c r="B36">
        <v>-0.19259231570632007</v>
      </c>
      <c r="C36">
        <v>-0.44929196844010838</v>
      </c>
      <c r="D36">
        <v>-1.0014806537306353</v>
      </c>
      <c r="E36">
        <v>3.7091800069122861E-2</v>
      </c>
      <c r="F36">
        <v>0.20186327290478734</v>
      </c>
      <c r="G36">
        <v>1.0029634997967407</v>
      </c>
      <c r="H36">
        <v>8.6530180630131348E-2</v>
      </c>
      <c r="I36">
        <v>0.19287747823706233</v>
      </c>
      <c r="J36">
        <v>0.44995721426932372</v>
      </c>
      <c r="K36">
        <v>-8.66583018648939E-2</v>
      </c>
      <c r="L36">
        <v>69.870599999999996</v>
      </c>
      <c r="M36">
        <f>O$2+B36*O$3+C36*O$4+D36*O$5+E36*O$6+F36*O$7+G36*O$8+H36*O$9+I36*O$10+J36*O$11+K36*O$12</f>
        <v>71.371822910702036</v>
      </c>
      <c r="P36" s="3">
        <v>3</v>
      </c>
      <c r="Q36" s="3">
        <v>19.753522453076449</v>
      </c>
      <c r="R36" s="3">
        <v>1.5792775469235494</v>
      </c>
      <c r="T36" s="3">
        <v>10</v>
      </c>
      <c r="U36" s="3">
        <v>14.828200000000001</v>
      </c>
    </row>
    <row r="37" spans="1:21" x14ac:dyDescent="0.25">
      <c r="A37" t="s">
        <v>7</v>
      </c>
      <c r="B37">
        <v>-0.88126815971257599</v>
      </c>
      <c r="C37">
        <v>-0.44654359259320425</v>
      </c>
      <c r="D37">
        <v>-0.59503042291032648</v>
      </c>
      <c r="E37">
        <v>0.77663356932319039</v>
      </c>
      <c r="F37">
        <v>0.19940118008604557</v>
      </c>
      <c r="G37">
        <v>0.35406120418884202</v>
      </c>
      <c r="H37">
        <v>0.39352465007605542</v>
      </c>
      <c r="I37">
        <v>0.52438136577117922</v>
      </c>
      <c r="J37">
        <v>0.26570702274863084</v>
      </c>
      <c r="K37">
        <v>-0.2341591389603935</v>
      </c>
      <c r="L37">
        <v>17.825399999999998</v>
      </c>
      <c r="M37">
        <f>O$2+B37*O$3+C37*O$4+D37*O$5+E37*O$6+F37*O$7+G37*O$8+H37*O$9+I37*O$10+J37*O$11+K37*O$12</f>
        <v>20.451907500060273</v>
      </c>
      <c r="P37" s="3">
        <v>4</v>
      </c>
      <c r="Q37" s="3">
        <v>80.313547942862456</v>
      </c>
      <c r="R37" s="3">
        <v>3.6150520571375466</v>
      </c>
      <c r="T37" s="3">
        <v>14</v>
      </c>
      <c r="U37" s="3">
        <v>17.9542</v>
      </c>
    </row>
    <row r="38" spans="1:21" x14ac:dyDescent="0.25">
      <c r="A38" t="s">
        <v>32</v>
      </c>
      <c r="B38">
        <v>-0.71545038156082674</v>
      </c>
      <c r="C38">
        <v>-0.40144298728975353</v>
      </c>
      <c r="D38">
        <v>-0.28578858043800343</v>
      </c>
      <c r="E38">
        <v>0.51186924847553261</v>
      </c>
      <c r="F38">
        <v>0.1611564720441212</v>
      </c>
      <c r="G38">
        <v>8.1675112708769149E-2</v>
      </c>
      <c r="H38">
        <v>0.28721253843137229</v>
      </c>
      <c r="I38">
        <v>0.20446754892009658</v>
      </c>
      <c r="J38">
        <v>0.11472782146433011</v>
      </c>
      <c r="K38">
        <v>-8.2082063642297393E-2</v>
      </c>
      <c r="L38">
        <v>6.0697999999999999</v>
      </c>
      <c r="M38">
        <f>O$2+B38*O$3+C38*O$4+D38*O$5+E38*O$6+F38*O$7+G38*O$8+H38*O$9+I38*O$10+J38*O$11+K38*O$12</f>
        <v>23.751370202026919</v>
      </c>
      <c r="P38" s="3">
        <v>5</v>
      </c>
      <c r="Q38" s="3">
        <v>61.873437626321042</v>
      </c>
      <c r="R38" s="3">
        <v>-1.5874376263210408</v>
      </c>
      <c r="T38" s="3">
        <v>18</v>
      </c>
      <c r="U38" s="3">
        <v>21.332799999999999</v>
      </c>
    </row>
    <row r="39" spans="1:21" x14ac:dyDescent="0.25">
      <c r="P39" s="3">
        <v>6</v>
      </c>
      <c r="Q39" s="3">
        <v>30.361728774053415</v>
      </c>
      <c r="R39" s="3">
        <v>-12.407528774053414</v>
      </c>
      <c r="T39" s="3">
        <v>22</v>
      </c>
      <c r="U39" s="3">
        <v>25.019400000000001</v>
      </c>
    </row>
    <row r="40" spans="1:21" x14ac:dyDescent="0.25">
      <c r="P40" s="3">
        <v>7</v>
      </c>
      <c r="Q40" s="3">
        <v>20.632521731383047</v>
      </c>
      <c r="R40" s="3">
        <v>4.3868782686169538</v>
      </c>
      <c r="T40" s="3">
        <v>26</v>
      </c>
      <c r="U40" s="3">
        <v>31.245999999999999</v>
      </c>
    </row>
    <row r="41" spans="1:21" x14ac:dyDescent="0.25">
      <c r="P41" s="3">
        <v>8</v>
      </c>
      <c r="Q41" s="3">
        <v>97.140889780350903</v>
      </c>
      <c r="R41" s="3">
        <v>-0.30708978035090695</v>
      </c>
      <c r="T41" s="3">
        <v>30</v>
      </c>
      <c r="U41" s="3">
        <v>33.098199999999999</v>
      </c>
    </row>
    <row r="42" spans="1:21" x14ac:dyDescent="0.25">
      <c r="P42" s="3">
        <v>9</v>
      </c>
      <c r="Q42" s="3">
        <v>30.268708781350526</v>
      </c>
      <c r="R42" s="3">
        <v>2.8294912186494727</v>
      </c>
      <c r="T42" s="3">
        <v>34</v>
      </c>
      <c r="U42" s="3">
        <v>33.653599999999997</v>
      </c>
    </row>
    <row r="43" spans="1:21" x14ac:dyDescent="0.25">
      <c r="P43" s="3">
        <v>10</v>
      </c>
      <c r="Q43" s="3">
        <v>38.095934282278257</v>
      </c>
      <c r="R43" s="3">
        <v>7.3646657177217421</v>
      </c>
      <c r="T43" s="3">
        <v>38</v>
      </c>
      <c r="U43" s="3">
        <v>37.652000000000001</v>
      </c>
    </row>
    <row r="44" spans="1:21" x14ac:dyDescent="0.25">
      <c r="P44" s="3">
        <v>11</v>
      </c>
      <c r="Q44" s="3">
        <v>53.72890180806435</v>
      </c>
      <c r="R44" s="3">
        <v>-2.6117018080643533</v>
      </c>
      <c r="T44" s="3">
        <v>42</v>
      </c>
      <c r="U44" s="3">
        <v>39.422400000000003</v>
      </c>
    </row>
    <row r="45" spans="1:21" x14ac:dyDescent="0.25">
      <c r="P45" s="3">
        <v>12</v>
      </c>
      <c r="Q45" s="3">
        <v>48.850622890747914</v>
      </c>
      <c r="R45" s="3">
        <v>6.1077771092520834</v>
      </c>
      <c r="T45" s="3">
        <v>46</v>
      </c>
      <c r="U45" s="3">
        <v>43.523800000000001</v>
      </c>
    </row>
    <row r="46" spans="1:21" x14ac:dyDescent="0.25">
      <c r="P46" s="3">
        <v>13</v>
      </c>
      <c r="Q46" s="3">
        <v>27.772411907255766</v>
      </c>
      <c r="R46" s="3">
        <v>3.4735880927442331</v>
      </c>
      <c r="T46" s="3">
        <v>50</v>
      </c>
      <c r="U46" s="3">
        <v>45.180199999999999</v>
      </c>
    </row>
    <row r="47" spans="1:21" x14ac:dyDescent="0.25">
      <c r="P47" s="3">
        <v>14</v>
      </c>
      <c r="Q47" s="3">
        <v>92.547348529988696</v>
      </c>
      <c r="R47" s="3">
        <v>-0.57514852998869515</v>
      </c>
      <c r="T47" s="3">
        <v>54</v>
      </c>
      <c r="U47" s="3">
        <v>45.460599999999999</v>
      </c>
    </row>
    <row r="48" spans="1:21" x14ac:dyDescent="0.25">
      <c r="P48" s="3">
        <v>15</v>
      </c>
      <c r="Q48" s="3">
        <v>83.278432504119792</v>
      </c>
      <c r="R48" s="3">
        <v>-2.7178325041197979</v>
      </c>
      <c r="T48" s="3">
        <v>58</v>
      </c>
      <c r="U48" s="3">
        <v>50.135599999999997</v>
      </c>
    </row>
    <row r="49" spans="16:21" x14ac:dyDescent="0.25">
      <c r="P49" s="3">
        <v>16</v>
      </c>
      <c r="Q49" s="3">
        <v>37.468997764744628</v>
      </c>
      <c r="R49" s="3">
        <v>7.7112022352553709</v>
      </c>
      <c r="T49" s="3">
        <v>62</v>
      </c>
      <c r="U49" s="3">
        <v>51.117199999999997</v>
      </c>
    </row>
    <row r="50" spans="16:21" x14ac:dyDescent="0.25">
      <c r="P50" s="3">
        <v>17</v>
      </c>
      <c r="Q50" s="3">
        <v>28.573235780262873</v>
      </c>
      <c r="R50" s="3">
        <v>-21.161635780262873</v>
      </c>
      <c r="T50" s="3">
        <v>66</v>
      </c>
      <c r="U50" s="3">
        <v>54.958399999999997</v>
      </c>
    </row>
    <row r="51" spans="16:21" x14ac:dyDescent="0.25">
      <c r="P51" s="3">
        <v>18</v>
      </c>
      <c r="Q51" s="3">
        <v>17.545935470676188</v>
      </c>
      <c r="R51" s="3">
        <v>-2.7177354706761871</v>
      </c>
      <c r="T51" s="3">
        <v>70</v>
      </c>
      <c r="U51" s="3">
        <v>59.375399999999999</v>
      </c>
    </row>
    <row r="52" spans="16:21" x14ac:dyDescent="0.25">
      <c r="P52" s="3">
        <v>19</v>
      </c>
      <c r="Q52" s="3">
        <v>30.514081396662259</v>
      </c>
      <c r="R52" s="3">
        <v>8.9083186033377437</v>
      </c>
      <c r="T52" s="3">
        <v>74</v>
      </c>
      <c r="U52" s="3">
        <v>60.286000000000001</v>
      </c>
    </row>
    <row r="53" spans="16:21" x14ac:dyDescent="0.25">
      <c r="P53" s="3">
        <v>20</v>
      </c>
      <c r="Q53" s="3">
        <v>46.224838269803243</v>
      </c>
      <c r="R53" s="3">
        <v>-8.5728382698032419</v>
      </c>
      <c r="T53" s="3">
        <v>78</v>
      </c>
      <c r="U53" s="3">
        <v>75.0976</v>
      </c>
    </row>
    <row r="54" spans="16:21" x14ac:dyDescent="0.25">
      <c r="P54" s="3">
        <v>21</v>
      </c>
      <c r="Q54" s="3">
        <v>53.449982636277213</v>
      </c>
      <c r="R54" s="3">
        <v>5.9254173637227865</v>
      </c>
      <c r="T54" s="3">
        <v>82</v>
      </c>
      <c r="U54" s="3">
        <v>80.560599999999994</v>
      </c>
    </row>
    <row r="55" spans="16:21" x14ac:dyDescent="0.25">
      <c r="P55" s="3">
        <v>22</v>
      </c>
      <c r="Q55" s="3">
        <v>43.071604229253026</v>
      </c>
      <c r="R55" s="3">
        <v>7.0639957707469705</v>
      </c>
      <c r="T55" s="3">
        <v>86</v>
      </c>
      <c r="U55" s="3">
        <v>83.928600000000003</v>
      </c>
    </row>
    <row r="56" spans="16:21" x14ac:dyDescent="0.25">
      <c r="P56" s="3">
        <v>23</v>
      </c>
      <c r="Q56" s="3">
        <v>35.95870003895908</v>
      </c>
      <c r="R56" s="3">
        <v>-2.3051000389590826</v>
      </c>
      <c r="T56" s="3">
        <v>90</v>
      </c>
      <c r="U56" s="3">
        <v>91.972200000000001</v>
      </c>
    </row>
    <row r="57" spans="16:21" x14ac:dyDescent="0.25">
      <c r="P57" s="3">
        <v>24</v>
      </c>
      <c r="Q57" s="3">
        <v>34.218917611599146</v>
      </c>
      <c r="R57" s="3">
        <v>9.3048823884008556</v>
      </c>
      <c r="T57" s="3">
        <v>94</v>
      </c>
      <c r="U57" s="3">
        <v>96.833799999999997</v>
      </c>
    </row>
    <row r="58" spans="16:21" ht="15.75" thickBot="1" x14ac:dyDescent="0.3">
      <c r="P58" s="4">
        <v>25</v>
      </c>
      <c r="Q58" s="4">
        <v>82.291745714253693</v>
      </c>
      <c r="R58" s="4">
        <v>-7.1941457142536933</v>
      </c>
      <c r="T58" s="4">
        <v>98</v>
      </c>
      <c r="U58" s="4">
        <v>100.04600000000001</v>
      </c>
    </row>
  </sheetData>
  <sortState xmlns:xlrd2="http://schemas.microsoft.com/office/spreadsheetml/2017/richdata2" ref="U34:U58">
    <sortCondition ref="U34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0F32F-EFE4-4E4E-89BF-CCD7482E1FD2}">
  <dimension ref="A1:A38"/>
  <sheetViews>
    <sheetView workbookViewId="0">
      <selection sqref="A1:A1048576"/>
    </sheetView>
  </sheetViews>
  <sheetFormatPr defaultRowHeight="15" x14ac:dyDescent="0.25"/>
  <sheetData>
    <row r="1" spans="1:1" x14ac:dyDescent="0.25">
      <c r="A1" t="s">
        <v>49</v>
      </c>
    </row>
    <row r="2" spans="1:1" x14ac:dyDescent="0.25">
      <c r="A2">
        <f>Sheet2!L2*2</f>
        <v>200.09200000000001</v>
      </c>
    </row>
    <row r="3" spans="1:1" x14ac:dyDescent="0.25">
      <c r="A3">
        <f>Sheet2!L3*2</f>
        <v>0</v>
      </c>
    </row>
    <row r="4" spans="1:1" x14ac:dyDescent="0.25">
      <c r="A4">
        <f>Sheet2!L4*2</f>
        <v>42.665599999999998</v>
      </c>
    </row>
    <row r="5" spans="1:1" x14ac:dyDescent="0.25">
      <c r="A5">
        <f>Sheet2!L5*2</f>
        <v>167.85720000000001</v>
      </c>
    </row>
    <row r="6" spans="1:1" x14ac:dyDescent="0.25">
      <c r="A6">
        <f>Sheet2!L6*2</f>
        <v>120.572</v>
      </c>
    </row>
    <row r="7" spans="1:1" x14ac:dyDescent="0.25">
      <c r="A7">
        <f>Sheet2!L7*2</f>
        <v>35.9084</v>
      </c>
    </row>
    <row r="8" spans="1:1" x14ac:dyDescent="0.25">
      <c r="A8">
        <f>Sheet2!L8*2</f>
        <v>50.038800000000002</v>
      </c>
    </row>
    <row r="9" spans="1:1" x14ac:dyDescent="0.25">
      <c r="A9">
        <f>Sheet2!L9*2</f>
        <v>193.66759999999999</v>
      </c>
    </row>
    <row r="10" spans="1:1" x14ac:dyDescent="0.25">
      <c r="A10">
        <f>Sheet2!L10*2</f>
        <v>66.196399999999997</v>
      </c>
    </row>
    <row r="11" spans="1:1" x14ac:dyDescent="0.25">
      <c r="A11">
        <f>Sheet2!L11*2</f>
        <v>90.921199999999999</v>
      </c>
    </row>
    <row r="12" spans="1:1" x14ac:dyDescent="0.25">
      <c r="A12">
        <f>Sheet2!L12*2</f>
        <v>102.23439999999999</v>
      </c>
    </row>
    <row r="13" spans="1:1" x14ac:dyDescent="0.25">
      <c r="A13">
        <f>Sheet2!L13*2</f>
        <v>109.91679999999999</v>
      </c>
    </row>
    <row r="14" spans="1:1" x14ac:dyDescent="0.25">
      <c r="A14">
        <f>Sheet2!L14*2</f>
        <v>62.491999999999997</v>
      </c>
    </row>
    <row r="15" spans="1:1" x14ac:dyDescent="0.25">
      <c r="A15">
        <f>Sheet2!L15*2</f>
        <v>183.9444</v>
      </c>
    </row>
    <row r="16" spans="1:1" x14ac:dyDescent="0.25">
      <c r="A16">
        <f>Sheet2!L16*2</f>
        <v>161.12119999999999</v>
      </c>
    </row>
    <row r="17" spans="1:1" x14ac:dyDescent="0.25">
      <c r="A17">
        <f>Sheet2!L17*2</f>
        <v>90.360399999999998</v>
      </c>
    </row>
    <row r="18" spans="1:1" x14ac:dyDescent="0.25">
      <c r="A18">
        <f>Sheet2!L18*2</f>
        <v>14.8232</v>
      </c>
    </row>
    <row r="19" spans="1:1" x14ac:dyDescent="0.25">
      <c r="A19">
        <f>Sheet2!L19*2</f>
        <v>29.656400000000001</v>
      </c>
    </row>
    <row r="20" spans="1:1" x14ac:dyDescent="0.25">
      <c r="A20">
        <f>Sheet2!L20*2</f>
        <v>78.844800000000006</v>
      </c>
    </row>
    <row r="21" spans="1:1" x14ac:dyDescent="0.25">
      <c r="A21">
        <f>Sheet2!L21*2</f>
        <v>75.304000000000002</v>
      </c>
    </row>
    <row r="22" spans="1:1" x14ac:dyDescent="0.25">
      <c r="A22">
        <f>Sheet2!L22*2</f>
        <v>118.7508</v>
      </c>
    </row>
    <row r="23" spans="1:1" x14ac:dyDescent="0.25">
      <c r="A23">
        <f>Sheet2!L23*2</f>
        <v>100.27119999999999</v>
      </c>
    </row>
    <row r="24" spans="1:1" x14ac:dyDescent="0.25">
      <c r="A24">
        <f>Sheet2!L24*2</f>
        <v>67.307199999999995</v>
      </c>
    </row>
    <row r="25" spans="1:1" x14ac:dyDescent="0.25">
      <c r="A25">
        <f>Sheet2!L25*2</f>
        <v>87.047600000000003</v>
      </c>
    </row>
    <row r="26" spans="1:1" x14ac:dyDescent="0.25">
      <c r="A26">
        <f>Sheet2!L26*2</f>
        <v>150.1952</v>
      </c>
    </row>
    <row r="29" spans="1:1" x14ac:dyDescent="0.25">
      <c r="A29">
        <f>Sheet2!L29*2</f>
        <v>26.522400000000001</v>
      </c>
    </row>
    <row r="30" spans="1:1" x14ac:dyDescent="0.25">
      <c r="A30">
        <f>Sheet2!L30*2</f>
        <v>6.94</v>
      </c>
    </row>
    <row r="31" spans="1:1" x14ac:dyDescent="0.25">
      <c r="A31">
        <f>Sheet2!L31*2</f>
        <v>180.17920000000001</v>
      </c>
    </row>
    <row r="32" spans="1:1" x14ac:dyDescent="0.25">
      <c r="A32">
        <f>Sheet2!L32*2</f>
        <v>130.44040000000001</v>
      </c>
    </row>
    <row r="33" spans="1:1" x14ac:dyDescent="0.25">
      <c r="A33">
        <f>Sheet2!L33*2</f>
        <v>143.55119999999999</v>
      </c>
    </row>
    <row r="34" spans="1:1" x14ac:dyDescent="0.25">
      <c r="A34">
        <f>Sheet2!L34*2</f>
        <v>58.666400000000003</v>
      </c>
    </row>
    <row r="35" spans="1:1" x14ac:dyDescent="0.25">
      <c r="A35">
        <f>Sheet2!L35*2</f>
        <v>81.155600000000007</v>
      </c>
    </row>
    <row r="36" spans="1:1" x14ac:dyDescent="0.25">
      <c r="A36">
        <f>Sheet2!L36*2</f>
        <v>139.74119999999999</v>
      </c>
    </row>
    <row r="37" spans="1:1" x14ac:dyDescent="0.25">
      <c r="A37">
        <f>Sheet2!L37*2</f>
        <v>35.650799999999997</v>
      </c>
    </row>
    <row r="38" spans="1:1" x14ac:dyDescent="0.25">
      <c r="A38">
        <f>Sheet2!L38*2</f>
        <v>12.1396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Nathan Solomon</cp:lastModifiedBy>
  <dcterms:created xsi:type="dcterms:W3CDTF">2024-08-15T12:09:25Z</dcterms:created>
  <dcterms:modified xsi:type="dcterms:W3CDTF">2024-08-15T15:37:01Z</dcterms:modified>
</cp:coreProperties>
</file>