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an\Documents\"/>
    </mc:Choice>
  </mc:AlternateContent>
  <xr:revisionPtr revIDLastSave="0" documentId="8_{A5C3648E-E391-4825-9461-B8E82289A0AE}" xr6:coauthVersionLast="37" xr6:coauthVersionMax="37" xr10:uidLastSave="{00000000-0000-0000-0000-000000000000}"/>
  <bookViews>
    <workbookView xWindow="0" yWindow="0" windowWidth="14380" windowHeight="5240" xr2:uid="{EA9FFCE2-342A-4A8E-99ED-1E647911C55D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0" i="1" l="1"/>
  <c r="I40" i="1"/>
  <c r="AG19" i="2"/>
  <c r="W22" i="2"/>
  <c r="M28" i="2"/>
  <c r="B32" i="2"/>
  <c r="M51" i="1" l="1"/>
  <c r="N51" i="1" s="1"/>
  <c r="H51" i="1"/>
  <c r="I51" i="1" s="1"/>
  <c r="C51" i="1"/>
  <c r="D51" i="1" s="1"/>
  <c r="M50" i="1"/>
  <c r="N50" i="1" s="1"/>
  <c r="H50" i="1"/>
  <c r="I50" i="1" s="1"/>
  <c r="C50" i="1"/>
  <c r="D50" i="1" s="1"/>
  <c r="M49" i="1"/>
  <c r="N49" i="1" s="1"/>
  <c r="H49" i="1"/>
  <c r="I49" i="1" s="1"/>
  <c r="C49" i="1"/>
  <c r="D49" i="1" s="1"/>
  <c r="M48" i="1"/>
  <c r="N48" i="1" s="1"/>
  <c r="H48" i="1"/>
  <c r="I48" i="1" s="1"/>
  <c r="C48" i="1"/>
  <c r="D48" i="1" s="1"/>
  <c r="M47" i="1"/>
  <c r="N47" i="1" s="1"/>
  <c r="H47" i="1"/>
  <c r="I47" i="1" s="1"/>
  <c r="C47" i="1"/>
  <c r="D47" i="1" s="1"/>
  <c r="M45" i="1"/>
  <c r="N45" i="1" s="1"/>
  <c r="H45" i="1"/>
  <c r="I45" i="1" s="1"/>
  <c r="C45" i="1"/>
  <c r="D45" i="1" s="1"/>
  <c r="M44" i="1"/>
  <c r="N44" i="1" s="1"/>
  <c r="H44" i="1"/>
  <c r="I44" i="1" s="1"/>
  <c r="C44" i="1"/>
  <c r="D44" i="1" s="1"/>
  <c r="M43" i="1"/>
  <c r="N43" i="1" s="1"/>
  <c r="H43" i="1"/>
  <c r="I43" i="1" s="1"/>
  <c r="C43" i="1"/>
  <c r="D43" i="1" s="1"/>
  <c r="M42" i="1"/>
  <c r="N42" i="1" s="1"/>
  <c r="H42" i="1"/>
  <c r="I42" i="1" s="1"/>
  <c r="C42" i="1"/>
  <c r="D42" i="1" s="1"/>
  <c r="M41" i="1"/>
  <c r="N41" i="1" s="1"/>
  <c r="H41" i="1"/>
  <c r="I41" i="1" s="1"/>
  <c r="C41" i="1"/>
  <c r="D41" i="1" s="1"/>
  <c r="M39" i="1"/>
  <c r="N39" i="1" s="1"/>
  <c r="H39" i="1"/>
  <c r="I39" i="1" s="1"/>
  <c r="C39" i="1"/>
  <c r="D39" i="1" s="1"/>
  <c r="M38" i="1"/>
  <c r="N38" i="1" s="1"/>
  <c r="H38" i="1"/>
  <c r="I38" i="1" s="1"/>
  <c r="C38" i="1"/>
  <c r="D38" i="1" s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I35" i="1"/>
  <c r="H35" i="1"/>
  <c r="C35" i="1"/>
  <c r="D35" i="1" s="1"/>
  <c r="M33" i="1"/>
  <c r="N33" i="1" s="1"/>
  <c r="I33" i="1"/>
  <c r="H33" i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N16" i="1"/>
  <c r="M16" i="1"/>
  <c r="H16" i="1"/>
  <c r="I16" i="1" s="1"/>
  <c r="C16" i="1"/>
  <c r="D16" i="1" s="1"/>
  <c r="M15" i="1"/>
  <c r="N15" i="1" s="1"/>
  <c r="H15" i="1"/>
  <c r="I15" i="1" s="1"/>
  <c r="C15" i="1"/>
  <c r="D15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7" i="1"/>
  <c r="N7" i="1" s="1"/>
  <c r="H7" i="1"/>
  <c r="I7" i="1" s="1"/>
  <c r="C7" i="1"/>
  <c r="D7" i="1" s="1"/>
  <c r="M6" i="1"/>
  <c r="N6" i="1" s="1"/>
  <c r="H6" i="1"/>
  <c r="I6" i="1" s="1"/>
  <c r="C6" i="1"/>
  <c r="D6" i="1" s="1"/>
  <c r="M5" i="1"/>
  <c r="N5" i="1" s="1"/>
  <c r="H5" i="1"/>
  <c r="I5" i="1" s="1"/>
  <c r="C5" i="1"/>
  <c r="D5" i="1" s="1"/>
  <c r="M4" i="1"/>
  <c r="N4" i="1" s="1"/>
  <c r="H4" i="1"/>
  <c r="I4" i="1" s="1"/>
  <c r="D4" i="1"/>
  <c r="C4" i="1"/>
  <c r="N3" i="1"/>
  <c r="M3" i="1"/>
  <c r="I3" i="1"/>
  <c r="H3" i="1"/>
  <c r="D3" i="1"/>
  <c r="C3" i="1"/>
  <c r="D52" i="1" l="1"/>
  <c r="I52" i="1"/>
  <c r="I26" i="1"/>
  <c r="L34" i="1"/>
  <c r="L14" i="1"/>
  <c r="N8" i="1"/>
  <c r="L26" i="1"/>
  <c r="D46" i="1"/>
  <c r="I34" i="1"/>
  <c r="D8" i="1"/>
  <c r="I20" i="1"/>
  <c r="L20" i="1"/>
  <c r="G34" i="1"/>
  <c r="N20" i="1"/>
  <c r="N26" i="1"/>
  <c r="B8" i="1"/>
  <c r="G20" i="1"/>
  <c r="N52" i="1"/>
  <c r="L52" i="1"/>
  <c r="L8" i="1"/>
  <c r="N34" i="1"/>
  <c r="I46" i="1"/>
  <c r="D14" i="1"/>
  <c r="B14" i="1"/>
  <c r="D20" i="1"/>
  <c r="B20" i="1"/>
  <c r="D26" i="1"/>
  <c r="B26" i="1"/>
  <c r="D34" i="1"/>
  <c r="B34" i="1"/>
  <c r="G46" i="1"/>
  <c r="G52" i="1"/>
  <c r="G14" i="1"/>
  <c r="G26" i="1"/>
  <c r="D40" i="1"/>
  <c r="B40" i="1"/>
  <c r="B46" i="1"/>
  <c r="N14" i="1"/>
  <c r="G8" i="1"/>
  <c r="I8" i="1"/>
  <c r="L40" i="1"/>
  <c r="N40" i="1"/>
  <c r="L46" i="1"/>
  <c r="B52" i="1"/>
  <c r="I14" i="1"/>
  <c r="N46" i="1"/>
</calcChain>
</file>

<file path=xl/sharedStrings.xml><?xml version="1.0" encoding="utf-8"?>
<sst xmlns="http://schemas.openxmlformats.org/spreadsheetml/2006/main" count="220" uniqueCount="59">
  <si>
    <t>Distance</t>
  </si>
  <si>
    <t>x</t>
  </si>
  <si>
    <t>y</t>
  </si>
  <si>
    <t>Subject</t>
  </si>
  <si>
    <t>Charles 1</t>
  </si>
  <si>
    <t>Carlos 2</t>
  </si>
  <si>
    <t>Matt 3</t>
  </si>
  <si>
    <t>Rafael 4</t>
  </si>
  <si>
    <t>Nawal 5</t>
  </si>
  <si>
    <t>Zave 6</t>
  </si>
  <si>
    <t>NaN</t>
  </si>
  <si>
    <t>Value</t>
  </si>
  <si>
    <t>Circle Radius</t>
  </si>
  <si>
    <t xml:space="preserve"> </t>
  </si>
  <si>
    <t>12&gt; &amp;&amp; in</t>
  </si>
  <si>
    <t>out</t>
  </si>
  <si>
    <t>Points</t>
  </si>
  <si>
    <t>Subject 1</t>
  </si>
  <si>
    <t>Subject2</t>
  </si>
  <si>
    <t>Subject3</t>
  </si>
  <si>
    <t>Subject4</t>
  </si>
  <si>
    <t>Subject5</t>
  </si>
  <si>
    <t>10feet</t>
  </si>
  <si>
    <t>15feet</t>
  </si>
  <si>
    <t>20feet</t>
  </si>
  <si>
    <t>25feet</t>
  </si>
  <si>
    <t xml:space="preserve">10 feet </t>
  </si>
  <si>
    <t>Cumulative throws by distance</t>
  </si>
  <si>
    <t>15 feet</t>
  </si>
  <si>
    <t>20 feet</t>
  </si>
  <si>
    <t>Accuracy</t>
  </si>
  <si>
    <t>25 feet</t>
  </si>
  <si>
    <t>Average</t>
  </si>
  <si>
    <t>StDev</t>
  </si>
  <si>
    <t>Standard Deviations for Table</t>
  </si>
  <si>
    <t>10 feet</t>
  </si>
  <si>
    <t>9.4 ± 3.57</t>
  </si>
  <si>
    <t>8.8 ± 4.92</t>
  </si>
  <si>
    <t>6.2 ± 2.68</t>
  </si>
  <si>
    <t>5 ± 4.42</t>
  </si>
  <si>
    <t>11.4 ± 1.34</t>
  </si>
  <si>
    <t>7.2 ± 5.85</t>
  </si>
  <si>
    <t>4.2 ± 4.55</t>
  </si>
  <si>
    <t>3 ± 5.20</t>
  </si>
  <si>
    <t>8.4 ± 3.29</t>
  </si>
  <si>
    <t>6.6 ± 6.50</t>
  </si>
  <si>
    <t>4.6 ± 4.51</t>
  </si>
  <si>
    <t>2.8 ± 4.09</t>
  </si>
  <si>
    <t>7.4 ± 2.19</t>
  </si>
  <si>
    <t>6.6 ± 6.15</t>
  </si>
  <si>
    <t>1 ± 2.24</t>
  </si>
  <si>
    <t>2 ± 2.74</t>
  </si>
  <si>
    <t>4.2 ± 5.85</t>
  </si>
  <si>
    <t>0 ± 0</t>
  </si>
  <si>
    <t>9.2 ± 3.83</t>
  </si>
  <si>
    <t>7.2 ± 4.02</t>
  </si>
  <si>
    <t>4.8 ± 5.45</t>
  </si>
  <si>
    <t>6.8 ± 5.59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</si>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</sst>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13" borderId="0" xfId="0" applyFill="1"/>
    <xf numFmtId="0" fontId="1" fillId="0" borderId="0" xfId="0" applyFont="1" applyBorder="1" applyAlignment="1"/>
    <xf numFmtId="0" fontId="0" fillId="14" borderId="0" xfId="0" applyFill="1" applyAlignment="1">
      <alignment horizontal="center"/>
    </xf>
    <xf numFmtId="0" fontId="0" fillId="14" borderId="0" xfId="0" applyFill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0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Sheet1!$V$5</c:f>
              <c:strCache>
                <c:ptCount val="1"/>
                <c:pt idx="0">
                  <c:v>10feet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Sheet1!$AC$5:$AH$5</c:f>
                <c:numCache>
                  <c:formatCode>General</c:formatCode>
                  <c:ptCount val="6"/>
                  <c:pt idx="0">
                    <c:v>3.577708763999663</c:v>
                  </c:pt>
                  <c:pt idx="1">
                    <c:v>1.3416407864998781</c:v>
                  </c:pt>
                  <c:pt idx="2">
                    <c:v>3.2863353450309964</c:v>
                  </c:pt>
                  <c:pt idx="3">
                    <c:v>2.1908902300206639</c:v>
                  </c:pt>
                  <c:pt idx="4">
                    <c:v>2.7386127875258306</c:v>
                  </c:pt>
                  <c:pt idx="5">
                    <c:v>3.8340579025361632</c:v>
                  </c:pt>
                </c:numCache>
              </c:numRef>
            </c:plus>
            <c:minus>
              <c:numRef>
                <c:f>Sheet1!$AC$5:$AH$5</c:f>
                <c:numCache>
                  <c:formatCode>General</c:formatCode>
                  <c:ptCount val="6"/>
                  <c:pt idx="0">
                    <c:v>3.577708763999663</c:v>
                  </c:pt>
                  <c:pt idx="1">
                    <c:v>1.3416407864998781</c:v>
                  </c:pt>
                  <c:pt idx="2">
                    <c:v>3.2863353450309964</c:v>
                  </c:pt>
                  <c:pt idx="3">
                    <c:v>2.1908902300206639</c:v>
                  </c:pt>
                  <c:pt idx="4">
                    <c:v>2.7386127875258306</c:v>
                  </c:pt>
                  <c:pt idx="5">
                    <c:v>3.8340579025361632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Sheet1!$W$4:$AB$4</c:f>
              <c:strCache>
                <c:ptCount val="6"/>
                <c:pt idx="0">
                  <c:v>Subject 1</c:v>
                </c:pt>
                <c:pt idx="1">
                  <c:v>Subject2</c:v>
                </c:pt>
                <c:pt idx="2">
                  <c:v>Subject3</c:v>
                </c:pt>
                <c:pt idx="3">
                  <c:v>Subject4</c:v>
                </c:pt>
                <c:pt idx="4">
                  <c:v>Subject5</c:v>
                </c:pt>
                <c:pt idx="5">
                  <c:v>Subject5</c:v>
                </c:pt>
              </c:strCache>
            </c:strRef>
          </c:cat>
          <c:val>
            <c:numRef>
              <c:f>Sheet1!$W$5:$AB$5</c:f>
              <c:numCache>
                <c:formatCode>General</c:formatCode>
                <c:ptCount val="6"/>
                <c:pt idx="0">
                  <c:v>9.4</c:v>
                </c:pt>
                <c:pt idx="1">
                  <c:v>11.4</c:v>
                </c:pt>
                <c:pt idx="2">
                  <c:v>8.4</c:v>
                </c:pt>
                <c:pt idx="3">
                  <c:v>7.4</c:v>
                </c:pt>
                <c:pt idx="4">
                  <c:v>2</c:v>
                </c:pt>
                <c:pt idx="5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D-4EC5-9889-2DC933C1A548}"/>
            </c:ext>
          </c:extLst>
        </c:ser>
        <c:ser>
          <c:idx val="1"/>
          <c:order val="1"/>
          <c:tx>
            <c:strRef>
              <c:f>Sheet1!$V$6</c:f>
              <c:strCache>
                <c:ptCount val="1"/>
                <c:pt idx="0">
                  <c:v>15feet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Sheet1!$AC$6:$AH$6</c:f>
                <c:numCache>
                  <c:formatCode>General</c:formatCode>
                  <c:ptCount val="6"/>
                  <c:pt idx="0">
                    <c:v>4.9193495504995379</c:v>
                  </c:pt>
                  <c:pt idx="1">
                    <c:v>5.8480766068853782</c:v>
                  </c:pt>
                  <c:pt idx="2">
                    <c:v>6.5038450166036395</c:v>
                  </c:pt>
                  <c:pt idx="3">
                    <c:v>6.1481704595757591</c:v>
                  </c:pt>
                  <c:pt idx="4">
                    <c:v>5.8480766068853782</c:v>
                  </c:pt>
                  <c:pt idx="5">
                    <c:v>4.0249223594996222</c:v>
                  </c:pt>
                </c:numCache>
              </c:numRef>
            </c:plus>
            <c:minus>
              <c:numRef>
                <c:f>Sheet1!$AC$6:$AH$6</c:f>
                <c:numCache>
                  <c:formatCode>General</c:formatCode>
                  <c:ptCount val="6"/>
                  <c:pt idx="0">
                    <c:v>4.9193495504995379</c:v>
                  </c:pt>
                  <c:pt idx="1">
                    <c:v>5.8480766068853782</c:v>
                  </c:pt>
                  <c:pt idx="2">
                    <c:v>6.5038450166036395</c:v>
                  </c:pt>
                  <c:pt idx="3">
                    <c:v>6.1481704595757591</c:v>
                  </c:pt>
                  <c:pt idx="4">
                    <c:v>5.8480766068853782</c:v>
                  </c:pt>
                  <c:pt idx="5">
                    <c:v>4.0249223594996222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Sheet1!$W$4:$AB$4</c:f>
              <c:strCache>
                <c:ptCount val="6"/>
                <c:pt idx="0">
                  <c:v>Subject 1</c:v>
                </c:pt>
                <c:pt idx="1">
                  <c:v>Subject2</c:v>
                </c:pt>
                <c:pt idx="2">
                  <c:v>Subject3</c:v>
                </c:pt>
                <c:pt idx="3">
                  <c:v>Subject4</c:v>
                </c:pt>
                <c:pt idx="4">
                  <c:v>Subject5</c:v>
                </c:pt>
                <c:pt idx="5">
                  <c:v>Subject5</c:v>
                </c:pt>
              </c:strCache>
            </c:strRef>
          </c:cat>
          <c:val>
            <c:numRef>
              <c:f>Sheet1!$W$6:$AB$6</c:f>
              <c:numCache>
                <c:formatCode>General</c:formatCode>
                <c:ptCount val="6"/>
                <c:pt idx="0">
                  <c:v>8.8000000000000007</c:v>
                </c:pt>
                <c:pt idx="1">
                  <c:v>7.2</c:v>
                </c:pt>
                <c:pt idx="2">
                  <c:v>6.6</c:v>
                </c:pt>
                <c:pt idx="3">
                  <c:v>6.6</c:v>
                </c:pt>
                <c:pt idx="4">
                  <c:v>4.2</c:v>
                </c:pt>
                <c:pt idx="5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D-4EC5-9889-2DC933C1A548}"/>
            </c:ext>
          </c:extLst>
        </c:ser>
        <c:ser>
          <c:idx val="2"/>
          <c:order val="2"/>
          <c:tx>
            <c:strRef>
              <c:f>Sheet1!$V$7</c:f>
              <c:strCache>
                <c:ptCount val="1"/>
                <c:pt idx="0">
                  <c:v>20feet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Sheet1!$AC$7:$AH$7</c:f>
                <c:numCache>
                  <c:formatCode>General</c:formatCode>
                  <c:ptCount val="6"/>
                  <c:pt idx="0">
                    <c:v>2.6832815729997481</c:v>
                  </c:pt>
                  <c:pt idx="1">
                    <c:v>4.5497252664309302</c:v>
                  </c:pt>
                  <c:pt idx="2">
                    <c:v>4.5055521304275237</c:v>
                  </c:pt>
                  <c:pt idx="3">
                    <c:v>2.2360679774997898</c:v>
                  </c:pt>
                  <c:pt idx="4">
                    <c:v>2.7386127875258306</c:v>
                  </c:pt>
                  <c:pt idx="5">
                    <c:v>5.4497706373754848</c:v>
                  </c:pt>
                </c:numCache>
              </c:numRef>
            </c:plus>
            <c:minus>
              <c:numRef>
                <c:f>Sheet1!$AC$7:$AH$7</c:f>
                <c:numCache>
                  <c:formatCode>General</c:formatCode>
                  <c:ptCount val="6"/>
                  <c:pt idx="0">
                    <c:v>2.6832815729997481</c:v>
                  </c:pt>
                  <c:pt idx="1">
                    <c:v>4.5497252664309302</c:v>
                  </c:pt>
                  <c:pt idx="2">
                    <c:v>4.5055521304275237</c:v>
                  </c:pt>
                  <c:pt idx="3">
                    <c:v>2.2360679774997898</c:v>
                  </c:pt>
                  <c:pt idx="4">
                    <c:v>2.7386127875258306</c:v>
                  </c:pt>
                  <c:pt idx="5">
                    <c:v>5.4497706373754848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Sheet1!$W$4:$AB$4</c:f>
              <c:strCache>
                <c:ptCount val="6"/>
                <c:pt idx="0">
                  <c:v>Subject 1</c:v>
                </c:pt>
                <c:pt idx="1">
                  <c:v>Subject2</c:v>
                </c:pt>
                <c:pt idx="2">
                  <c:v>Subject3</c:v>
                </c:pt>
                <c:pt idx="3">
                  <c:v>Subject4</c:v>
                </c:pt>
                <c:pt idx="4">
                  <c:v>Subject5</c:v>
                </c:pt>
                <c:pt idx="5">
                  <c:v>Subject5</c:v>
                </c:pt>
              </c:strCache>
            </c:strRef>
          </c:cat>
          <c:val>
            <c:numRef>
              <c:f>Sheet1!$W$7:$AB$7</c:f>
              <c:numCache>
                <c:formatCode>General</c:formatCode>
                <c:ptCount val="6"/>
                <c:pt idx="0">
                  <c:v>6.2</c:v>
                </c:pt>
                <c:pt idx="1">
                  <c:v>4.2</c:v>
                </c:pt>
                <c:pt idx="2">
                  <c:v>4.5999999999999996</c:v>
                </c:pt>
                <c:pt idx="3">
                  <c:v>1</c:v>
                </c:pt>
                <c:pt idx="4">
                  <c:v>2</c:v>
                </c:pt>
                <c:pt idx="5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D-4EC5-9889-2DC933C1A548}"/>
            </c:ext>
          </c:extLst>
        </c:ser>
        <c:ser>
          <c:idx val="3"/>
          <c:order val="3"/>
          <c:tx>
            <c:strRef>
              <c:f>Sheet1!$V$8</c:f>
              <c:strCache>
                <c:ptCount val="1"/>
                <c:pt idx="0">
                  <c:v>25feet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Sheet1!$AC$8:$AH$8</c:f>
                <c:numCache>
                  <c:formatCode>General</c:formatCode>
                  <c:ptCount val="6"/>
                  <c:pt idx="0">
                    <c:v>4.4158804331639239</c:v>
                  </c:pt>
                  <c:pt idx="1">
                    <c:v>5.196152422706632</c:v>
                  </c:pt>
                  <c:pt idx="2">
                    <c:v>4.0865633483405102</c:v>
                  </c:pt>
                  <c:pt idx="3">
                    <c:v>5.196152422706632</c:v>
                  </c:pt>
                  <c:pt idx="4">
                    <c:v>0</c:v>
                  </c:pt>
                  <c:pt idx="5">
                    <c:v>5.5856960175075772</c:v>
                  </c:pt>
                </c:numCache>
              </c:numRef>
            </c:plus>
            <c:minus>
              <c:numRef>
                <c:f>Sheet1!$AC$8:$AH$8</c:f>
                <c:numCache>
                  <c:formatCode>General</c:formatCode>
                  <c:ptCount val="6"/>
                  <c:pt idx="0">
                    <c:v>4.4158804331639239</c:v>
                  </c:pt>
                  <c:pt idx="1">
                    <c:v>5.196152422706632</c:v>
                  </c:pt>
                  <c:pt idx="2">
                    <c:v>4.0865633483405102</c:v>
                  </c:pt>
                  <c:pt idx="3">
                    <c:v>5.196152422706632</c:v>
                  </c:pt>
                  <c:pt idx="4">
                    <c:v>0</c:v>
                  </c:pt>
                  <c:pt idx="5">
                    <c:v>5.5856960175075772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Sheet1!$W$4:$AB$4</c:f>
              <c:strCache>
                <c:ptCount val="6"/>
                <c:pt idx="0">
                  <c:v>Subject 1</c:v>
                </c:pt>
                <c:pt idx="1">
                  <c:v>Subject2</c:v>
                </c:pt>
                <c:pt idx="2">
                  <c:v>Subject3</c:v>
                </c:pt>
                <c:pt idx="3">
                  <c:v>Subject4</c:v>
                </c:pt>
                <c:pt idx="4">
                  <c:v>Subject5</c:v>
                </c:pt>
                <c:pt idx="5">
                  <c:v>Subject5</c:v>
                </c:pt>
              </c:strCache>
            </c:strRef>
          </c:cat>
          <c:val>
            <c:numRef>
              <c:f>Sheet1!$W$8:$AB$8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2.8</c:v>
                </c:pt>
                <c:pt idx="3">
                  <c:v>3</c:v>
                </c:pt>
                <c:pt idx="4">
                  <c:v>0</c:v>
                </c:pt>
                <c:pt idx="5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AD-4EC5-9889-2DC933C1A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304704"/>
        <c:axId val="882302736"/>
      </c:barChart>
      <c:catAx>
        <c:axId val="8823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02736"/>
        <c:crosses val="autoZero"/>
        <c:auto val="1"/>
        <c:lblAlgn val="ctr"/>
        <c:lblOffset val="100"/>
        <c:noMultiLvlLbl val="0"/>
      </c:catAx>
      <c:valAx>
        <c:axId val="8823027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feet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Sheet2!$A$5:$A$31</c:f>
              <c:numCache>
                <c:formatCode>General</c:formatCode>
                <c:ptCount val="27"/>
                <c:pt idx="0">
                  <c:v>-5</c:v>
                </c:pt>
                <c:pt idx="1">
                  <c:v>5</c:v>
                </c:pt>
                <c:pt idx="2">
                  <c:v>1</c:v>
                </c:pt>
                <c:pt idx="3">
                  <c:v>-8</c:v>
                </c:pt>
                <c:pt idx="4">
                  <c:v>1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-4</c:v>
                </c:pt>
                <c:pt idx="9">
                  <c:v>-11</c:v>
                </c:pt>
                <c:pt idx="10">
                  <c:v>-7</c:v>
                </c:pt>
                <c:pt idx="11">
                  <c:v>-6</c:v>
                </c:pt>
                <c:pt idx="12">
                  <c:v>-8</c:v>
                </c:pt>
                <c:pt idx="13">
                  <c:v>2</c:v>
                </c:pt>
                <c:pt idx="14">
                  <c:v>-4</c:v>
                </c:pt>
                <c:pt idx="15">
                  <c:v>3</c:v>
                </c:pt>
                <c:pt idx="16">
                  <c:v>-5</c:v>
                </c:pt>
                <c:pt idx="17">
                  <c:v>-3</c:v>
                </c:pt>
                <c:pt idx="18">
                  <c:v>-12</c:v>
                </c:pt>
                <c:pt idx="19">
                  <c:v>-5</c:v>
                </c:pt>
                <c:pt idx="20">
                  <c:v>8</c:v>
                </c:pt>
                <c:pt idx="21">
                  <c:v>7</c:v>
                </c:pt>
                <c:pt idx="22">
                  <c:v>-9</c:v>
                </c:pt>
                <c:pt idx="23">
                  <c:v>-2</c:v>
                </c:pt>
                <c:pt idx="24">
                  <c:v>1</c:v>
                </c:pt>
                <c:pt idx="25">
                  <c:v>-1</c:v>
                </c:pt>
                <c:pt idx="26">
                  <c:v>0</c:v>
                </c:pt>
              </c:numCache>
            </c:numRef>
          </c:xVal>
          <c:yVal>
            <c:numRef>
              <c:f>Sheet2!$B$5:$B$31</c:f>
              <c:numCache>
                <c:formatCode>General</c:formatCode>
                <c:ptCount val="27"/>
                <c:pt idx="0">
                  <c:v>-5</c:v>
                </c:pt>
                <c:pt idx="1">
                  <c:v>5</c:v>
                </c:pt>
                <c:pt idx="2">
                  <c:v>7</c:v>
                </c:pt>
                <c:pt idx="3">
                  <c:v>-5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  <c:pt idx="9">
                  <c:v>4</c:v>
                </c:pt>
                <c:pt idx="10">
                  <c:v>9</c:v>
                </c:pt>
                <c:pt idx="11">
                  <c:v>7</c:v>
                </c:pt>
                <c:pt idx="12">
                  <c:v>0</c:v>
                </c:pt>
                <c:pt idx="13">
                  <c:v>-1</c:v>
                </c:pt>
                <c:pt idx="14">
                  <c:v>3</c:v>
                </c:pt>
                <c:pt idx="15">
                  <c:v>4</c:v>
                </c:pt>
                <c:pt idx="16">
                  <c:v>-1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2</c:v>
                </c:pt>
                <c:pt idx="21">
                  <c:v>-3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9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2-4E0F-954B-C6CF5F1D7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89904"/>
        <c:axId val="480292856"/>
      </c:scatterChart>
      <c:valAx>
        <c:axId val="480289904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92856"/>
        <c:crosses val="autoZero"/>
        <c:crossBetween val="midCat"/>
      </c:valAx>
      <c:valAx>
        <c:axId val="48029285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feet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Sheet2!$L$5:$L$27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-1</c:v>
                </c:pt>
                <c:pt idx="3">
                  <c:v>11</c:v>
                </c:pt>
                <c:pt idx="4">
                  <c:v>2</c:v>
                </c:pt>
                <c:pt idx="5">
                  <c:v>7</c:v>
                </c:pt>
                <c:pt idx="6">
                  <c:v>-2</c:v>
                </c:pt>
                <c:pt idx="7">
                  <c:v>-4</c:v>
                </c:pt>
                <c:pt idx="8">
                  <c:v>1</c:v>
                </c:pt>
                <c:pt idx="9">
                  <c:v>-12</c:v>
                </c:pt>
                <c:pt idx="10">
                  <c:v>-9</c:v>
                </c:pt>
                <c:pt idx="11">
                  <c:v>0</c:v>
                </c:pt>
                <c:pt idx="12">
                  <c:v>-11</c:v>
                </c:pt>
                <c:pt idx="13">
                  <c:v>7</c:v>
                </c:pt>
                <c:pt idx="14">
                  <c:v>-2</c:v>
                </c:pt>
                <c:pt idx="15">
                  <c:v>-8</c:v>
                </c:pt>
                <c:pt idx="16">
                  <c:v>-2</c:v>
                </c:pt>
                <c:pt idx="17">
                  <c:v>1</c:v>
                </c:pt>
                <c:pt idx="18">
                  <c:v>10</c:v>
                </c:pt>
                <c:pt idx="19">
                  <c:v>8</c:v>
                </c:pt>
                <c:pt idx="20">
                  <c:v>3</c:v>
                </c:pt>
                <c:pt idx="21">
                  <c:v>-4</c:v>
                </c:pt>
                <c:pt idx="22">
                  <c:v>-6</c:v>
                </c:pt>
              </c:numCache>
            </c:numRef>
          </c:xVal>
          <c:yVal>
            <c:numRef>
              <c:f>Sheet2!$M$5:$M$27</c:f>
              <c:numCache>
                <c:formatCode>General</c:formatCode>
                <c:ptCount val="23"/>
                <c:pt idx="0">
                  <c:v>10</c:v>
                </c:pt>
                <c:pt idx="1">
                  <c:v>-2</c:v>
                </c:pt>
                <c:pt idx="2">
                  <c:v>1</c:v>
                </c:pt>
                <c:pt idx="3">
                  <c:v>10</c:v>
                </c:pt>
                <c:pt idx="4">
                  <c:v>7</c:v>
                </c:pt>
                <c:pt idx="5">
                  <c:v>-3</c:v>
                </c:pt>
                <c:pt idx="6">
                  <c:v>-2</c:v>
                </c:pt>
                <c:pt idx="7">
                  <c:v>0</c:v>
                </c:pt>
                <c:pt idx="8">
                  <c:v>4</c:v>
                </c:pt>
                <c:pt idx="9">
                  <c:v>-1</c:v>
                </c:pt>
                <c:pt idx="10">
                  <c:v>11</c:v>
                </c:pt>
                <c:pt idx="11">
                  <c:v>0</c:v>
                </c:pt>
                <c:pt idx="12">
                  <c:v>-12</c:v>
                </c:pt>
                <c:pt idx="13">
                  <c:v>-3</c:v>
                </c:pt>
                <c:pt idx="14">
                  <c:v>-2</c:v>
                </c:pt>
                <c:pt idx="15">
                  <c:v>-11</c:v>
                </c:pt>
                <c:pt idx="16">
                  <c:v>-2</c:v>
                </c:pt>
                <c:pt idx="17">
                  <c:v>1</c:v>
                </c:pt>
                <c:pt idx="18">
                  <c:v>10</c:v>
                </c:pt>
                <c:pt idx="19">
                  <c:v>2</c:v>
                </c:pt>
                <c:pt idx="20">
                  <c:v>6</c:v>
                </c:pt>
                <c:pt idx="21">
                  <c:v>-7</c:v>
                </c:pt>
                <c:pt idx="22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7-441A-9E75-6EA2463D7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446840"/>
        <c:axId val="711450448"/>
      </c:scatterChart>
      <c:valAx>
        <c:axId val="71144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50448"/>
        <c:crosses val="autoZero"/>
        <c:crossBetween val="midCat"/>
      </c:valAx>
      <c:valAx>
        <c:axId val="7114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4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r>
              <a:rPr lang="en-US" baseline="0"/>
              <a:t> feet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Sheet2!$V$5:$V$21</c:f>
              <c:numCache>
                <c:formatCode>General</c:formatCode>
                <c:ptCount val="17"/>
                <c:pt idx="0">
                  <c:v>11</c:v>
                </c:pt>
                <c:pt idx="1">
                  <c:v>-2</c:v>
                </c:pt>
                <c:pt idx="2">
                  <c:v>-6</c:v>
                </c:pt>
                <c:pt idx="3">
                  <c:v>-6</c:v>
                </c:pt>
                <c:pt idx="4">
                  <c:v>-9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12</c:v>
                </c:pt>
                <c:pt idx="9">
                  <c:v>-9</c:v>
                </c:pt>
                <c:pt idx="10">
                  <c:v>0</c:v>
                </c:pt>
                <c:pt idx="11">
                  <c:v>6</c:v>
                </c:pt>
                <c:pt idx="12">
                  <c:v>-11</c:v>
                </c:pt>
                <c:pt idx="13">
                  <c:v>-6</c:v>
                </c:pt>
                <c:pt idx="14">
                  <c:v>-11</c:v>
                </c:pt>
                <c:pt idx="15">
                  <c:v>5</c:v>
                </c:pt>
                <c:pt idx="16">
                  <c:v>6</c:v>
                </c:pt>
              </c:numCache>
            </c:numRef>
          </c:xVal>
          <c:yVal>
            <c:numRef>
              <c:f>Sheet2!$W$5:$W$21</c:f>
              <c:numCache>
                <c:formatCode>General</c:formatCode>
                <c:ptCount val="1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-4</c:v>
                </c:pt>
                <c:pt idx="5">
                  <c:v>9</c:v>
                </c:pt>
                <c:pt idx="6">
                  <c:v>-6</c:v>
                </c:pt>
                <c:pt idx="7">
                  <c:v>-5</c:v>
                </c:pt>
                <c:pt idx="8">
                  <c:v>12</c:v>
                </c:pt>
                <c:pt idx="9">
                  <c:v>3</c:v>
                </c:pt>
                <c:pt idx="10">
                  <c:v>10</c:v>
                </c:pt>
                <c:pt idx="11">
                  <c:v>-6</c:v>
                </c:pt>
                <c:pt idx="12">
                  <c:v>-4</c:v>
                </c:pt>
                <c:pt idx="13">
                  <c:v>-6</c:v>
                </c:pt>
                <c:pt idx="14">
                  <c:v>-6</c:v>
                </c:pt>
                <c:pt idx="15">
                  <c:v>2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F-4DCB-A698-504873B5E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69296"/>
        <c:axId val="301571048"/>
      </c:scatterChart>
      <c:valAx>
        <c:axId val="306469296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71048"/>
        <c:crosses val="autoZero"/>
        <c:crossBetween val="midCat"/>
      </c:valAx>
      <c:valAx>
        <c:axId val="301571048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 feet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Sheet2!$AF$5:$AF$18</c:f>
              <c:numCache>
                <c:formatCode>General</c:formatCode>
                <c:ptCount val="14"/>
                <c:pt idx="0">
                  <c:v>-11</c:v>
                </c:pt>
                <c:pt idx="1">
                  <c:v>-5</c:v>
                </c:pt>
                <c:pt idx="2">
                  <c:v>-4</c:v>
                </c:pt>
                <c:pt idx="3">
                  <c:v>-8</c:v>
                </c:pt>
                <c:pt idx="4">
                  <c:v>6</c:v>
                </c:pt>
                <c:pt idx="5">
                  <c:v>11</c:v>
                </c:pt>
                <c:pt idx="6">
                  <c:v>2</c:v>
                </c:pt>
                <c:pt idx="7">
                  <c:v>11</c:v>
                </c:pt>
                <c:pt idx="8">
                  <c:v>7</c:v>
                </c:pt>
                <c:pt idx="9">
                  <c:v>-6</c:v>
                </c:pt>
                <c:pt idx="10">
                  <c:v>-2</c:v>
                </c:pt>
                <c:pt idx="11">
                  <c:v>-3</c:v>
                </c:pt>
                <c:pt idx="12">
                  <c:v>1</c:v>
                </c:pt>
                <c:pt idx="13">
                  <c:v>7</c:v>
                </c:pt>
              </c:numCache>
            </c:numRef>
          </c:xVal>
          <c:yVal>
            <c:numRef>
              <c:f>Sheet2!$AG$5:$AG$18</c:f>
              <c:numCache>
                <c:formatCode>General</c:formatCode>
                <c:ptCount val="14"/>
                <c:pt idx="0">
                  <c:v>-1</c:v>
                </c:pt>
                <c:pt idx="1">
                  <c:v>0</c:v>
                </c:pt>
                <c:pt idx="2">
                  <c:v>-9</c:v>
                </c:pt>
                <c:pt idx="3">
                  <c:v>-9</c:v>
                </c:pt>
                <c:pt idx="4">
                  <c:v>0</c:v>
                </c:pt>
                <c:pt idx="5">
                  <c:v>-6</c:v>
                </c:pt>
                <c:pt idx="6">
                  <c:v>-4</c:v>
                </c:pt>
                <c:pt idx="7">
                  <c:v>9</c:v>
                </c:pt>
                <c:pt idx="8">
                  <c:v>-1</c:v>
                </c:pt>
                <c:pt idx="9">
                  <c:v>-8</c:v>
                </c:pt>
                <c:pt idx="10">
                  <c:v>9</c:v>
                </c:pt>
                <c:pt idx="11">
                  <c:v>-8</c:v>
                </c:pt>
                <c:pt idx="12">
                  <c:v>1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4-4EC1-B6DD-6E59E64EB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45888"/>
        <c:axId val="477143920"/>
      </c:scatterChart>
      <c:valAx>
        <c:axId val="477145888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43920"/>
        <c:crosses val="autoZero"/>
        <c:crossBetween val="midCat"/>
      </c:valAx>
      <c:valAx>
        <c:axId val="477143920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4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593725</xdr:colOff>
      <xdr:row>20</xdr:row>
      <xdr:rowOff>28575</xdr:rowOff>
    </xdr:from>
    <xdr:to>
      <xdr:col>21</xdr:col>
      <xdr:colOff>498475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C9627-6767-40FE-8496-ED237427C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6</xdr:row>
      <xdr:rowOff>28575</xdr:rowOff>
    </xdr:from>
    <xdr:to>
      <xdr:col>10</xdr:col>
      <xdr:colOff>327025</xdr:colOff>
      <xdr:row>21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05FE1D-A804-4CAD-9259-D25B23C1E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155575</xdr:colOff>
      <xdr:row>6</xdr:row>
      <xdr:rowOff>28575</xdr:rowOff>
    </xdr:from>
    <xdr:to>
      <xdr:col>20</xdr:col>
      <xdr:colOff>460375</xdr:colOff>
      <xdr:row>21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6EB834-0A03-438A-BAF2-52FA590BA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155575</xdr:colOff>
      <xdr:row>6</xdr:row>
      <xdr:rowOff>28575</xdr:rowOff>
    </xdr:from>
    <xdr:to>
      <xdr:col>30</xdr:col>
      <xdr:colOff>460375</xdr:colOff>
      <xdr:row>21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34B52A-B078-468C-A875-2A5CD62AF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333375</xdr:colOff>
      <xdr:row>6</xdr:row>
      <xdr:rowOff>22225</xdr:rowOff>
    </xdr:from>
    <xdr:to>
      <xdr:col>41</xdr:col>
      <xdr:colOff>28575</xdr:colOff>
      <xdr:row>21</xdr:row>
      <xdr:rowOff>3175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6D6D92-D9AF-448E-AEB0-2994A5D00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955B-CC81-4189-BF14-0AE59150FE20}">
  <dimension ref="A1:AH52"/>
  <sheetViews>
    <sheetView tabSelected="1" workbookViewId="0">
      <selection activeCell="U13" sqref="U13"/>
    </sheetView>
  </sheetViews>
  <sheetFormatPr defaultRowHeight="14.5" x14ac:dyDescent="0.35"/>
  <cols>
    <col min="16" max="16" width="6.81640625" bestFit="1" customWidth="1"/>
    <col min="17" max="17" width="9.81640625" bestFit="1" customWidth="1"/>
    <col min="18" max="18" width="10.90625" bestFit="1" customWidth="1"/>
    <col min="19" max="19" width="11.36328125" bestFit="1" customWidth="1"/>
    <col min="20" max="21" width="10.90625" bestFit="1" customWidth="1"/>
  </cols>
  <sheetData>
    <row r="1" spans="1:34" ht="15" thickBot="1" x14ac:dyDescent="0.4">
      <c r="A1" s="1" t="s">
        <v>4</v>
      </c>
      <c r="B1" s="1"/>
      <c r="C1" s="1"/>
      <c r="D1" s="1"/>
      <c r="F1" s="4" t="s">
        <v>5</v>
      </c>
      <c r="G1" s="4"/>
      <c r="H1" s="4"/>
      <c r="I1" s="4"/>
      <c r="K1" s="5" t="s">
        <v>6</v>
      </c>
      <c r="L1" s="5"/>
      <c r="M1" s="5"/>
      <c r="N1" s="5"/>
      <c r="U1" t="s">
        <v>13</v>
      </c>
    </row>
    <row r="2" spans="1:34" x14ac:dyDescent="0.35">
      <c r="A2" s="1" t="s">
        <v>1</v>
      </c>
      <c r="B2" s="1" t="s">
        <v>2</v>
      </c>
      <c r="C2" s="1" t="s">
        <v>0</v>
      </c>
      <c r="D2" s="1" t="s">
        <v>16</v>
      </c>
      <c r="F2" s="4" t="s">
        <v>1</v>
      </c>
      <c r="G2" s="4" t="s">
        <v>2</v>
      </c>
      <c r="H2" s="4" t="s">
        <v>0</v>
      </c>
      <c r="I2" s="4" t="s">
        <v>16</v>
      </c>
      <c r="K2" s="5" t="s">
        <v>1</v>
      </c>
      <c r="L2" s="5" t="s">
        <v>2</v>
      </c>
      <c r="M2" s="5" t="s">
        <v>0</v>
      </c>
      <c r="N2" s="5" t="s">
        <v>16</v>
      </c>
      <c r="R2" s="39" t="s">
        <v>12</v>
      </c>
      <c r="S2" s="40"/>
      <c r="T2" s="30" t="s">
        <v>11</v>
      </c>
    </row>
    <row r="3" spans="1:34" ht="15" thickBot="1" x14ac:dyDescent="0.4">
      <c r="A3" s="2">
        <v>-5</v>
      </c>
      <c r="B3" s="2">
        <v>-5</v>
      </c>
      <c r="C3" s="2">
        <f>SQRT(((B3-0)^2)+(A3-0)^2)</f>
        <v>7.0710678118654755</v>
      </c>
      <c r="D3" s="2">
        <f t="shared" ref="D3:D25" si="0">_xlfn.IFS(ISERROR(C3),0,C3&gt;12,3,C3&gt;9,5,C3&gt;6,9,C3&gt;2,12,C3&gt;=0,15)</f>
        <v>9</v>
      </c>
      <c r="F3" s="3">
        <v>-8</v>
      </c>
      <c r="G3" s="3">
        <v>0</v>
      </c>
      <c r="H3" s="3">
        <f>SQRT(((G3-0)^2)+(F3-0)^2)</f>
        <v>8</v>
      </c>
      <c r="I3" s="3">
        <f>_xlfn.IFS(ISERROR(H3),0,H3&gt;12,3,H3&gt;9,5,H3&gt;6,9,H3&gt;2,12,H3&gt;=0,15)</f>
        <v>9</v>
      </c>
      <c r="K3" s="6">
        <v>-3</v>
      </c>
      <c r="L3" s="6">
        <v>3</v>
      </c>
      <c r="M3" s="6">
        <f>SQRT(((L3-0)^2)+(K3-0)^2)</f>
        <v>4.2426406871192848</v>
      </c>
      <c r="N3" s="6">
        <f t="shared" ref="N3:N25" si="1">_xlfn.IFS(ISERROR(M3),0,M3&gt;12,3,M3&gt;9,5,M3&gt;6,9,M3&gt;2,12,M3&gt;0,15)</f>
        <v>12</v>
      </c>
      <c r="R3" s="41">
        <v>2</v>
      </c>
      <c r="S3" s="42"/>
      <c r="T3" s="33">
        <v>15</v>
      </c>
      <c r="V3" s="26" t="s">
        <v>58</v>
      </c>
      <c r="W3" s="26"/>
      <c r="X3" s="26"/>
      <c r="Y3" s="26"/>
      <c r="Z3" s="27"/>
      <c r="AA3" s="27"/>
      <c r="AB3" s="27"/>
      <c r="AC3" s="27"/>
      <c r="AD3" s="27"/>
      <c r="AE3" s="27"/>
      <c r="AF3" s="27"/>
      <c r="AG3" s="27"/>
      <c r="AH3" s="27"/>
    </row>
    <row r="4" spans="1:34" x14ac:dyDescent="0.35">
      <c r="A4" s="2">
        <v>5</v>
      </c>
      <c r="B4" s="2">
        <v>5</v>
      </c>
      <c r="C4" s="2">
        <f>SQRT(((B4-0)^2)+(A4-0)^2)</f>
        <v>7.0710678118654755</v>
      </c>
      <c r="D4" s="2">
        <f t="shared" si="0"/>
        <v>9</v>
      </c>
      <c r="F4" s="3">
        <v>2</v>
      </c>
      <c r="G4" s="3">
        <v>-1</v>
      </c>
      <c r="H4" s="3">
        <f>SQRT(((G4-0)^2)+(F4-0)^2)</f>
        <v>2.2360679774997898</v>
      </c>
      <c r="I4" s="3">
        <f t="shared" ref="I4:I51" si="2">_xlfn.IFS(ISERROR(H4),0,H4&gt;12,3,H4&gt;9,5,H4&gt;6,9,H4&gt;2,12,H4&gt;=0,15)</f>
        <v>12</v>
      </c>
      <c r="K4" s="6">
        <v>-12</v>
      </c>
      <c r="L4" s="6">
        <v>6</v>
      </c>
      <c r="M4" s="6">
        <f t="shared" ref="M4:M25" si="3">SQRT(((L4-0)^2)+(K4-0)^2)</f>
        <v>13.416407864998739</v>
      </c>
      <c r="N4" s="6">
        <f t="shared" si="1"/>
        <v>3</v>
      </c>
      <c r="R4" s="41">
        <v>6</v>
      </c>
      <c r="S4" s="42"/>
      <c r="T4" s="33">
        <v>12</v>
      </c>
      <c r="V4" s="28"/>
      <c r="W4" s="29" t="s">
        <v>17</v>
      </c>
      <c r="X4" s="29" t="s">
        <v>18</v>
      </c>
      <c r="Y4" s="29" t="s">
        <v>19</v>
      </c>
      <c r="Z4" s="29" t="s">
        <v>20</v>
      </c>
      <c r="AA4" s="29" t="s">
        <v>21</v>
      </c>
      <c r="AB4" s="30" t="s">
        <v>21</v>
      </c>
      <c r="AC4" s="37" t="s">
        <v>34</v>
      </c>
      <c r="AD4" s="38"/>
      <c r="AE4" s="38"/>
      <c r="AF4" s="29"/>
      <c r="AG4" s="29"/>
      <c r="AH4" s="30"/>
    </row>
    <row r="5" spans="1:34" x14ac:dyDescent="0.35">
      <c r="A5" s="2">
        <v>1</v>
      </c>
      <c r="B5" s="2">
        <v>7</v>
      </c>
      <c r="C5" s="2">
        <f>SQRT(((B5-0)^2)+(A5-0)^2)</f>
        <v>7.0710678118654755</v>
      </c>
      <c r="D5" s="2">
        <f t="shared" si="0"/>
        <v>9</v>
      </c>
      <c r="F5" s="3">
        <v>-4</v>
      </c>
      <c r="G5" s="3">
        <v>3</v>
      </c>
      <c r="H5" s="3">
        <f t="shared" ref="H5:H25" si="4">SQRT(((G5-0)^2)+(F5-0)^2)</f>
        <v>5</v>
      </c>
      <c r="I5" s="3">
        <f t="shared" si="2"/>
        <v>12</v>
      </c>
      <c r="K5" s="6">
        <v>-5</v>
      </c>
      <c r="L5" s="6">
        <v>5</v>
      </c>
      <c r="M5" s="6">
        <f t="shared" si="3"/>
        <v>7.0710678118654755</v>
      </c>
      <c r="N5" s="6">
        <f t="shared" si="1"/>
        <v>9</v>
      </c>
      <c r="R5" s="41">
        <v>9</v>
      </c>
      <c r="S5" s="42"/>
      <c r="T5" s="33">
        <v>9</v>
      </c>
      <c r="V5" s="31" t="s">
        <v>22</v>
      </c>
      <c r="W5" s="32">
        <v>9.4</v>
      </c>
      <c r="X5" s="32">
        <v>11.4</v>
      </c>
      <c r="Y5" s="32">
        <v>8.4</v>
      </c>
      <c r="Z5" s="32">
        <v>7.4</v>
      </c>
      <c r="AA5" s="32">
        <v>2</v>
      </c>
      <c r="AB5" s="33">
        <v>9.1999999999999993</v>
      </c>
      <c r="AC5" s="31">
        <v>3.577708763999663</v>
      </c>
      <c r="AD5" s="32">
        <v>1.3416407864998781</v>
      </c>
      <c r="AE5" s="32">
        <v>3.2863353450309964</v>
      </c>
      <c r="AF5" s="32">
        <v>2.1908902300206639</v>
      </c>
      <c r="AG5" s="32">
        <v>2.7386127875258306</v>
      </c>
      <c r="AH5" s="33">
        <v>3.8340579025361632</v>
      </c>
    </row>
    <row r="6" spans="1:34" x14ac:dyDescent="0.35">
      <c r="A6" s="2">
        <v>-8</v>
      </c>
      <c r="B6" s="2">
        <v>-5</v>
      </c>
      <c r="C6" s="2">
        <f>SQRT(((B6-0)^2)+(A6-0)^2)</f>
        <v>9.4339811320566032</v>
      </c>
      <c r="D6" s="2">
        <f t="shared" si="0"/>
        <v>5</v>
      </c>
      <c r="F6" s="3">
        <v>3</v>
      </c>
      <c r="G6" s="3">
        <v>4</v>
      </c>
      <c r="H6" s="3">
        <f t="shared" si="4"/>
        <v>5</v>
      </c>
      <c r="I6" s="3">
        <f t="shared" si="2"/>
        <v>12</v>
      </c>
      <c r="K6" s="6">
        <v>8</v>
      </c>
      <c r="L6" s="6">
        <v>2</v>
      </c>
      <c r="M6" s="6">
        <f t="shared" si="3"/>
        <v>8.2462112512353212</v>
      </c>
      <c r="N6" s="6">
        <f t="shared" si="1"/>
        <v>9</v>
      </c>
      <c r="R6" s="41">
        <v>12</v>
      </c>
      <c r="S6" s="42"/>
      <c r="T6" s="33">
        <v>5</v>
      </c>
      <c r="V6" s="31" t="s">
        <v>23</v>
      </c>
      <c r="W6" s="32">
        <v>8.8000000000000007</v>
      </c>
      <c r="X6" s="32">
        <v>7.2</v>
      </c>
      <c r="Y6" s="32">
        <v>6.6</v>
      </c>
      <c r="Z6" s="32">
        <v>6.6</v>
      </c>
      <c r="AA6" s="32">
        <v>4.2</v>
      </c>
      <c r="AB6" s="33">
        <v>7.2</v>
      </c>
      <c r="AC6" s="31">
        <v>4.9193495504995379</v>
      </c>
      <c r="AD6" s="32">
        <v>5.8480766068853782</v>
      </c>
      <c r="AE6" s="32">
        <v>6.5038450166036395</v>
      </c>
      <c r="AF6" s="32">
        <v>6.1481704595757591</v>
      </c>
      <c r="AG6" s="32">
        <v>5.8480766068853782</v>
      </c>
      <c r="AH6" s="33">
        <v>4.0249223594996222</v>
      </c>
    </row>
    <row r="7" spans="1:34" x14ac:dyDescent="0.35">
      <c r="A7" s="2">
        <v>1</v>
      </c>
      <c r="B7" s="2">
        <v>1</v>
      </c>
      <c r="C7" s="2">
        <f>SQRT(((B7-0)^2)+(A7-0)^2)</f>
        <v>1.4142135623730951</v>
      </c>
      <c r="D7" s="2">
        <f t="shared" si="0"/>
        <v>15</v>
      </c>
      <c r="F7" s="3">
        <v>-5</v>
      </c>
      <c r="G7" s="3">
        <v>-1</v>
      </c>
      <c r="H7" s="3">
        <f>SQRT(((G7-0)^2)+(F7-0)^2)</f>
        <v>5.0990195135927845</v>
      </c>
      <c r="I7" s="3">
        <f t="shared" si="2"/>
        <v>12</v>
      </c>
      <c r="K7" s="6">
        <v>7</v>
      </c>
      <c r="L7" s="6">
        <v>-3</v>
      </c>
      <c r="M7" s="6">
        <f t="shared" si="3"/>
        <v>7.6157731058639087</v>
      </c>
      <c r="N7" s="6">
        <f t="shared" si="1"/>
        <v>9</v>
      </c>
      <c r="R7" s="41" t="s">
        <v>14</v>
      </c>
      <c r="S7" s="42"/>
      <c r="T7" s="33">
        <v>3</v>
      </c>
      <c r="V7" s="31" t="s">
        <v>24</v>
      </c>
      <c r="W7" s="32">
        <v>6.2</v>
      </c>
      <c r="X7" s="32">
        <v>4.2</v>
      </c>
      <c r="Y7" s="32">
        <v>4.5999999999999996</v>
      </c>
      <c r="Z7" s="32">
        <v>1</v>
      </c>
      <c r="AA7" s="32">
        <v>2</v>
      </c>
      <c r="AB7" s="33">
        <v>4.8</v>
      </c>
      <c r="AC7" s="31">
        <v>2.6832815729997481</v>
      </c>
      <c r="AD7" s="32">
        <v>4.5497252664309302</v>
      </c>
      <c r="AE7" s="32">
        <v>4.5055521304275237</v>
      </c>
      <c r="AF7" s="32">
        <v>2.2360679774997898</v>
      </c>
      <c r="AG7" s="32">
        <v>2.7386127875258306</v>
      </c>
      <c r="AH7" s="33">
        <v>5.4497706373754848</v>
      </c>
    </row>
    <row r="8" spans="1:34" ht="15" thickBot="1" x14ac:dyDescent="0.4">
      <c r="A8" s="1" t="s">
        <v>32</v>
      </c>
      <c r="B8" s="1">
        <f>AVERAGE(D3:D7)</f>
        <v>9.4</v>
      </c>
      <c r="C8" s="1" t="s">
        <v>33</v>
      </c>
      <c r="D8" s="1">
        <f>STDEV(D3:D7)</f>
        <v>3.577708763999663</v>
      </c>
      <c r="F8" s="4" t="s">
        <v>32</v>
      </c>
      <c r="G8" s="4">
        <f>AVERAGE(I3:I7)</f>
        <v>11.4</v>
      </c>
      <c r="H8" s="4" t="s">
        <v>33</v>
      </c>
      <c r="I8" s="4">
        <f>STDEV(I3:I7)</f>
        <v>1.3416407864998781</v>
      </c>
      <c r="K8" s="5" t="s">
        <v>32</v>
      </c>
      <c r="L8" s="5">
        <f>AVERAGE(N3:N7)</f>
        <v>8.4</v>
      </c>
      <c r="M8" s="5" t="s">
        <v>33</v>
      </c>
      <c r="N8" s="5">
        <f>STDEV(N3:N7)</f>
        <v>3.2863353450309964</v>
      </c>
      <c r="R8" s="43" t="s">
        <v>15</v>
      </c>
      <c r="S8" s="44"/>
      <c r="T8" s="36">
        <v>0</v>
      </c>
      <c r="V8" s="34" t="s">
        <v>25</v>
      </c>
      <c r="W8" s="35">
        <v>5</v>
      </c>
      <c r="X8" s="35">
        <v>3</v>
      </c>
      <c r="Y8" s="35">
        <v>2.8</v>
      </c>
      <c r="Z8" s="35">
        <v>3</v>
      </c>
      <c r="AA8" s="35">
        <v>0</v>
      </c>
      <c r="AB8" s="36">
        <v>6.8</v>
      </c>
      <c r="AC8" s="34">
        <v>4.4158804331639239</v>
      </c>
      <c r="AD8" s="35">
        <v>5.196152422706632</v>
      </c>
      <c r="AE8" s="35">
        <v>4.0865633483405102</v>
      </c>
      <c r="AF8" s="35">
        <v>5.196152422706632</v>
      </c>
      <c r="AG8" s="35">
        <v>0</v>
      </c>
      <c r="AH8" s="36">
        <v>5.5856960175075772</v>
      </c>
    </row>
    <row r="9" spans="1:34" x14ac:dyDescent="0.35">
      <c r="A9" s="2">
        <v>0</v>
      </c>
      <c r="B9" s="2">
        <v>10</v>
      </c>
      <c r="C9" s="2">
        <f>SQRT(((B9-0)^2)+(A9-0)^2)</f>
        <v>10</v>
      </c>
      <c r="D9" s="2">
        <f t="shared" si="0"/>
        <v>5</v>
      </c>
      <c r="F9" s="3">
        <v>1</v>
      </c>
      <c r="G9" s="3">
        <v>4</v>
      </c>
      <c r="H9" s="3">
        <f t="shared" si="4"/>
        <v>4.1231056256176606</v>
      </c>
      <c r="I9" s="3">
        <f t="shared" si="2"/>
        <v>12</v>
      </c>
      <c r="K9" s="6">
        <v>-8</v>
      </c>
      <c r="L9" s="6">
        <v>-11</v>
      </c>
      <c r="M9" s="6">
        <f t="shared" si="3"/>
        <v>13.601470508735444</v>
      </c>
      <c r="N9" s="6">
        <f t="shared" si="1"/>
        <v>3</v>
      </c>
    </row>
    <row r="10" spans="1:34" x14ac:dyDescent="0.35">
      <c r="A10" s="2">
        <v>5</v>
      </c>
      <c r="B10" s="2">
        <v>-2</v>
      </c>
      <c r="C10" s="2">
        <f>SQRT(((B10-0)^2)+(A10-0)^2)</f>
        <v>5.3851648071345037</v>
      </c>
      <c r="D10" s="2">
        <f t="shared" si="0"/>
        <v>12</v>
      </c>
      <c r="F10" s="3">
        <v>-12</v>
      </c>
      <c r="G10" s="3">
        <v>-1</v>
      </c>
      <c r="H10" s="3">
        <f t="shared" si="4"/>
        <v>12.041594578792296</v>
      </c>
      <c r="I10" s="3">
        <f t="shared" si="2"/>
        <v>3</v>
      </c>
      <c r="K10" s="6">
        <v>-2</v>
      </c>
      <c r="L10" s="6">
        <v>-2</v>
      </c>
      <c r="M10" s="6">
        <f t="shared" si="3"/>
        <v>2.8284271247461903</v>
      </c>
      <c r="N10" s="6">
        <f t="shared" si="1"/>
        <v>12</v>
      </c>
    </row>
    <row r="11" spans="1:34" x14ac:dyDescent="0.35">
      <c r="A11" s="2">
        <v>-1</v>
      </c>
      <c r="B11" s="2">
        <v>1</v>
      </c>
      <c r="C11" s="2">
        <f>SQRT(((B11-0)^2)+(A11-0)^2)</f>
        <v>1.4142135623730951</v>
      </c>
      <c r="D11" s="2">
        <f t="shared" si="0"/>
        <v>15</v>
      </c>
      <c r="F11" s="3">
        <v>-9</v>
      </c>
      <c r="G11" s="3">
        <v>11</v>
      </c>
      <c r="H11" s="3">
        <f t="shared" si="4"/>
        <v>14.212670403551895</v>
      </c>
      <c r="I11" s="3">
        <f t="shared" si="2"/>
        <v>3</v>
      </c>
      <c r="K11" s="6">
        <v>1</v>
      </c>
      <c r="L11" s="6">
        <v>1</v>
      </c>
      <c r="M11" s="6">
        <f t="shared" si="3"/>
        <v>1.4142135623730951</v>
      </c>
      <c r="N11" s="6">
        <f t="shared" si="1"/>
        <v>15</v>
      </c>
      <c r="P11" s="48"/>
      <c r="Q11" s="20" t="s">
        <v>0</v>
      </c>
      <c r="R11" s="20"/>
      <c r="S11" s="20"/>
      <c r="T11" s="21"/>
    </row>
    <row r="12" spans="1:34" x14ac:dyDescent="0.35">
      <c r="A12" s="2">
        <v>11</v>
      </c>
      <c r="B12" s="2">
        <v>10</v>
      </c>
      <c r="C12" s="2">
        <f>SQRT(((B12-0)^2)+(A12-0)^2)</f>
        <v>14.866068747318506</v>
      </c>
      <c r="D12" s="2">
        <f t="shared" si="0"/>
        <v>3</v>
      </c>
      <c r="F12" s="3">
        <v>0</v>
      </c>
      <c r="G12" s="3">
        <v>0</v>
      </c>
      <c r="H12" s="3">
        <f t="shared" si="4"/>
        <v>0</v>
      </c>
      <c r="I12" s="3">
        <f t="shared" si="2"/>
        <v>15</v>
      </c>
      <c r="K12" s="6">
        <v>10</v>
      </c>
      <c r="L12" s="6">
        <v>10</v>
      </c>
      <c r="M12" s="6">
        <f t="shared" si="3"/>
        <v>14.142135623730951</v>
      </c>
      <c r="N12" s="6">
        <f t="shared" si="1"/>
        <v>3</v>
      </c>
      <c r="P12" s="46" t="s">
        <v>3</v>
      </c>
      <c r="Q12" s="45" t="s">
        <v>35</v>
      </c>
      <c r="R12" s="45" t="s">
        <v>28</v>
      </c>
      <c r="S12" s="45" t="s">
        <v>29</v>
      </c>
      <c r="T12" s="47" t="s">
        <v>31</v>
      </c>
    </row>
    <row r="13" spans="1:34" x14ac:dyDescent="0.35">
      <c r="A13" s="2">
        <v>2</v>
      </c>
      <c r="B13" s="2">
        <v>7</v>
      </c>
      <c r="C13" s="2">
        <f>SQRT(((B13-0)^2)+(A13-0)^2)</f>
        <v>7.2801098892805181</v>
      </c>
      <c r="D13" s="2">
        <f t="shared" si="0"/>
        <v>9</v>
      </c>
      <c r="F13" s="3">
        <v>-11</v>
      </c>
      <c r="G13" s="3">
        <v>-12</v>
      </c>
      <c r="H13" s="3">
        <f t="shared" si="4"/>
        <v>16.278820596099706</v>
      </c>
      <c r="I13" s="3">
        <f t="shared" si="2"/>
        <v>3</v>
      </c>
      <c r="K13" s="6" t="s">
        <v>10</v>
      </c>
      <c r="L13" s="6" t="s">
        <v>10</v>
      </c>
      <c r="M13" s="6" t="e">
        <f>SQRT(((JNaN-0)^2)+(INaN-0)^2)</f>
        <v>#NAME?</v>
      </c>
      <c r="N13" s="6">
        <f t="shared" si="1"/>
        <v>0</v>
      </c>
      <c r="P13" s="14">
        <v>1</v>
      </c>
      <c r="Q13" s="12" t="s">
        <v>36</v>
      </c>
      <c r="R13" s="12" t="s">
        <v>37</v>
      </c>
      <c r="S13" s="12" t="s">
        <v>38</v>
      </c>
      <c r="T13" s="13" t="s">
        <v>39</v>
      </c>
    </row>
    <row r="14" spans="1:34" x14ac:dyDescent="0.35">
      <c r="A14" s="1" t="s">
        <v>32</v>
      </c>
      <c r="B14" s="1">
        <f>AVERAGE(D9:D13)</f>
        <v>8.8000000000000007</v>
      </c>
      <c r="C14" s="1" t="s">
        <v>33</v>
      </c>
      <c r="D14" s="1">
        <f>STDEV(D9:D13)</f>
        <v>4.9193495504995379</v>
      </c>
      <c r="F14" s="4" t="s">
        <v>32</v>
      </c>
      <c r="G14" s="4">
        <f>AVERAGE(I9:I13)</f>
        <v>7.2</v>
      </c>
      <c r="H14" s="4" t="s">
        <v>33</v>
      </c>
      <c r="I14" s="4">
        <f>STDEV(I9:I13)</f>
        <v>5.8480766068853782</v>
      </c>
      <c r="K14" s="5" t="s">
        <v>32</v>
      </c>
      <c r="L14" s="5">
        <f>AVERAGE(N9:N13)</f>
        <v>6.6</v>
      </c>
      <c r="M14" s="5" t="s">
        <v>33</v>
      </c>
      <c r="N14" s="5">
        <f>STDEV(N9:N13)</f>
        <v>6.5038450166036395</v>
      </c>
      <c r="P14" s="14">
        <v>2</v>
      </c>
      <c r="Q14" s="12" t="s">
        <v>40</v>
      </c>
      <c r="R14" s="12" t="s">
        <v>41</v>
      </c>
      <c r="S14" s="12" t="s">
        <v>42</v>
      </c>
      <c r="T14" s="13" t="s">
        <v>43</v>
      </c>
    </row>
    <row r="15" spans="1:34" x14ac:dyDescent="0.35">
      <c r="A15" s="2">
        <v>11</v>
      </c>
      <c r="B15" s="2">
        <v>8</v>
      </c>
      <c r="C15" s="2">
        <f>SQRT(((B15-0)^2)+(A15-0)^2)</f>
        <v>13.601470508735444</v>
      </c>
      <c r="D15" s="2">
        <f t="shared" si="0"/>
        <v>3</v>
      </c>
      <c r="F15" s="3" t="s">
        <v>10</v>
      </c>
      <c r="G15" s="3" t="s">
        <v>10</v>
      </c>
      <c r="H15" s="3" t="e">
        <f>SQRT(((FNaN-0)^2)+(ENaN-0)^2)</f>
        <v>#NAME?</v>
      </c>
      <c r="I15" s="3">
        <f t="shared" si="2"/>
        <v>0</v>
      </c>
      <c r="K15" s="6" t="s">
        <v>10</v>
      </c>
      <c r="L15" s="6" t="s">
        <v>10</v>
      </c>
      <c r="M15" s="6" t="e">
        <f>SQRT(((JNaN-0)^2)+(INaN-0)^2)</f>
        <v>#NAME?</v>
      </c>
      <c r="N15" s="6">
        <f t="shared" si="1"/>
        <v>0</v>
      </c>
      <c r="P15" s="14">
        <v>3</v>
      </c>
      <c r="Q15" s="12" t="s">
        <v>44</v>
      </c>
      <c r="R15" s="12" t="s">
        <v>45</v>
      </c>
      <c r="S15" s="12" t="s">
        <v>46</v>
      </c>
      <c r="T15" s="13" t="s">
        <v>47</v>
      </c>
    </row>
    <row r="16" spans="1:34" x14ac:dyDescent="0.35">
      <c r="A16" s="2">
        <v>-2</v>
      </c>
      <c r="B16" s="2">
        <v>6</v>
      </c>
      <c r="C16" s="2">
        <f>SQRT(((B16-0)^2)+(A16-0)^2)</f>
        <v>6.324555320336759</v>
      </c>
      <c r="D16" s="2">
        <f t="shared" si="0"/>
        <v>9</v>
      </c>
      <c r="F16" s="3">
        <v>3</v>
      </c>
      <c r="G16" s="3">
        <v>-6</v>
      </c>
      <c r="H16" s="3">
        <f t="shared" si="4"/>
        <v>6.7082039324993694</v>
      </c>
      <c r="I16" s="3">
        <f t="shared" si="2"/>
        <v>9</v>
      </c>
      <c r="K16" s="6">
        <v>6</v>
      </c>
      <c r="L16" s="6">
        <v>-6</v>
      </c>
      <c r="M16" s="6">
        <f t="shared" si="3"/>
        <v>8.4852813742385695</v>
      </c>
      <c r="N16" s="6">
        <f t="shared" si="1"/>
        <v>9</v>
      </c>
      <c r="P16" s="14">
        <v>4</v>
      </c>
      <c r="Q16" s="12" t="s">
        <v>48</v>
      </c>
      <c r="R16" s="12" t="s">
        <v>49</v>
      </c>
      <c r="S16" s="12" t="s">
        <v>50</v>
      </c>
      <c r="T16" s="13" t="s">
        <v>43</v>
      </c>
    </row>
    <row r="17" spans="1:20" x14ac:dyDescent="0.35">
      <c r="A17" s="2">
        <v>-6</v>
      </c>
      <c r="B17" s="2">
        <v>4</v>
      </c>
      <c r="C17" s="2">
        <f>SQRT(((B17-0)^2)+(A17-0)^2)</f>
        <v>7.2111025509279782</v>
      </c>
      <c r="D17" s="2">
        <f t="shared" si="0"/>
        <v>9</v>
      </c>
      <c r="F17" s="3">
        <v>6</v>
      </c>
      <c r="G17" s="3">
        <v>-5</v>
      </c>
      <c r="H17" s="3">
        <f t="shared" si="4"/>
        <v>7.810249675906654</v>
      </c>
      <c r="I17" s="3">
        <f t="shared" si="2"/>
        <v>9</v>
      </c>
      <c r="K17" s="6" t="s">
        <v>10</v>
      </c>
      <c r="L17" s="6" t="s">
        <v>10</v>
      </c>
      <c r="M17" s="6" t="e">
        <f t="shared" si="3"/>
        <v>#VALUE!</v>
      </c>
      <c r="N17" s="6">
        <f t="shared" si="1"/>
        <v>0</v>
      </c>
      <c r="P17" s="14">
        <v>5</v>
      </c>
      <c r="Q17" s="12" t="s">
        <v>51</v>
      </c>
      <c r="R17" s="12" t="s">
        <v>52</v>
      </c>
      <c r="S17" s="12" t="s">
        <v>51</v>
      </c>
      <c r="T17" s="13" t="s">
        <v>53</v>
      </c>
    </row>
    <row r="18" spans="1:20" x14ac:dyDescent="0.35">
      <c r="A18" s="2">
        <v>-6</v>
      </c>
      <c r="B18" s="2">
        <v>8</v>
      </c>
      <c r="C18" s="2">
        <f>SQRT(((B18-0)^2)+(A18-0)^2)</f>
        <v>10</v>
      </c>
      <c r="D18" s="2">
        <f t="shared" si="0"/>
        <v>5</v>
      </c>
      <c r="F18" s="3" t="s">
        <v>10</v>
      </c>
      <c r="G18" s="3" t="s">
        <v>10</v>
      </c>
      <c r="H18" s="3" t="e">
        <f t="shared" si="4"/>
        <v>#VALUE!</v>
      </c>
      <c r="I18" s="3">
        <f t="shared" si="2"/>
        <v>0</v>
      </c>
      <c r="K18" s="6">
        <v>-11</v>
      </c>
      <c r="L18" s="6">
        <v>-4</v>
      </c>
      <c r="M18" s="6">
        <f t="shared" si="3"/>
        <v>11.704699910719626</v>
      </c>
      <c r="N18" s="6">
        <f t="shared" si="1"/>
        <v>5</v>
      </c>
      <c r="P18" s="14">
        <v>6</v>
      </c>
      <c r="Q18" s="12" t="s">
        <v>54</v>
      </c>
      <c r="R18" s="12" t="s">
        <v>55</v>
      </c>
      <c r="S18" s="12" t="s">
        <v>56</v>
      </c>
      <c r="T18" s="13" t="s">
        <v>57</v>
      </c>
    </row>
    <row r="19" spans="1:20" x14ac:dyDescent="0.35">
      <c r="A19" s="2">
        <v>-9</v>
      </c>
      <c r="B19" s="2">
        <v>-4</v>
      </c>
      <c r="C19" s="2">
        <f>SQRT(((B19-0)^2)+(A19-0)^2)</f>
        <v>9.8488578017961039</v>
      </c>
      <c r="D19" s="2">
        <f t="shared" si="0"/>
        <v>5</v>
      </c>
      <c r="F19" s="3">
        <v>12</v>
      </c>
      <c r="G19" s="3">
        <v>12</v>
      </c>
      <c r="H19" s="3">
        <f t="shared" si="4"/>
        <v>16.970562748477139</v>
      </c>
      <c r="I19" s="3">
        <f t="shared" si="2"/>
        <v>3</v>
      </c>
      <c r="K19" s="6">
        <v>-6</v>
      </c>
      <c r="L19" s="6">
        <v>-6</v>
      </c>
      <c r="M19" s="6">
        <f t="shared" si="3"/>
        <v>8.4852813742385695</v>
      </c>
      <c r="N19" s="6">
        <f t="shared" si="1"/>
        <v>9</v>
      </c>
    </row>
    <row r="20" spans="1:20" x14ac:dyDescent="0.35">
      <c r="A20" s="1" t="s">
        <v>32</v>
      </c>
      <c r="B20" s="1">
        <f>AVERAGE(D15:D19)</f>
        <v>6.2</v>
      </c>
      <c r="C20" s="1" t="s">
        <v>33</v>
      </c>
      <c r="D20" s="1">
        <f>STDEV(D15:D19)</f>
        <v>2.6832815729997481</v>
      </c>
      <c r="F20" s="4" t="s">
        <v>32</v>
      </c>
      <c r="G20" s="4">
        <f>AVERAGE(I15:I19)</f>
        <v>4.2</v>
      </c>
      <c r="H20" s="4" t="s">
        <v>33</v>
      </c>
      <c r="I20" s="4">
        <f>STDEV(I15:I19)</f>
        <v>4.5497252664309302</v>
      </c>
      <c r="K20" s="5" t="s">
        <v>32</v>
      </c>
      <c r="L20" s="5">
        <f>AVERAGE(N15:N19)</f>
        <v>4.5999999999999996</v>
      </c>
      <c r="M20" s="5" t="s">
        <v>33</v>
      </c>
      <c r="N20" s="5">
        <f>STDEV(N15:N19)</f>
        <v>4.5055521304275237</v>
      </c>
    </row>
    <row r="21" spans="1:20" x14ac:dyDescent="0.35">
      <c r="A21" s="2">
        <v>-11</v>
      </c>
      <c r="B21" s="2">
        <v>-1</v>
      </c>
      <c r="C21" s="2">
        <f>SQRT(((B21-0)^2)+(A21-0)^2)</f>
        <v>11.045361017187261</v>
      </c>
      <c r="D21" s="2">
        <f t="shared" si="0"/>
        <v>5</v>
      </c>
      <c r="F21" s="3">
        <v>2</v>
      </c>
      <c r="G21" s="3">
        <v>-4</v>
      </c>
      <c r="H21" s="3">
        <f t="shared" si="4"/>
        <v>4.4721359549995796</v>
      </c>
      <c r="I21" s="3">
        <f t="shared" si="2"/>
        <v>12</v>
      </c>
      <c r="K21" s="6" t="s">
        <v>10</v>
      </c>
      <c r="L21" s="6" t="s">
        <v>10</v>
      </c>
      <c r="M21" s="6" t="e">
        <f t="shared" si="3"/>
        <v>#VALUE!</v>
      </c>
      <c r="N21" s="6">
        <f t="shared" si="1"/>
        <v>0</v>
      </c>
    </row>
    <row r="22" spans="1:20" x14ac:dyDescent="0.35">
      <c r="A22" s="2">
        <v>-5</v>
      </c>
      <c r="B22" s="2">
        <v>0</v>
      </c>
      <c r="C22" s="2">
        <f>SQRT(((B22-0)^2)+(A22-0)^2)</f>
        <v>5</v>
      </c>
      <c r="D22" s="2">
        <f t="shared" si="0"/>
        <v>12</v>
      </c>
      <c r="F22" s="3" t="s">
        <v>10</v>
      </c>
      <c r="G22" s="3" t="s">
        <v>10</v>
      </c>
      <c r="H22" s="3" t="e">
        <f t="shared" si="4"/>
        <v>#VALUE!</v>
      </c>
      <c r="I22" s="3">
        <f t="shared" si="2"/>
        <v>0</v>
      </c>
      <c r="K22" s="6" t="s">
        <v>10</v>
      </c>
      <c r="L22" s="6" t="s">
        <v>10</v>
      </c>
      <c r="M22" s="6" t="e">
        <f t="shared" si="3"/>
        <v>#VALUE!</v>
      </c>
      <c r="N22" s="6">
        <f t="shared" si="1"/>
        <v>0</v>
      </c>
    </row>
    <row r="23" spans="1:20" x14ac:dyDescent="0.35">
      <c r="A23" s="2">
        <v>-4</v>
      </c>
      <c r="B23" s="2">
        <v>-9</v>
      </c>
      <c r="C23" s="2">
        <f>SQRT(((B23-0)^2)+(A23-0)^2)</f>
        <v>9.8488578017961039</v>
      </c>
      <c r="D23" s="2">
        <f t="shared" si="0"/>
        <v>5</v>
      </c>
      <c r="F23" s="3" t="s">
        <v>10</v>
      </c>
      <c r="G23" s="3" t="s">
        <v>10</v>
      </c>
      <c r="H23" s="3" t="e">
        <f t="shared" si="4"/>
        <v>#VALUE!</v>
      </c>
      <c r="I23" s="3">
        <f t="shared" si="2"/>
        <v>0</v>
      </c>
      <c r="K23" s="6">
        <v>7</v>
      </c>
      <c r="L23" s="6">
        <v>-1</v>
      </c>
      <c r="M23" s="6">
        <f t="shared" si="3"/>
        <v>7.0710678118654755</v>
      </c>
      <c r="N23" s="6">
        <f t="shared" si="1"/>
        <v>9</v>
      </c>
    </row>
    <row r="24" spans="1:20" x14ac:dyDescent="0.35">
      <c r="A24" s="2">
        <v>-8</v>
      </c>
      <c r="B24" s="2">
        <v>-9</v>
      </c>
      <c r="C24" s="2">
        <f>SQRT(((B24-0)^2)+(A24-0)^2)</f>
        <v>12.041594578792296</v>
      </c>
      <c r="D24" s="2">
        <f t="shared" si="0"/>
        <v>3</v>
      </c>
      <c r="F24" s="3" t="s">
        <v>10</v>
      </c>
      <c r="G24" s="3" t="s">
        <v>10</v>
      </c>
      <c r="H24" s="3" t="e">
        <f t="shared" si="4"/>
        <v>#VALUE!</v>
      </c>
      <c r="I24" s="3">
        <f t="shared" si="2"/>
        <v>0</v>
      </c>
      <c r="K24" s="6">
        <v>-6</v>
      </c>
      <c r="L24" s="6">
        <v>-8</v>
      </c>
      <c r="M24" s="6">
        <f t="shared" si="3"/>
        <v>10</v>
      </c>
      <c r="N24" s="6">
        <f t="shared" si="1"/>
        <v>5</v>
      </c>
    </row>
    <row r="25" spans="1:20" x14ac:dyDescent="0.35">
      <c r="A25" s="2" t="s">
        <v>10</v>
      </c>
      <c r="B25" s="2" t="s">
        <v>10</v>
      </c>
      <c r="C25" s="2" t="e">
        <f>SQRT(((B25-0)^2)+(A25-0)^2)</f>
        <v>#VALUE!</v>
      </c>
      <c r="D25" s="2">
        <f t="shared" si="0"/>
        <v>0</v>
      </c>
      <c r="F25" s="3">
        <v>11</v>
      </c>
      <c r="G25" s="3">
        <v>9</v>
      </c>
      <c r="H25" s="3">
        <f t="shared" si="4"/>
        <v>14.212670403551895</v>
      </c>
      <c r="I25" s="3">
        <f t="shared" si="2"/>
        <v>3</v>
      </c>
      <c r="K25" s="6" t="s">
        <v>10</v>
      </c>
      <c r="L25" s="6" t="s">
        <v>10</v>
      </c>
      <c r="M25" s="6" t="e">
        <f t="shared" si="3"/>
        <v>#VALUE!</v>
      </c>
      <c r="N25" s="6">
        <f t="shared" si="1"/>
        <v>0</v>
      </c>
    </row>
    <row r="26" spans="1:20" x14ac:dyDescent="0.35">
      <c r="A26" s="1" t="s">
        <v>32</v>
      </c>
      <c r="B26" s="1">
        <f>AVERAGE(D21:D25)</f>
        <v>5</v>
      </c>
      <c r="C26" s="1" t="s">
        <v>33</v>
      </c>
      <c r="D26" s="1">
        <f>STDEV(D21:D25)</f>
        <v>4.4158804331639239</v>
      </c>
      <c r="F26" s="4" t="s">
        <v>32</v>
      </c>
      <c r="G26" s="4">
        <f>AVERAGE(I21:I25)</f>
        <v>3</v>
      </c>
      <c r="H26" s="4" t="s">
        <v>33</v>
      </c>
      <c r="I26" s="4">
        <f>STDEV(I21:I25)</f>
        <v>5.196152422706632</v>
      </c>
      <c r="K26" s="5" t="s">
        <v>32</v>
      </c>
      <c r="L26" s="5">
        <f>AVERAGE(N21:N25)</f>
        <v>2.8</v>
      </c>
      <c r="M26" s="5" t="s">
        <v>33</v>
      </c>
      <c r="N26" s="5">
        <f>STDEV(N21:N25)</f>
        <v>4.0865633483405102</v>
      </c>
    </row>
    <row r="27" spans="1:20" x14ac:dyDescent="0.35">
      <c r="A27" s="8" t="s">
        <v>7</v>
      </c>
      <c r="B27" s="8"/>
      <c r="C27" s="8"/>
      <c r="D27" s="8"/>
      <c r="F27" s="10" t="s">
        <v>8</v>
      </c>
      <c r="G27" s="10"/>
      <c r="H27" s="10"/>
      <c r="I27" s="10"/>
      <c r="K27" s="24" t="s">
        <v>9</v>
      </c>
      <c r="L27" s="24"/>
      <c r="M27" s="24"/>
      <c r="N27" s="24"/>
    </row>
    <row r="28" spans="1:20" x14ac:dyDescent="0.35">
      <c r="A28" s="8" t="s">
        <v>1</v>
      </c>
      <c r="B28" s="8" t="s">
        <v>2</v>
      </c>
      <c r="C28" s="8" t="s">
        <v>0</v>
      </c>
      <c r="D28" s="8" t="s">
        <v>16</v>
      </c>
      <c r="F28" s="10" t="s">
        <v>1</v>
      </c>
      <c r="G28" s="10" t="s">
        <v>2</v>
      </c>
      <c r="H28" s="10" t="s">
        <v>0</v>
      </c>
      <c r="I28" s="10" t="s">
        <v>16</v>
      </c>
      <c r="K28" s="24" t="s">
        <v>1</v>
      </c>
      <c r="L28" s="24" t="s">
        <v>2</v>
      </c>
      <c r="M28" s="24" t="s">
        <v>0</v>
      </c>
      <c r="N28" s="24" t="s">
        <v>16</v>
      </c>
    </row>
    <row r="29" spans="1:20" x14ac:dyDescent="0.35">
      <c r="A29" s="9">
        <v>7</v>
      </c>
      <c r="B29" s="9">
        <v>0</v>
      </c>
      <c r="C29" s="9">
        <f>SQRT(((B29-0)^2)+(A29-0)^2)</f>
        <v>7</v>
      </c>
      <c r="D29" s="9">
        <f t="shared" ref="D29:D51" si="5">_xlfn.IFS(ISERROR(C29),0,C29&gt;12,3,C29&gt;9,5,C29&gt;6,9,C29&gt;2,12,C29&gt;=0,15)</f>
        <v>9</v>
      </c>
      <c r="F29" s="11">
        <v>-7</v>
      </c>
      <c r="G29" s="11">
        <v>9</v>
      </c>
      <c r="H29" s="11">
        <f>SQRT(((G29-0)^2)+(F29-0)^2)</f>
        <v>11.401754250991379</v>
      </c>
      <c r="I29" s="11">
        <f t="shared" si="2"/>
        <v>5</v>
      </c>
      <c r="K29" s="7">
        <v>-9</v>
      </c>
      <c r="L29" s="7">
        <v>4</v>
      </c>
      <c r="M29" s="7">
        <f>SQRT(((L29-0)^2)+(K29-0)^2)</f>
        <v>9.8488578017961039</v>
      </c>
      <c r="N29" s="7">
        <f t="shared" ref="N29:N51" si="6">_xlfn.IFS(ISERROR(M29),0,M29&gt;12,3,M29&gt;9,5,M29&gt;6,9,M29&gt;2,12,M29&gt;0,15)</f>
        <v>5</v>
      </c>
    </row>
    <row r="30" spans="1:20" x14ac:dyDescent="0.35">
      <c r="A30" s="9">
        <v>7</v>
      </c>
      <c r="B30" s="9">
        <v>1</v>
      </c>
      <c r="C30" s="9">
        <f>SQRT(((B30-0)^2)+(A30-0)^2)</f>
        <v>7.0710678118654755</v>
      </c>
      <c r="D30" s="9">
        <f t="shared" si="5"/>
        <v>9</v>
      </c>
      <c r="F30" s="11" t="s">
        <v>10</v>
      </c>
      <c r="G30" s="11" t="s">
        <v>10</v>
      </c>
      <c r="H30" s="11" t="e">
        <f>SQRT(((G30-0)^2)+(F30-0)^2)</f>
        <v>#VALUE!</v>
      </c>
      <c r="I30" s="11">
        <f t="shared" si="2"/>
        <v>0</v>
      </c>
      <c r="K30" s="7">
        <v>-2</v>
      </c>
      <c r="L30" s="7">
        <v>3</v>
      </c>
      <c r="M30" s="7">
        <f t="shared" ref="M30:M51" si="7">SQRT(((L30-0)^2)+(K30-0)^2)</f>
        <v>3.6055512754639891</v>
      </c>
      <c r="N30" s="7">
        <f t="shared" si="6"/>
        <v>12</v>
      </c>
    </row>
    <row r="31" spans="1:20" x14ac:dyDescent="0.35">
      <c r="A31" s="9">
        <v>10</v>
      </c>
      <c r="B31" s="9">
        <v>2</v>
      </c>
      <c r="C31" s="9">
        <f>SQRT(((B31-0)^2)+(A31-0)^2)</f>
        <v>10.198039027185569</v>
      </c>
      <c r="D31" s="9">
        <f t="shared" si="5"/>
        <v>5</v>
      </c>
      <c r="F31" s="11">
        <v>-6</v>
      </c>
      <c r="G31" s="11">
        <v>7</v>
      </c>
      <c r="H31" s="11">
        <f>SQRT(((G31-0)^2)+(F31-0)^2)</f>
        <v>9.2195444572928871</v>
      </c>
      <c r="I31" s="11">
        <f t="shared" si="2"/>
        <v>5</v>
      </c>
      <c r="K31" s="7">
        <v>1</v>
      </c>
      <c r="L31" s="7">
        <v>2</v>
      </c>
      <c r="M31" s="7">
        <f t="shared" si="7"/>
        <v>2.2360679774997898</v>
      </c>
      <c r="N31" s="7">
        <f t="shared" si="6"/>
        <v>12</v>
      </c>
    </row>
    <row r="32" spans="1:20" x14ac:dyDescent="0.35">
      <c r="A32" s="9">
        <v>-4</v>
      </c>
      <c r="B32" s="9">
        <v>6</v>
      </c>
      <c r="C32" s="9">
        <f>SQRT(((B32-0)^2)+(A32-0)^2)</f>
        <v>7.2111025509279782</v>
      </c>
      <c r="D32" s="9">
        <f t="shared" si="5"/>
        <v>9</v>
      </c>
      <c r="F32" s="11" t="s">
        <v>10</v>
      </c>
      <c r="G32" s="11" t="s">
        <v>10</v>
      </c>
      <c r="H32" s="11" t="e">
        <f>SQRT(((G32-0)^2)+(F32-0)^2)</f>
        <v>#VALUE!</v>
      </c>
      <c r="I32" s="11">
        <f t="shared" si="2"/>
        <v>0</v>
      </c>
      <c r="K32" s="7">
        <v>-1</v>
      </c>
      <c r="L32" s="7">
        <v>9</v>
      </c>
      <c r="M32" s="7">
        <f t="shared" si="7"/>
        <v>9.0553851381374173</v>
      </c>
      <c r="N32" s="7">
        <f t="shared" si="6"/>
        <v>5</v>
      </c>
    </row>
    <row r="33" spans="1:21" x14ac:dyDescent="0.35">
      <c r="A33" s="9">
        <v>-11</v>
      </c>
      <c r="B33" s="9">
        <v>4</v>
      </c>
      <c r="C33" s="9">
        <f>SQRT(((B33-0)^2)+(A33-0)^2)</f>
        <v>11.704699910719626</v>
      </c>
      <c r="D33" s="9">
        <f t="shared" si="5"/>
        <v>5</v>
      </c>
      <c r="F33" s="11" t="s">
        <v>10</v>
      </c>
      <c r="G33" s="11" t="s">
        <v>10</v>
      </c>
      <c r="H33" s="11" t="e">
        <f>SQRT(((G33-0)^2)+(F33-0)^2)</f>
        <v>#VALUE!</v>
      </c>
      <c r="I33" s="11">
        <f t="shared" si="2"/>
        <v>0</v>
      </c>
      <c r="K33" s="7">
        <v>0</v>
      </c>
      <c r="L33" s="7">
        <v>6</v>
      </c>
      <c r="M33" s="7">
        <f t="shared" si="7"/>
        <v>6</v>
      </c>
      <c r="N33" s="7">
        <f t="shared" si="6"/>
        <v>12</v>
      </c>
    </row>
    <row r="34" spans="1:21" x14ac:dyDescent="0.35">
      <c r="A34" s="8" t="s">
        <v>32</v>
      </c>
      <c r="B34" s="8">
        <f>AVERAGE(D29:D33)</f>
        <v>7.4</v>
      </c>
      <c r="C34" s="8" t="s">
        <v>33</v>
      </c>
      <c r="D34" s="8">
        <f>STDEV(D29:D33)</f>
        <v>2.1908902300206639</v>
      </c>
      <c r="F34" s="10" t="s">
        <v>32</v>
      </c>
      <c r="G34" s="10">
        <f>AVERAGE(I29:I33)</f>
        <v>2</v>
      </c>
      <c r="H34" s="10" t="s">
        <v>33</v>
      </c>
      <c r="I34" s="10">
        <f>STDEV(I29:I33)</f>
        <v>2.7386127875258306</v>
      </c>
      <c r="K34" s="24" t="s">
        <v>32</v>
      </c>
      <c r="L34" s="24">
        <f>AVERAGE(N29:N33)</f>
        <v>9.1999999999999993</v>
      </c>
      <c r="M34" s="24" t="s">
        <v>33</v>
      </c>
      <c r="N34" s="24">
        <f>STDEV(N29:N33)</f>
        <v>3.8340579025361632</v>
      </c>
    </row>
    <row r="35" spans="1:21" x14ac:dyDescent="0.35">
      <c r="A35" s="9" t="s">
        <v>10</v>
      </c>
      <c r="B35" s="9" t="s">
        <v>10</v>
      </c>
      <c r="C35" s="9" t="e">
        <f>SQRT(((B35-0)^2)+(A35-0)^2)</f>
        <v>#VALUE!</v>
      </c>
      <c r="D35" s="9">
        <f t="shared" si="5"/>
        <v>0</v>
      </c>
      <c r="F35" s="11" t="s">
        <v>10</v>
      </c>
      <c r="G35" s="11" t="s">
        <v>10</v>
      </c>
      <c r="H35" s="11" t="e">
        <f>SQRT(((G35-0)^2)+(F35-0)^2)</f>
        <v>#VALUE!</v>
      </c>
      <c r="I35" s="11">
        <f t="shared" si="2"/>
        <v>0</v>
      </c>
      <c r="K35" s="7">
        <v>8</v>
      </c>
      <c r="L35" s="7">
        <v>2</v>
      </c>
      <c r="M35" s="7">
        <f t="shared" si="7"/>
        <v>8.2462112512353212</v>
      </c>
      <c r="N35" s="7">
        <f t="shared" si="6"/>
        <v>9</v>
      </c>
      <c r="Q35" s="15"/>
      <c r="R35" s="25"/>
      <c r="S35" s="25"/>
      <c r="T35" s="25"/>
      <c r="U35" s="25"/>
    </row>
    <row r="36" spans="1:21" x14ac:dyDescent="0.35">
      <c r="A36" s="9" t="s">
        <v>10</v>
      </c>
      <c r="B36" s="9" t="s">
        <v>10</v>
      </c>
      <c r="C36" s="9" t="e">
        <f>SQRT(((B36-0)^2)+(A36-0)^2)</f>
        <v>#VALUE!</v>
      </c>
      <c r="D36" s="9">
        <f t="shared" si="5"/>
        <v>0</v>
      </c>
      <c r="F36" s="11" t="s">
        <v>10</v>
      </c>
      <c r="G36" s="11" t="s">
        <v>10</v>
      </c>
      <c r="H36" s="11" t="e">
        <f>SQRT(((G36-0)^2)+(F36-0)^2)</f>
        <v>#VALUE!</v>
      </c>
      <c r="I36" s="11">
        <f t="shared" si="2"/>
        <v>0</v>
      </c>
      <c r="K36" s="7">
        <v>3</v>
      </c>
      <c r="L36" s="7">
        <v>6</v>
      </c>
      <c r="M36" s="7">
        <f t="shared" si="7"/>
        <v>6.7082039324993694</v>
      </c>
      <c r="N36" s="7">
        <f t="shared" si="6"/>
        <v>9</v>
      </c>
      <c r="Q36" s="15"/>
      <c r="R36" s="16"/>
      <c r="S36" s="16"/>
      <c r="T36" s="16"/>
      <c r="U36" s="16"/>
    </row>
    <row r="37" spans="1:21" x14ac:dyDescent="0.35">
      <c r="A37" s="9">
        <v>7</v>
      </c>
      <c r="B37" s="9">
        <v>-3</v>
      </c>
      <c r="C37" s="9">
        <f>SQRT(((B37-0)^2)+(A37-0)^2)</f>
        <v>7.6157731058639087</v>
      </c>
      <c r="D37" s="9">
        <f t="shared" si="5"/>
        <v>9</v>
      </c>
      <c r="F37" s="11">
        <v>7</v>
      </c>
      <c r="G37" s="11">
        <v>-3</v>
      </c>
      <c r="H37" s="11">
        <f>SQRT(((G37-0)^2)+(F37-0)^2)</f>
        <v>7.6157731058639087</v>
      </c>
      <c r="I37" s="11">
        <f t="shared" si="2"/>
        <v>9</v>
      </c>
      <c r="K37" s="7" t="s">
        <v>10</v>
      </c>
      <c r="L37" s="7" t="s">
        <v>10</v>
      </c>
      <c r="M37" s="7" t="e">
        <f t="shared" si="7"/>
        <v>#VALUE!</v>
      </c>
      <c r="N37" s="7">
        <f t="shared" si="6"/>
        <v>0</v>
      </c>
      <c r="Q37" s="15"/>
      <c r="R37" s="25"/>
      <c r="S37" s="25"/>
      <c r="T37" s="25"/>
      <c r="U37" s="25"/>
    </row>
    <row r="38" spans="1:21" x14ac:dyDescent="0.35">
      <c r="A38" s="9">
        <v>-2</v>
      </c>
      <c r="B38" s="9">
        <v>-2</v>
      </c>
      <c r="C38" s="9">
        <f>SQRT(((B38-0)^2)+(A38-0)^2)</f>
        <v>2.8284271247461903</v>
      </c>
      <c r="D38" s="9">
        <f t="shared" si="5"/>
        <v>12</v>
      </c>
      <c r="F38" s="11">
        <v>-2</v>
      </c>
      <c r="G38" s="11">
        <v>-2</v>
      </c>
      <c r="H38" s="11">
        <f>SQRT(((G38-0)^2)+(F38-0)^2)</f>
        <v>2.8284271247461903</v>
      </c>
      <c r="I38" s="11">
        <f t="shared" si="2"/>
        <v>12</v>
      </c>
      <c r="K38" s="7">
        <v>-4</v>
      </c>
      <c r="L38" s="7">
        <v>-7</v>
      </c>
      <c r="M38" s="7">
        <f t="shared" si="7"/>
        <v>8.0622577482985491</v>
      </c>
      <c r="N38" s="7">
        <f t="shared" si="6"/>
        <v>9</v>
      </c>
      <c r="Q38" s="15"/>
      <c r="R38" s="19"/>
      <c r="S38" s="19"/>
      <c r="T38" s="19"/>
      <c r="U38" s="19"/>
    </row>
    <row r="39" spans="1:21" x14ac:dyDescent="0.35">
      <c r="A39" s="9">
        <v>-4</v>
      </c>
      <c r="B39" s="9">
        <v>0</v>
      </c>
      <c r="C39" s="9">
        <f>SQRT(((B39-0)^2)+(A39-0)^2)</f>
        <v>4</v>
      </c>
      <c r="D39" s="9">
        <f t="shared" si="5"/>
        <v>12</v>
      </c>
      <c r="F39" s="11" t="s">
        <v>10</v>
      </c>
      <c r="G39" s="11" t="s">
        <v>10</v>
      </c>
      <c r="H39" s="11" t="e">
        <f>SQRT(((G39-0)^2)+(F39-0)^2)</f>
        <v>#VALUE!</v>
      </c>
      <c r="I39" s="11">
        <f t="shared" si="2"/>
        <v>0</v>
      </c>
      <c r="K39" s="7">
        <v>-6</v>
      </c>
      <c r="L39" s="7">
        <v>-6</v>
      </c>
      <c r="M39" s="7">
        <f t="shared" si="7"/>
        <v>8.4852813742385695</v>
      </c>
      <c r="N39" s="7">
        <f t="shared" si="6"/>
        <v>9</v>
      </c>
      <c r="Q39" s="17"/>
      <c r="R39" s="18"/>
      <c r="S39" s="18"/>
      <c r="T39" s="18"/>
      <c r="U39" s="18"/>
    </row>
    <row r="40" spans="1:21" x14ac:dyDescent="0.35">
      <c r="A40" s="8" t="s">
        <v>32</v>
      </c>
      <c r="B40" s="8">
        <f>AVERAGE(D35:D39)</f>
        <v>6.6</v>
      </c>
      <c r="C40" s="8" t="s">
        <v>33</v>
      </c>
      <c r="D40" s="8">
        <f>STDEV(D35:D39)</f>
        <v>6.1481704595757591</v>
      </c>
      <c r="F40" s="10" t="s">
        <v>32</v>
      </c>
      <c r="G40" s="10">
        <f>AVERAGE(I35:I39)</f>
        <v>4.2</v>
      </c>
      <c r="H40" s="10" t="s">
        <v>33</v>
      </c>
      <c r="I40" s="10">
        <f>STDEV(I35:I39)</f>
        <v>5.8480766068853782</v>
      </c>
      <c r="K40" s="24" t="s">
        <v>32</v>
      </c>
      <c r="L40" s="24">
        <f>AVERAGE(N35:N39)</f>
        <v>7.2</v>
      </c>
      <c r="M40" s="24" t="s">
        <v>33</v>
      </c>
      <c r="N40" s="24">
        <f>STDEV(N35:N39)</f>
        <v>4.0249223594996222</v>
      </c>
      <c r="Q40" s="19"/>
      <c r="R40" s="18"/>
      <c r="S40" s="18"/>
      <c r="T40" s="18"/>
      <c r="U40" s="18"/>
    </row>
    <row r="41" spans="1:21" x14ac:dyDescent="0.35">
      <c r="A41" s="9">
        <v>2</v>
      </c>
      <c r="B41" s="9">
        <v>9</v>
      </c>
      <c r="C41" s="9">
        <f>SQRT(((B41-0)^2)+(A41-0)^2)</f>
        <v>9.2195444572928871</v>
      </c>
      <c r="D41" s="9">
        <f t="shared" si="5"/>
        <v>5</v>
      </c>
      <c r="F41" s="11" t="s">
        <v>10</v>
      </c>
      <c r="G41" s="11" t="s">
        <v>10</v>
      </c>
      <c r="H41" s="11" t="e">
        <f>SQRT(((G41-0)^2)+(F41-0)^2)</f>
        <v>#VALUE!</v>
      </c>
      <c r="I41" s="11">
        <f t="shared" si="2"/>
        <v>0</v>
      </c>
      <c r="K41" s="7">
        <v>-11</v>
      </c>
      <c r="L41" s="7">
        <v>-6</v>
      </c>
      <c r="M41" s="7">
        <f t="shared" si="7"/>
        <v>12.529964086141668</v>
      </c>
      <c r="N41" s="7">
        <f t="shared" si="6"/>
        <v>3</v>
      </c>
      <c r="Q41" s="19"/>
      <c r="R41" s="18"/>
      <c r="S41" s="18"/>
      <c r="T41" s="18"/>
      <c r="U41" s="18"/>
    </row>
    <row r="42" spans="1:21" x14ac:dyDescent="0.35">
      <c r="A42" s="9" t="s">
        <v>10</v>
      </c>
      <c r="B42" s="9" t="s">
        <v>10</v>
      </c>
      <c r="C42" s="9" t="e">
        <f>SQRT(((B42-0)^2)+(A42-0)^2)</f>
        <v>#VALUE!</v>
      </c>
      <c r="D42" s="9">
        <f t="shared" si="5"/>
        <v>0</v>
      </c>
      <c r="F42" s="11">
        <v>-9</v>
      </c>
      <c r="G42" s="11">
        <v>3</v>
      </c>
      <c r="H42" s="11">
        <f>SQRT(((G42-0)^2)+(F42-0)^2)</f>
        <v>9.4868329805051381</v>
      </c>
      <c r="I42" s="11">
        <f t="shared" si="2"/>
        <v>5</v>
      </c>
      <c r="K42" s="7" t="s">
        <v>10</v>
      </c>
      <c r="L42" s="7" t="s">
        <v>10</v>
      </c>
      <c r="M42" s="7" t="e">
        <f t="shared" si="7"/>
        <v>#VALUE!</v>
      </c>
      <c r="N42" s="7">
        <f t="shared" si="6"/>
        <v>0</v>
      </c>
      <c r="Q42" s="19"/>
      <c r="R42" s="18"/>
      <c r="S42" s="18"/>
      <c r="T42" s="18"/>
      <c r="U42" s="18"/>
    </row>
    <row r="43" spans="1:21" x14ac:dyDescent="0.35">
      <c r="A43" s="9" t="s">
        <v>10</v>
      </c>
      <c r="B43" s="9" t="s">
        <v>10</v>
      </c>
      <c r="C43" s="9" t="e">
        <f>SQRT(((B43-0)^2)+(A43-0)^2)</f>
        <v>#VALUE!</v>
      </c>
      <c r="D43" s="9">
        <f t="shared" si="5"/>
        <v>0</v>
      </c>
      <c r="F43" s="11">
        <v>0</v>
      </c>
      <c r="G43" s="11">
        <v>10</v>
      </c>
      <c r="H43" s="11">
        <f>SQRT(((G43-0)^2)+(F43-0)^2)</f>
        <v>10</v>
      </c>
      <c r="I43" s="11">
        <f t="shared" si="2"/>
        <v>5</v>
      </c>
      <c r="K43" s="7">
        <v>5</v>
      </c>
      <c r="L43" s="7">
        <v>2</v>
      </c>
      <c r="M43" s="7">
        <f t="shared" si="7"/>
        <v>5.3851648071345037</v>
      </c>
      <c r="N43" s="7">
        <f t="shared" si="6"/>
        <v>12</v>
      </c>
      <c r="Q43" s="19"/>
      <c r="R43" s="18"/>
      <c r="S43" s="18"/>
      <c r="T43" s="18"/>
      <c r="U43" s="18"/>
    </row>
    <row r="44" spans="1:21" x14ac:dyDescent="0.35">
      <c r="A44" s="9" t="s">
        <v>10</v>
      </c>
      <c r="B44" s="9" t="s">
        <v>10</v>
      </c>
      <c r="C44" s="9" t="e">
        <f>SQRT(((B44-0)^2)+(A44-0)^2)</f>
        <v>#VALUE!</v>
      </c>
      <c r="D44" s="9">
        <f t="shared" si="5"/>
        <v>0</v>
      </c>
      <c r="F44" s="11" t="s">
        <v>10</v>
      </c>
      <c r="G44" s="11" t="s">
        <v>10</v>
      </c>
      <c r="H44" s="11" t="e">
        <f>SQRT(((G44-0)^2)+(F44-0)^2)</f>
        <v>#VALUE!</v>
      </c>
      <c r="I44" s="11">
        <f t="shared" si="2"/>
        <v>0</v>
      </c>
      <c r="K44" s="7">
        <v>6</v>
      </c>
      <c r="L44" s="7">
        <v>1</v>
      </c>
      <c r="M44" s="7">
        <f t="shared" si="7"/>
        <v>6.0827625302982193</v>
      </c>
      <c r="N44" s="7">
        <f t="shared" si="6"/>
        <v>9</v>
      </c>
      <c r="Q44" s="19"/>
      <c r="R44" s="18"/>
      <c r="S44" s="18"/>
      <c r="T44" s="18"/>
      <c r="U44" s="18"/>
    </row>
    <row r="45" spans="1:21" x14ac:dyDescent="0.35">
      <c r="A45" s="9" t="s">
        <v>10</v>
      </c>
      <c r="B45" s="9" t="s">
        <v>10</v>
      </c>
      <c r="C45" s="9" t="e">
        <f>SQRT(((B45-0)^2)+(A45-0)^2)</f>
        <v>#VALUE!</v>
      </c>
      <c r="D45" s="9">
        <f t="shared" si="5"/>
        <v>0</v>
      </c>
      <c r="F45" s="11" t="s">
        <v>10</v>
      </c>
      <c r="G45" s="11" t="s">
        <v>10</v>
      </c>
      <c r="H45" s="11" t="e">
        <f>SQRT(((G45-0)^2)+(F45-0)^2)</f>
        <v>#VALUE!</v>
      </c>
      <c r="I45" s="11">
        <f t="shared" si="2"/>
        <v>0</v>
      </c>
      <c r="K45" s="7" t="s">
        <v>10</v>
      </c>
      <c r="L45" s="7" t="s">
        <v>10</v>
      </c>
      <c r="M45" s="7" t="e">
        <f t="shared" si="7"/>
        <v>#VALUE!</v>
      </c>
      <c r="N45" s="7">
        <f t="shared" si="6"/>
        <v>0</v>
      </c>
    </row>
    <row r="46" spans="1:21" x14ac:dyDescent="0.35">
      <c r="A46" s="8" t="s">
        <v>32</v>
      </c>
      <c r="B46" s="8">
        <f>AVERAGE(D41:D45)</f>
        <v>1</v>
      </c>
      <c r="C46" s="8" t="s">
        <v>33</v>
      </c>
      <c r="D46" s="8">
        <f>STDEV(D41:D45)</f>
        <v>2.2360679774997898</v>
      </c>
      <c r="F46" s="10" t="s">
        <v>32</v>
      </c>
      <c r="G46" s="10">
        <f>AVERAGE(I41:I45)</f>
        <v>2</v>
      </c>
      <c r="H46" s="10" t="s">
        <v>33</v>
      </c>
      <c r="I46" s="10">
        <f>STDEV(I41:I45)</f>
        <v>2.7386127875258306</v>
      </c>
      <c r="K46" s="24" t="s">
        <v>32</v>
      </c>
      <c r="L46" s="24">
        <f>AVERAGE(N41:N45)</f>
        <v>4.8</v>
      </c>
      <c r="M46" s="24" t="s">
        <v>33</v>
      </c>
      <c r="N46" s="24">
        <f>STDEV(N41:N45)</f>
        <v>5.4497706373754848</v>
      </c>
    </row>
    <row r="47" spans="1:21" x14ac:dyDescent="0.35">
      <c r="A47" s="9" t="s">
        <v>10</v>
      </c>
      <c r="B47" s="9" t="s">
        <v>10</v>
      </c>
      <c r="C47" s="9" t="e">
        <f>SQRT(((B47-0)^2)+(A47-0)^2)</f>
        <v>#VALUE!</v>
      </c>
      <c r="D47" s="9">
        <f t="shared" si="5"/>
        <v>0</v>
      </c>
      <c r="F47" s="11" t="s">
        <v>10</v>
      </c>
      <c r="G47" s="11" t="s">
        <v>10</v>
      </c>
      <c r="H47" s="11" t="e">
        <f>SQRT(((G47-0)^2)+(F47-0)^2)</f>
        <v>#VALUE!</v>
      </c>
      <c r="I47" s="11">
        <f t="shared" si="2"/>
        <v>0</v>
      </c>
      <c r="K47" s="7">
        <v>-2</v>
      </c>
      <c r="L47" s="7">
        <v>9</v>
      </c>
      <c r="M47" s="7">
        <f t="shared" si="7"/>
        <v>9.2195444572928871</v>
      </c>
      <c r="N47" s="7">
        <f t="shared" si="6"/>
        <v>5</v>
      </c>
    </row>
    <row r="48" spans="1:21" x14ac:dyDescent="0.35">
      <c r="A48" s="9" t="s">
        <v>10</v>
      </c>
      <c r="B48" s="9" t="s">
        <v>10</v>
      </c>
      <c r="C48" s="9" t="e">
        <f>SQRT(((B48-0)^2)+(A48-0)^2)</f>
        <v>#VALUE!</v>
      </c>
      <c r="D48" s="9">
        <f t="shared" si="5"/>
        <v>0</v>
      </c>
      <c r="F48" s="11" t="s">
        <v>10</v>
      </c>
      <c r="G48" s="11" t="s">
        <v>10</v>
      </c>
      <c r="H48" s="11" t="e">
        <f>SQRT(((G48-0)^2)+(F48-0)^2)</f>
        <v>#VALUE!</v>
      </c>
      <c r="I48" s="11">
        <f t="shared" si="2"/>
        <v>0</v>
      </c>
      <c r="K48" s="7" t="s">
        <v>10</v>
      </c>
      <c r="L48" s="7" t="s">
        <v>10</v>
      </c>
      <c r="M48" s="7" t="e">
        <f t="shared" si="7"/>
        <v>#VALUE!</v>
      </c>
      <c r="N48" s="7">
        <f t="shared" si="6"/>
        <v>0</v>
      </c>
    </row>
    <row r="49" spans="1:14" x14ac:dyDescent="0.35">
      <c r="A49" s="9">
        <v>6</v>
      </c>
      <c r="B49" s="9">
        <v>0</v>
      </c>
      <c r="C49" s="9">
        <f>SQRT(((B49-0)^2)+(A49-0)^2)</f>
        <v>6</v>
      </c>
      <c r="D49" s="9">
        <f t="shared" si="5"/>
        <v>12</v>
      </c>
      <c r="F49" s="11" t="s">
        <v>10</v>
      </c>
      <c r="G49" s="11" t="s">
        <v>10</v>
      </c>
      <c r="H49" s="11" t="e">
        <f>SQRT(((G49-0)^2)+(F49-0)^2)</f>
        <v>#VALUE!</v>
      </c>
      <c r="I49" s="11">
        <f t="shared" si="2"/>
        <v>0</v>
      </c>
      <c r="K49" s="7">
        <v>-3</v>
      </c>
      <c r="L49" s="7">
        <v>-8</v>
      </c>
      <c r="M49" s="7">
        <f t="shared" si="7"/>
        <v>8.5440037453175304</v>
      </c>
      <c r="N49" s="7">
        <f t="shared" si="6"/>
        <v>9</v>
      </c>
    </row>
    <row r="50" spans="1:14" x14ac:dyDescent="0.35">
      <c r="A50" s="9" t="s">
        <v>10</v>
      </c>
      <c r="B50" s="9" t="s">
        <v>10</v>
      </c>
      <c r="C50" s="9" t="e">
        <f>SQRT(((B50-0)^2)+(A50-0)^2)</f>
        <v>#VALUE!</v>
      </c>
      <c r="D50" s="9">
        <f t="shared" si="5"/>
        <v>0</v>
      </c>
      <c r="F50" s="11" t="s">
        <v>10</v>
      </c>
      <c r="G50" s="11" t="s">
        <v>10</v>
      </c>
      <c r="H50" s="11" t="e">
        <f>SQRT(((G50-0)^2)+(F50-0)^2)</f>
        <v>#VALUE!</v>
      </c>
      <c r="I50" s="11">
        <f t="shared" si="2"/>
        <v>0</v>
      </c>
      <c r="K50" s="7">
        <v>1</v>
      </c>
      <c r="L50" s="7">
        <v>1</v>
      </c>
      <c r="M50" s="7">
        <f t="shared" si="7"/>
        <v>1.4142135623730951</v>
      </c>
      <c r="N50" s="7">
        <f t="shared" si="6"/>
        <v>15</v>
      </c>
    </row>
    <row r="51" spans="1:14" x14ac:dyDescent="0.35">
      <c r="A51" s="9">
        <v>11</v>
      </c>
      <c r="B51" s="9">
        <v>-6</v>
      </c>
      <c r="C51" s="9">
        <f>SQRT(((B51-0)^2)+(A51-0)^2)</f>
        <v>12.529964086141668</v>
      </c>
      <c r="D51" s="9">
        <f t="shared" si="5"/>
        <v>3</v>
      </c>
      <c r="F51" s="11" t="s">
        <v>10</v>
      </c>
      <c r="G51" s="11" t="s">
        <v>10</v>
      </c>
      <c r="H51" s="11" t="e">
        <f>SQRT(((G51-0)^2)+(F51-0)^2)</f>
        <v>#VALUE!</v>
      </c>
      <c r="I51" s="11">
        <f t="shared" si="2"/>
        <v>0</v>
      </c>
      <c r="K51" s="7">
        <v>7</v>
      </c>
      <c r="L51" s="7">
        <v>8</v>
      </c>
      <c r="M51" s="7">
        <f t="shared" si="7"/>
        <v>10.63014581273465</v>
      </c>
      <c r="N51" s="7">
        <f t="shared" si="6"/>
        <v>5</v>
      </c>
    </row>
    <row r="52" spans="1:14" x14ac:dyDescent="0.35">
      <c r="A52" s="8" t="s">
        <v>32</v>
      </c>
      <c r="B52" s="8">
        <f>AVERAGE(D47:D51)</f>
        <v>3</v>
      </c>
      <c r="C52" s="8" t="s">
        <v>33</v>
      </c>
      <c r="D52" s="8">
        <f>STDEV(D47:D51)</f>
        <v>5.196152422706632</v>
      </c>
      <c r="F52" s="10" t="s">
        <v>32</v>
      </c>
      <c r="G52" s="10">
        <f>AVERAGE(I47:I51)</f>
        <v>0</v>
      </c>
      <c r="H52" s="10" t="s">
        <v>33</v>
      </c>
      <c r="I52" s="10">
        <f>STDEV(I47:I51)</f>
        <v>0</v>
      </c>
      <c r="K52" s="24" t="s">
        <v>32</v>
      </c>
      <c r="L52" s="24">
        <f>AVERAGE(N47:N51)</f>
        <v>6.8</v>
      </c>
      <c r="M52" s="24" t="s">
        <v>33</v>
      </c>
      <c r="N52" s="24">
        <f>STDEV(N47:N51)</f>
        <v>5.5856960175075772</v>
      </c>
    </row>
  </sheetData>
  <mergeCells count="9">
    <mergeCell ref="V3:Y3"/>
    <mergeCell ref="Q11:T11"/>
    <mergeCell ref="R2:S2"/>
    <mergeCell ref="R3:S3"/>
    <mergeCell ref="R4:S4"/>
    <mergeCell ref="R5:S5"/>
    <mergeCell ref="R6:S6"/>
    <mergeCell ref="R7:S7"/>
    <mergeCell ref="R8:S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520-FC36-4876-B41B-55D8D9D27ED7}">
  <dimension ref="A1:AG32"/>
  <sheetViews>
    <sheetView topLeftCell="S1" workbookViewId="0">
      <selection activeCell="X3" sqref="X3"/>
    </sheetView>
  </sheetViews>
  <sheetFormatPr defaultRowHeight="14.5" x14ac:dyDescent="0.35"/>
  <sheetData>
    <row r="1" spans="1:33" ht="18.5" x14ac:dyDescent="0.45">
      <c r="A1" s="23" t="s">
        <v>27</v>
      </c>
      <c r="B1" s="23"/>
      <c r="C1" s="23"/>
    </row>
    <row r="3" spans="1:33" x14ac:dyDescent="0.35">
      <c r="A3" s="22" t="s">
        <v>26</v>
      </c>
      <c r="B3" s="22"/>
      <c r="L3" s="22" t="s">
        <v>28</v>
      </c>
      <c r="M3" s="22"/>
      <c r="V3" s="22" t="s">
        <v>29</v>
      </c>
      <c r="W3" s="22"/>
      <c r="AF3" s="22" t="s">
        <v>31</v>
      </c>
      <c r="AG3" s="22"/>
    </row>
    <row r="4" spans="1:33" x14ac:dyDescent="0.35">
      <c r="A4" t="s">
        <v>1</v>
      </c>
      <c r="B4" t="s">
        <v>2</v>
      </c>
      <c r="L4" t="s">
        <v>1</v>
      </c>
      <c r="M4" t="s">
        <v>2</v>
      </c>
      <c r="V4" t="s">
        <v>1</v>
      </c>
      <c r="W4" t="s">
        <v>2</v>
      </c>
      <c r="AF4" t="s">
        <v>1</v>
      </c>
      <c r="AG4" t="s">
        <v>2</v>
      </c>
    </row>
    <row r="5" spans="1:33" x14ac:dyDescent="0.35">
      <c r="A5" s="2">
        <v>-5</v>
      </c>
      <c r="B5" s="2">
        <v>-5</v>
      </c>
      <c r="L5" s="2">
        <v>0</v>
      </c>
      <c r="M5" s="2">
        <v>10</v>
      </c>
      <c r="V5" s="2">
        <v>11</v>
      </c>
      <c r="W5" s="2">
        <v>8</v>
      </c>
      <c r="AF5" s="2">
        <v>-11</v>
      </c>
      <c r="AG5" s="2">
        <v>-1</v>
      </c>
    </row>
    <row r="6" spans="1:33" x14ac:dyDescent="0.35">
      <c r="A6" s="2">
        <v>5</v>
      </c>
      <c r="B6" s="2">
        <v>5</v>
      </c>
      <c r="L6" s="2">
        <v>5</v>
      </c>
      <c r="M6" s="2">
        <v>-2</v>
      </c>
      <c r="V6" s="2">
        <v>-2</v>
      </c>
      <c r="W6" s="2">
        <v>6</v>
      </c>
      <c r="AF6" s="2">
        <v>-5</v>
      </c>
      <c r="AG6" s="2">
        <v>0</v>
      </c>
    </row>
    <row r="7" spans="1:33" x14ac:dyDescent="0.35">
      <c r="A7" s="2">
        <v>1</v>
      </c>
      <c r="B7" s="2">
        <v>7</v>
      </c>
      <c r="L7" s="2">
        <v>-1</v>
      </c>
      <c r="M7" s="2">
        <v>1</v>
      </c>
      <c r="V7" s="2">
        <v>-6</v>
      </c>
      <c r="W7" s="2">
        <v>4</v>
      </c>
      <c r="AF7" s="2">
        <v>-4</v>
      </c>
      <c r="AG7" s="2">
        <v>-9</v>
      </c>
    </row>
    <row r="8" spans="1:33" x14ac:dyDescent="0.35">
      <c r="A8" s="2">
        <v>-8</v>
      </c>
      <c r="B8" s="2">
        <v>-5</v>
      </c>
      <c r="L8" s="2">
        <v>11</v>
      </c>
      <c r="M8" s="2">
        <v>10</v>
      </c>
      <c r="V8" s="2">
        <v>-6</v>
      </c>
      <c r="W8" s="2">
        <v>8</v>
      </c>
      <c r="AF8" s="2">
        <v>-8</v>
      </c>
      <c r="AG8" s="2">
        <v>-9</v>
      </c>
    </row>
    <row r="9" spans="1:33" x14ac:dyDescent="0.35">
      <c r="A9" s="2">
        <v>1</v>
      </c>
      <c r="B9" s="2">
        <v>1</v>
      </c>
      <c r="L9" s="2">
        <v>2</v>
      </c>
      <c r="M9" s="2">
        <v>7</v>
      </c>
      <c r="V9" s="2">
        <v>-9</v>
      </c>
      <c r="W9" s="2">
        <v>-4</v>
      </c>
      <c r="AF9" s="9">
        <v>6</v>
      </c>
      <c r="AG9" s="9">
        <v>0</v>
      </c>
    </row>
    <row r="10" spans="1:33" x14ac:dyDescent="0.35">
      <c r="A10" s="9">
        <v>7</v>
      </c>
      <c r="B10" s="9">
        <v>0</v>
      </c>
      <c r="L10" s="9">
        <v>7</v>
      </c>
      <c r="M10" s="9">
        <v>-3</v>
      </c>
      <c r="V10" s="9">
        <v>2</v>
      </c>
      <c r="W10" s="9">
        <v>9</v>
      </c>
      <c r="AF10" s="9">
        <v>11</v>
      </c>
      <c r="AG10" s="9">
        <v>-6</v>
      </c>
    </row>
    <row r="11" spans="1:33" x14ac:dyDescent="0.35">
      <c r="A11" s="9">
        <v>7</v>
      </c>
      <c r="B11" s="9">
        <v>1</v>
      </c>
      <c r="L11" s="9">
        <v>-2</v>
      </c>
      <c r="M11" s="9">
        <v>-2</v>
      </c>
      <c r="V11" s="3">
        <v>3</v>
      </c>
      <c r="W11" s="3">
        <v>-6</v>
      </c>
      <c r="AF11" s="3">
        <v>2</v>
      </c>
      <c r="AG11" s="3">
        <v>-4</v>
      </c>
    </row>
    <row r="12" spans="1:33" x14ac:dyDescent="0.35">
      <c r="A12" s="9">
        <v>10</v>
      </c>
      <c r="B12" s="9">
        <v>2</v>
      </c>
      <c r="L12" s="9">
        <v>-4</v>
      </c>
      <c r="M12" s="9">
        <v>0</v>
      </c>
      <c r="V12" s="3">
        <v>6</v>
      </c>
      <c r="W12" s="3">
        <v>-5</v>
      </c>
      <c r="AF12" s="3">
        <v>11</v>
      </c>
      <c r="AG12" s="3">
        <v>9</v>
      </c>
    </row>
    <row r="13" spans="1:33" x14ac:dyDescent="0.35">
      <c r="A13" s="9">
        <v>-4</v>
      </c>
      <c r="B13" s="9">
        <v>6</v>
      </c>
      <c r="L13" s="3">
        <v>1</v>
      </c>
      <c r="M13" s="3">
        <v>4</v>
      </c>
      <c r="V13" s="3">
        <v>12</v>
      </c>
      <c r="W13" s="3">
        <v>12</v>
      </c>
      <c r="AF13" s="6">
        <v>7</v>
      </c>
      <c r="AG13" s="6">
        <v>-1</v>
      </c>
    </row>
    <row r="14" spans="1:33" x14ac:dyDescent="0.35">
      <c r="A14" s="9">
        <v>-11</v>
      </c>
      <c r="B14" s="9">
        <v>4</v>
      </c>
      <c r="L14" s="3">
        <v>-12</v>
      </c>
      <c r="M14" s="3">
        <v>-1</v>
      </c>
      <c r="V14" s="11">
        <v>-9</v>
      </c>
      <c r="W14" s="11">
        <v>3</v>
      </c>
      <c r="AF14" s="6">
        <v>-6</v>
      </c>
      <c r="AG14" s="6">
        <v>-8</v>
      </c>
    </row>
    <row r="15" spans="1:33" x14ac:dyDescent="0.35">
      <c r="A15" s="11">
        <v>-7</v>
      </c>
      <c r="B15" s="11">
        <v>9</v>
      </c>
      <c r="L15" s="3">
        <v>-9</v>
      </c>
      <c r="M15" s="3">
        <v>11</v>
      </c>
      <c r="V15" s="11">
        <v>0</v>
      </c>
      <c r="W15" s="11">
        <v>10</v>
      </c>
      <c r="AF15" s="7">
        <v>-2</v>
      </c>
      <c r="AG15" s="7">
        <v>9</v>
      </c>
    </row>
    <row r="16" spans="1:33" x14ac:dyDescent="0.35">
      <c r="A16" s="11">
        <v>-6</v>
      </c>
      <c r="B16" s="11">
        <v>7</v>
      </c>
      <c r="L16" s="3">
        <v>0</v>
      </c>
      <c r="M16" s="3">
        <v>0</v>
      </c>
      <c r="V16" s="6">
        <v>6</v>
      </c>
      <c r="W16" s="6">
        <v>-6</v>
      </c>
      <c r="AF16" s="7">
        <v>-3</v>
      </c>
      <c r="AG16" s="7">
        <v>-8</v>
      </c>
    </row>
    <row r="17" spans="1:33" x14ac:dyDescent="0.35">
      <c r="A17" s="3">
        <v>-8</v>
      </c>
      <c r="B17" s="3">
        <v>0</v>
      </c>
      <c r="L17" s="3">
        <v>-11</v>
      </c>
      <c r="M17" s="3">
        <v>-12</v>
      </c>
      <c r="V17" s="6">
        <v>-11</v>
      </c>
      <c r="W17" s="6">
        <v>-4</v>
      </c>
      <c r="AF17" s="7">
        <v>1</v>
      </c>
      <c r="AG17" s="7">
        <v>1</v>
      </c>
    </row>
    <row r="18" spans="1:33" x14ac:dyDescent="0.35">
      <c r="A18" s="3">
        <v>2</v>
      </c>
      <c r="B18" s="3">
        <v>-1</v>
      </c>
      <c r="L18" s="11">
        <v>7</v>
      </c>
      <c r="M18" s="11">
        <v>-3</v>
      </c>
      <c r="V18" s="6">
        <v>-6</v>
      </c>
      <c r="W18" s="6">
        <v>-6</v>
      </c>
      <c r="AF18" s="7">
        <v>7</v>
      </c>
      <c r="AG18" s="7">
        <v>8</v>
      </c>
    </row>
    <row r="19" spans="1:33" x14ac:dyDescent="0.35">
      <c r="A19" s="3">
        <v>-4</v>
      </c>
      <c r="B19" s="3">
        <v>3</v>
      </c>
      <c r="L19" s="11">
        <v>-2</v>
      </c>
      <c r="M19" s="11">
        <v>-2</v>
      </c>
      <c r="V19" s="7">
        <v>-11</v>
      </c>
      <c r="W19" s="7">
        <v>-6</v>
      </c>
      <c r="AF19" t="s">
        <v>30</v>
      </c>
      <c r="AG19">
        <f>COUNT(AG5:AG18)/30</f>
        <v>0.46666666666666667</v>
      </c>
    </row>
    <row r="20" spans="1:33" x14ac:dyDescent="0.35">
      <c r="A20" s="3">
        <v>3</v>
      </c>
      <c r="B20" s="3">
        <v>4</v>
      </c>
      <c r="L20" s="6">
        <v>-8</v>
      </c>
      <c r="M20" s="6">
        <v>-11</v>
      </c>
      <c r="V20" s="7">
        <v>5</v>
      </c>
      <c r="W20" s="7">
        <v>2</v>
      </c>
    </row>
    <row r="21" spans="1:33" x14ac:dyDescent="0.35">
      <c r="A21" s="3">
        <v>-5</v>
      </c>
      <c r="B21" s="3">
        <v>-1</v>
      </c>
      <c r="L21" s="6">
        <v>-2</v>
      </c>
      <c r="M21" s="6">
        <v>-2</v>
      </c>
      <c r="V21" s="7">
        <v>6</v>
      </c>
      <c r="W21" s="7">
        <v>1</v>
      </c>
    </row>
    <row r="22" spans="1:33" x14ac:dyDescent="0.35">
      <c r="A22" s="6">
        <v>-3</v>
      </c>
      <c r="B22" s="6">
        <v>3</v>
      </c>
      <c r="L22" s="6">
        <v>1</v>
      </c>
      <c r="M22" s="6">
        <v>1</v>
      </c>
      <c r="V22" t="s">
        <v>30</v>
      </c>
      <c r="W22">
        <f>COUNT(W5:W21)/30</f>
        <v>0.56666666666666665</v>
      </c>
    </row>
    <row r="23" spans="1:33" x14ac:dyDescent="0.35">
      <c r="A23" s="6">
        <v>-12</v>
      </c>
      <c r="B23" s="6">
        <v>6</v>
      </c>
      <c r="L23" s="6">
        <v>10</v>
      </c>
      <c r="M23" s="6">
        <v>10</v>
      </c>
    </row>
    <row r="24" spans="1:33" x14ac:dyDescent="0.35">
      <c r="A24" s="6">
        <v>-5</v>
      </c>
      <c r="B24" s="6">
        <v>5</v>
      </c>
      <c r="L24" s="7">
        <v>8</v>
      </c>
      <c r="M24" s="7">
        <v>2</v>
      </c>
    </row>
    <row r="25" spans="1:33" x14ac:dyDescent="0.35">
      <c r="A25" s="6">
        <v>8</v>
      </c>
      <c r="B25" s="6">
        <v>2</v>
      </c>
      <c r="L25" s="7">
        <v>3</v>
      </c>
      <c r="M25" s="7">
        <v>6</v>
      </c>
    </row>
    <row r="26" spans="1:33" x14ac:dyDescent="0.35">
      <c r="A26" s="6">
        <v>7</v>
      </c>
      <c r="B26" s="6">
        <v>-3</v>
      </c>
      <c r="L26" s="7">
        <v>-4</v>
      </c>
      <c r="M26" s="7">
        <v>-7</v>
      </c>
    </row>
    <row r="27" spans="1:33" x14ac:dyDescent="0.35">
      <c r="A27" s="7">
        <v>-9</v>
      </c>
      <c r="B27" s="7">
        <v>4</v>
      </c>
      <c r="L27" s="7">
        <v>-6</v>
      </c>
      <c r="M27" s="7">
        <v>-6</v>
      </c>
    </row>
    <row r="28" spans="1:33" x14ac:dyDescent="0.35">
      <c r="A28" s="7">
        <v>-2</v>
      </c>
      <c r="B28" s="7">
        <v>3</v>
      </c>
      <c r="L28" t="s">
        <v>30</v>
      </c>
      <c r="M28">
        <f>COUNT(M5:M27)/30</f>
        <v>0.76666666666666672</v>
      </c>
    </row>
    <row r="29" spans="1:33" x14ac:dyDescent="0.35">
      <c r="A29" s="7">
        <v>1</v>
      </c>
      <c r="B29" s="7">
        <v>2</v>
      </c>
    </row>
    <row r="30" spans="1:33" x14ac:dyDescent="0.35">
      <c r="A30" s="7">
        <v>-1</v>
      </c>
      <c r="B30" s="7">
        <v>9</v>
      </c>
    </row>
    <row r="31" spans="1:33" x14ac:dyDescent="0.35">
      <c r="A31" s="7">
        <v>0</v>
      </c>
      <c r="B31" s="7">
        <v>6</v>
      </c>
    </row>
    <row r="32" spans="1:33" x14ac:dyDescent="0.35">
      <c r="A32" t="s">
        <v>30</v>
      </c>
      <c r="B32">
        <f>COUNT(B5:B31)/30</f>
        <v>0.9</v>
      </c>
    </row>
  </sheetData>
  <mergeCells count="4">
    <mergeCell ref="A3:B3"/>
    <mergeCell ref="L3:M3"/>
    <mergeCell ref="V3:W3"/>
    <mergeCell ref="AF3:A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lopez</cp:lastModifiedBy>
  <dcterms:created xsi:type="dcterms:W3CDTF">2018-10-08T16:52:39Z</dcterms:created>
  <dcterms:modified xsi:type="dcterms:W3CDTF">2018-10-29T02:26:47Z</dcterms:modified>
</cp:coreProperties>
</file>