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am Nathan\Documents\"/>
    </mc:Choice>
  </mc:AlternateContent>
  <bookViews>
    <workbookView xWindow="0" yWindow="0" windowWidth="25200" windowHeight="11868"/>
  </bookViews>
  <sheets>
    <sheet name="Benchmark" sheetId="1" r:id="rId1"/>
    <sheet name="Constante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Benchmark!$A$2:$T$26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N26" i="1"/>
  <c r="L26" i="1"/>
  <c r="J26" i="1"/>
  <c r="Q4" i="1" l="1"/>
  <c r="S4" i="1" s="1"/>
  <c r="R4" i="1"/>
  <c r="T4" i="1" s="1"/>
  <c r="Q5" i="1"/>
  <c r="S5" i="1" s="1"/>
  <c r="R5" i="1"/>
  <c r="T5" i="1" s="1"/>
  <c r="Q6" i="1"/>
  <c r="S6" i="1" s="1"/>
  <c r="R6" i="1"/>
  <c r="T6" i="1" s="1"/>
  <c r="Q7" i="1"/>
  <c r="S7" i="1" s="1"/>
  <c r="R7" i="1"/>
  <c r="T7" i="1" s="1"/>
  <c r="Q8" i="1"/>
  <c r="S8" i="1" s="1"/>
  <c r="R8" i="1"/>
  <c r="T8" i="1" s="1"/>
  <c r="Q9" i="1"/>
  <c r="S9" i="1" s="1"/>
  <c r="R9" i="1"/>
  <c r="T9" i="1" s="1"/>
  <c r="Q10" i="1"/>
  <c r="S10" i="1" s="1"/>
  <c r="R10" i="1"/>
  <c r="T10" i="1" s="1"/>
  <c r="Q11" i="1"/>
  <c r="S11" i="1" s="1"/>
  <c r="R11" i="1"/>
  <c r="T11" i="1" s="1"/>
  <c r="Q15" i="1"/>
  <c r="S15" i="1" s="1"/>
  <c r="R15" i="1"/>
  <c r="T15" i="1" s="1"/>
  <c r="Q16" i="1"/>
  <c r="S16" i="1" s="1"/>
  <c r="R16" i="1"/>
  <c r="T16" i="1" s="1"/>
  <c r="Q17" i="1"/>
  <c r="S17" i="1" s="1"/>
  <c r="R17" i="1"/>
  <c r="T17" i="1" s="1"/>
  <c r="Q18" i="1"/>
  <c r="S18" i="1" s="1"/>
  <c r="R18" i="1"/>
  <c r="T18" i="1" s="1"/>
  <c r="Q21" i="1"/>
  <c r="S21" i="1" s="1"/>
  <c r="R21" i="1"/>
  <c r="T21" i="1" s="1"/>
  <c r="Q23" i="1"/>
  <c r="S23" i="1" s="1"/>
  <c r="R23" i="1"/>
  <c r="T23" i="1" s="1"/>
  <c r="Q24" i="1"/>
  <c r="S24" i="1" s="1"/>
  <c r="R24" i="1"/>
  <c r="T24" i="1" s="1"/>
  <c r="Q25" i="1"/>
  <c r="S25" i="1" s="1"/>
  <c r="R25" i="1"/>
  <c r="T25" i="1" s="1"/>
  <c r="R3" i="1"/>
  <c r="T3" i="1" s="1"/>
  <c r="Q3" i="1"/>
  <c r="S3" i="1" s="1"/>
  <c r="T29" i="1" l="1"/>
  <c r="S29" i="1"/>
</calcChain>
</file>

<file path=xl/sharedStrings.xml><?xml version="1.0" encoding="utf-8"?>
<sst xmlns="http://schemas.openxmlformats.org/spreadsheetml/2006/main" count="233" uniqueCount="81">
  <si>
    <t>Element de comparaison</t>
  </si>
  <si>
    <t>N° d'ordre</t>
  </si>
  <si>
    <t>Gestion des accès</t>
  </si>
  <si>
    <t>Gestion des graphes</t>
  </si>
  <si>
    <t>Historisation des données</t>
  </si>
  <si>
    <t>(-)</t>
  </si>
  <si>
    <t>Temps de développement</t>
  </si>
  <si>
    <t>Paramétrage</t>
  </si>
  <si>
    <t>(+)</t>
  </si>
  <si>
    <t>Exploitation des données</t>
  </si>
  <si>
    <t>Evolution</t>
  </si>
  <si>
    <t>Coût</t>
  </si>
  <si>
    <t>Personnalisation</t>
  </si>
  <si>
    <t>Temps de mise en œuvre</t>
  </si>
  <si>
    <t>Sécurité</t>
  </si>
  <si>
    <t>Support technique</t>
  </si>
  <si>
    <t>Temps de paramétrage</t>
  </si>
  <si>
    <t>Pérénité</t>
  </si>
  <si>
    <t>dépendant de support externe ?</t>
  </si>
  <si>
    <t>Maintenance</t>
  </si>
  <si>
    <t>Avantage (+)
Inconvenient (-)</t>
  </si>
  <si>
    <t>catégorie</t>
  </si>
  <si>
    <t>description</t>
  </si>
  <si>
    <t>migration vers une autre solution</t>
  </si>
  <si>
    <t>Intégration dans l'environnement SI du Département</t>
  </si>
  <si>
    <t>Dépendance d'autres services du département ?</t>
  </si>
  <si>
    <t>Délais de mise en œuvre</t>
  </si>
  <si>
    <t>Olivier</t>
  </si>
  <si>
    <t>Nathan</t>
  </si>
  <si>
    <t>Paul</t>
  </si>
  <si>
    <t>Romain</t>
  </si>
  <si>
    <t>Solution</t>
  </si>
  <si>
    <t>ServicePilot</t>
  </si>
  <si>
    <t>Dev Specifique</t>
  </si>
  <si>
    <t>Importante au démarrage du projet</t>
  </si>
  <si>
    <t>à développer</t>
  </si>
  <si>
    <t>natif</t>
  </si>
  <si>
    <t>Implementation</t>
  </si>
  <si>
    <t>non</t>
  </si>
  <si>
    <t>oui</t>
  </si>
  <si>
    <t>Architecture logicielle</t>
  </si>
  <si>
    <t>fonctionnalités de bases à développer</t>
  </si>
  <si>
    <t>Ponderation</t>
  </si>
  <si>
    <t>Note</t>
  </si>
  <si>
    <t>Bilan</t>
  </si>
  <si>
    <t>Gestion authentification des utilisateurs, des droits …</t>
  </si>
  <si>
    <t>natif (paramétrage)</t>
  </si>
  <si>
    <t xml:space="preserve">Graphiques adaptés aux besoins avec Chart.js
</t>
  </si>
  <si>
    <t>Graphiques limités en personnalisation</t>
  </si>
  <si>
    <t>Délai de rétention / conservation, Base de données …</t>
  </si>
  <si>
    <t>Données filtrables, visualisables et cliquables</t>
  </si>
  <si>
    <t>Visualisation brute, peu contextualisée</t>
  </si>
  <si>
    <t xml:space="preserve">Périmètre / perspective d'évolution
Coût </t>
  </si>
  <si>
    <t>Modifiable selon les retours</t>
  </si>
  <si>
    <t>SARSN</t>
  </si>
  <si>
    <t>Licences / Environnement de développement</t>
  </si>
  <si>
    <t>Nécessite des Licences payantes mais outils déjà déployé au Departement</t>
  </si>
  <si>
    <t>si solution opensource (gratuité)
Cout associé au serveur d'accueil</t>
  </si>
  <si>
    <t>natif (graphes standard)</t>
  </si>
  <si>
    <t xml:space="preserve">Organisation des idicateurs "référentiel" (espace dédié etc) 
</t>
  </si>
  <si>
    <t xml:space="preserve">Facilité de mise en place un nouvel indicateur </t>
  </si>
  <si>
    <t>Dashboard personnalisable par user</t>
  </si>
  <si>
    <t xml:space="preserve">Niveau de détails des indicateurs paramétrable / Indicateur complexes </t>
  </si>
  <si>
    <t>charge des ressources CSSIS</t>
  </si>
  <si>
    <t>charge des ressources SASRN</t>
  </si>
  <si>
    <t>oui (éditeur)</t>
  </si>
  <si>
    <t>Cout (robustesse de l'application)</t>
  </si>
  <si>
    <t>Contraintes imposées par le standard</t>
  </si>
  <si>
    <t>Déjà intégré</t>
  </si>
  <si>
    <t>développement freeware / Solution éditeur</t>
  </si>
  <si>
    <t>Total</t>
  </si>
  <si>
    <t>Serveur,
formulaire de demande d'acces,
formulaires de sécurités, etc.</t>
  </si>
  <si>
    <t>Développement spécifique</t>
  </si>
  <si>
    <t>Progiciel (Service Pilot)</t>
  </si>
  <si>
    <r>
      <rPr>
        <sz val="18"/>
        <color theme="1"/>
        <rFont val="Calibri"/>
        <family val="2"/>
        <scheme val="minor"/>
      </rPr>
      <t>(+)</t>
    </r>
    <r>
      <rPr>
        <sz val="14"/>
        <color theme="1"/>
        <rFont val="Calibri"/>
        <family val="2"/>
        <scheme val="minor"/>
      </rPr>
      <t xml:space="preserve"> Flexibilité, esthétique</t>
    </r>
  </si>
  <si>
    <r>
      <rPr>
        <sz val="18"/>
        <color theme="1"/>
        <rFont val="Calibri"/>
        <family val="2"/>
        <scheme val="minor"/>
      </rPr>
      <t>(+)</t>
    </r>
    <r>
      <rPr>
        <sz val="14"/>
        <color theme="1"/>
        <rFont val="Calibri"/>
        <family val="2"/>
        <scheme val="minor"/>
      </rPr>
      <t xml:space="preserve"> Adapté aux besoins métiers</t>
    </r>
  </si>
  <si>
    <r>
      <rPr>
        <sz val="18"/>
        <color theme="1"/>
        <rFont val="Calibri"/>
        <family val="2"/>
        <scheme val="minor"/>
      </rPr>
      <t>(+)</t>
    </r>
    <r>
      <rPr>
        <sz val="14"/>
        <color theme="1"/>
        <rFont val="Calibri"/>
        <family val="2"/>
        <scheme val="minor"/>
      </rPr>
      <t xml:space="preserve"> Facilité d’adaptation</t>
    </r>
  </si>
  <si>
    <r>
      <rPr>
        <sz val="18"/>
        <color theme="1"/>
        <rFont val="Calibri"/>
        <family val="2"/>
        <scheme val="minor"/>
      </rPr>
      <t>(-)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Moins de contrôle visuel</t>
    </r>
  </si>
  <si>
    <r>
      <rPr>
        <sz val="18"/>
        <color theme="1"/>
        <rFont val="Calibri"/>
        <family val="2"/>
        <scheme val="minor"/>
      </rPr>
      <t>(+)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Centralisation</t>
    </r>
    <r>
      <rPr>
        <sz val="11"/>
        <color theme="1"/>
        <rFont val="Calibri"/>
        <family val="2"/>
        <scheme val="minor"/>
      </rPr>
      <t xml:space="preserve">
</t>
    </r>
    <r>
      <rPr>
        <sz val="18"/>
        <color theme="1"/>
        <rFont val="Calibri"/>
        <family val="2"/>
        <scheme val="minor"/>
      </rPr>
      <t>(-)</t>
    </r>
    <r>
      <rPr>
        <sz val="14"/>
        <color theme="1"/>
        <rFont val="Calibri"/>
        <family val="2"/>
        <scheme val="minor"/>
      </rPr>
      <t>régles imposées</t>
    </r>
  </si>
  <si>
    <r>
      <rPr>
        <sz val="18"/>
        <color theme="1"/>
        <rFont val="Calibri"/>
        <family val="2"/>
        <scheme val="minor"/>
      </rPr>
      <t>(-)</t>
    </r>
    <r>
      <rPr>
        <sz val="14"/>
        <color theme="1"/>
        <rFont val="Calibri"/>
        <family val="2"/>
        <scheme val="minor"/>
      </rPr>
      <t xml:space="preserve"> formalisme standardisé</t>
    </r>
  </si>
  <si>
    <r>
      <rPr>
        <sz val="18"/>
        <color theme="1"/>
        <rFont val="Calibri"/>
        <family val="2"/>
        <scheme val="minor"/>
      </rPr>
      <t>(-)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interlocuteurs suplémentaires</t>
    </r>
    <r>
      <rPr>
        <sz val="11"/>
        <color theme="1"/>
        <rFont val="Calibri"/>
        <family val="2"/>
        <scheme val="minor"/>
      </rPr>
      <t xml:space="preserve">
</t>
    </r>
    <r>
      <rPr>
        <sz val="18"/>
        <color theme="1"/>
        <rFont val="Calibri"/>
        <family val="2"/>
        <scheme val="minor"/>
      </rPr>
      <t>(+)</t>
    </r>
    <r>
      <rPr>
        <sz val="14"/>
        <color theme="1"/>
        <rFont val="Calibri"/>
        <family val="2"/>
        <scheme val="minor"/>
      </rPr>
      <t xml:space="preserve"> Maintenance centralisé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</si>
</sst>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5" fillId="4" borderId="0" xfId="3" applyAlignment="1">
      <alignment horizontal="center" vertical="center"/>
    </xf>
    <xf numFmtId="0" fontId="4" fillId="4" borderId="0" xfId="3" applyFont="1" applyAlignment="1">
      <alignment vertical="center"/>
    </xf>
    <xf numFmtId="0" fontId="4" fillId="8" borderId="0" xfId="0" applyFont="1" applyFill="1"/>
    <xf numFmtId="0" fontId="5" fillId="8" borderId="0" xfId="0" applyFont="1" applyFill="1"/>
    <xf numFmtId="0" fontId="3" fillId="0" borderId="0" xfId="0" applyFont="1" applyAlignment="1">
      <alignment horizontal="center" vertical="center"/>
    </xf>
    <xf numFmtId="0" fontId="4" fillId="4" borderId="0" xfId="3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0" borderId="0" xfId="0" applyFont="1"/>
    <xf numFmtId="0" fontId="8" fillId="2" borderId="0" xfId="1" applyFont="1" applyAlignment="1">
      <alignment wrapText="1"/>
    </xf>
    <xf numFmtId="0" fontId="9" fillId="3" borderId="0" xfId="2" applyFont="1" applyAlignment="1">
      <alignment wrapText="1"/>
    </xf>
    <xf numFmtId="0" fontId="10" fillId="0" borderId="0" xfId="0" applyFont="1"/>
    <xf numFmtId="0" fontId="8" fillId="2" borderId="0" xfId="1" applyFont="1" applyAlignme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4">
    <cellStyle name="Accent5" xfId="3" builtinId="45"/>
    <cellStyle name="Insatisfaisant" xfId="1" builtinId="27"/>
    <cellStyle name="Neutre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n%20Paul/Downloads/Benmark_eval_OD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mark_eval_PC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enmark_eval_N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="85" zoomScaleNormal="85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G19" sqref="G19"/>
    </sheetView>
  </sheetViews>
  <sheetFormatPr baseColWidth="10" defaultRowHeight="14.4" x14ac:dyDescent="0.3"/>
  <cols>
    <col min="1" max="1" width="14.109375" customWidth="1"/>
    <col min="2" max="2" width="23.5546875" bestFit="1" customWidth="1"/>
    <col min="3" max="3" width="43.77734375" customWidth="1"/>
    <col min="4" max="4" width="47.5546875" customWidth="1"/>
    <col min="5" max="5" width="53.44140625" customWidth="1"/>
    <col min="6" max="6" width="17.109375" customWidth="1"/>
    <col min="7" max="7" width="30.21875" customWidth="1"/>
    <col min="8" max="8" width="36.5546875" customWidth="1"/>
    <col min="9" max="9" width="14.6640625" customWidth="1"/>
    <col min="10" max="10" width="5.5546875" customWidth="1"/>
    <col min="11" max="11" width="14.6640625" customWidth="1"/>
    <col min="12" max="12" width="5.5546875" customWidth="1"/>
    <col min="13" max="13" width="14.6640625" bestFit="1" customWidth="1"/>
    <col min="14" max="14" width="5.5546875" bestFit="1" customWidth="1"/>
    <col min="15" max="15" width="14.6640625" bestFit="1" customWidth="1"/>
    <col min="16" max="16" width="5.5546875" bestFit="1" customWidth="1"/>
    <col min="17" max="17" width="14.6640625" customWidth="1"/>
    <col min="18" max="18" width="11.6640625" bestFit="1" customWidth="1"/>
    <col min="19" max="19" width="14.6640625" bestFit="1" customWidth="1"/>
    <col min="20" max="20" width="11.6640625" bestFit="1" customWidth="1"/>
  </cols>
  <sheetData>
    <row r="1" spans="1:20" x14ac:dyDescent="0.3">
      <c r="I1" s="15" t="s">
        <v>28</v>
      </c>
      <c r="J1" s="15"/>
      <c r="K1" s="16" t="s">
        <v>27</v>
      </c>
      <c r="L1" s="16"/>
      <c r="M1" s="15" t="s">
        <v>29</v>
      </c>
      <c r="N1" s="15"/>
      <c r="O1" s="16" t="s">
        <v>30</v>
      </c>
      <c r="P1" s="16"/>
      <c r="Q1" s="13" t="s">
        <v>42</v>
      </c>
      <c r="R1" s="13"/>
      <c r="S1" s="13" t="s">
        <v>43</v>
      </c>
      <c r="T1" s="13"/>
    </row>
    <row r="2" spans="1:20" ht="47.4" x14ac:dyDescent="0.35">
      <c r="A2" s="20" t="s">
        <v>1</v>
      </c>
      <c r="B2" s="20" t="s">
        <v>21</v>
      </c>
      <c r="C2" s="20" t="s">
        <v>0</v>
      </c>
      <c r="D2" s="20" t="s">
        <v>22</v>
      </c>
      <c r="E2" s="21" t="s">
        <v>72</v>
      </c>
      <c r="F2" s="18" t="s">
        <v>20</v>
      </c>
      <c r="G2" s="19" t="s">
        <v>73</v>
      </c>
      <c r="H2" s="19" t="s">
        <v>20</v>
      </c>
      <c r="I2" s="7" t="s">
        <v>31</v>
      </c>
      <c r="J2" s="7" t="s">
        <v>43</v>
      </c>
      <c r="K2" s="8" t="s">
        <v>31</v>
      </c>
      <c r="L2" s="8" t="s">
        <v>43</v>
      </c>
      <c r="M2" s="7" t="s">
        <v>31</v>
      </c>
      <c r="N2" s="7" t="s">
        <v>43</v>
      </c>
      <c r="O2" s="8" t="s">
        <v>31</v>
      </c>
      <c r="P2" s="8" t="s">
        <v>43</v>
      </c>
      <c r="Q2" s="5" t="s">
        <v>33</v>
      </c>
      <c r="R2" s="5" t="s">
        <v>32</v>
      </c>
      <c r="S2" s="5" t="s">
        <v>33</v>
      </c>
      <c r="T2" s="5" t="s">
        <v>32</v>
      </c>
    </row>
    <row r="3" spans="1:20" ht="54" x14ac:dyDescent="0.3">
      <c r="A3" s="24">
        <v>1</v>
      </c>
      <c r="B3" s="24" t="s">
        <v>11</v>
      </c>
      <c r="C3" s="25" t="s">
        <v>55</v>
      </c>
      <c r="D3" s="25"/>
      <c r="E3" s="25" t="s">
        <v>57</v>
      </c>
      <c r="F3" s="22" t="s">
        <v>8</v>
      </c>
      <c r="G3" s="25" t="s">
        <v>56</v>
      </c>
      <c r="H3" s="22" t="s">
        <v>8</v>
      </c>
      <c r="I3" s="3" t="s">
        <v>33</v>
      </c>
      <c r="J3" s="3">
        <v>0</v>
      </c>
      <c r="K3" s="4" t="s">
        <v>32</v>
      </c>
      <c r="L3" s="4">
        <v>0</v>
      </c>
      <c r="M3" s="3" t="s">
        <v>33</v>
      </c>
      <c r="N3" s="3">
        <v>1</v>
      </c>
      <c r="O3" s="4" t="s">
        <v>32</v>
      </c>
      <c r="P3" s="4">
        <v>1</v>
      </c>
      <c r="Q3" s="6">
        <f>IF($I3=Q$2,1,0)+IF($K3=Q$2,1,0)+IF($M3=Q$2,1,0)+IF($O3=Q$2,1,0)</f>
        <v>2</v>
      </c>
      <c r="R3" s="6">
        <f>IF($I3=R$2,1,0)+IF($K3=R$2,1,0)+IF($M3=R$2,1,0)+IF($O3=R$2,1,0)</f>
        <v>2</v>
      </c>
      <c r="S3" s="6">
        <f>Q3*(IF($I3=S$2,$J3,0)+IF($K3=S$2,$L3,0)+IF($M3=S$2,$N3,0)+IF($O3=S$2,$P3,0))</f>
        <v>2</v>
      </c>
      <c r="T3" s="6">
        <f>R3*(IF($I3=T$2,$J3,0)+IF($K3=T$2,$L3,0)+IF($M3=T$2,$N3,0)+IF($O3=T$2,$P3,0))</f>
        <v>2</v>
      </c>
    </row>
    <row r="4" spans="1:20" ht="23.4" x14ac:dyDescent="0.3">
      <c r="A4" s="24">
        <v>2</v>
      </c>
      <c r="B4" s="24" t="s">
        <v>13</v>
      </c>
      <c r="C4" s="25" t="s">
        <v>6</v>
      </c>
      <c r="D4" s="25" t="s">
        <v>40</v>
      </c>
      <c r="E4" s="24" t="s">
        <v>41</v>
      </c>
      <c r="F4" s="22" t="s">
        <v>5</v>
      </c>
      <c r="G4" s="24" t="s">
        <v>7</v>
      </c>
      <c r="H4" s="22" t="s">
        <v>8</v>
      </c>
      <c r="I4" s="3" t="s">
        <v>33</v>
      </c>
      <c r="J4" s="3">
        <v>3</v>
      </c>
      <c r="K4" s="4" t="s">
        <v>32</v>
      </c>
      <c r="L4" s="4">
        <v>1</v>
      </c>
      <c r="M4" s="3" t="s">
        <v>33</v>
      </c>
      <c r="N4" s="3"/>
      <c r="O4" s="4" t="s">
        <v>32</v>
      </c>
      <c r="P4" s="4">
        <v>1</v>
      </c>
      <c r="Q4" s="6">
        <f t="shared" ref="Q4:R25" si="0">IF($I4=Q$2,1,0)+IF($K4=Q$2,1,0)+IF($M4=Q$2,1,0)+IF($O4=Q$2,1,0)</f>
        <v>2</v>
      </c>
      <c r="R4" s="6">
        <f t="shared" si="0"/>
        <v>2</v>
      </c>
      <c r="S4" s="6">
        <f t="shared" ref="S4:S25" si="1">Q4*(IF($I4=S$2,$J4,0)+IF($K4=S$2,$L4,0)+IF($M4=S$2,$N4,0)+IF($O4=S$2,$P4,0))</f>
        <v>6</v>
      </c>
      <c r="T4" s="6">
        <f t="shared" ref="T4:T25" si="2">R4*(IF($I4=T$2,$J4,0)+IF($K4=T$2,$L4,0)+IF($M4=T$2,$N4,0)+IF($O4=T$2,$P4,0))</f>
        <v>4</v>
      </c>
    </row>
    <row r="5" spans="1:20" ht="23.4" x14ac:dyDescent="0.3">
      <c r="A5" s="24">
        <v>3</v>
      </c>
      <c r="B5" s="24"/>
      <c r="C5" s="25" t="s">
        <v>16</v>
      </c>
      <c r="D5" s="25"/>
      <c r="E5" s="24"/>
      <c r="F5" s="22"/>
      <c r="G5" s="24" t="s">
        <v>7</v>
      </c>
      <c r="H5" s="22" t="s">
        <v>8</v>
      </c>
      <c r="I5" s="3" t="s">
        <v>32</v>
      </c>
      <c r="J5" s="3">
        <v>0</v>
      </c>
      <c r="K5" s="4" t="s">
        <v>32</v>
      </c>
      <c r="L5" s="4">
        <v>2</v>
      </c>
      <c r="M5" s="3" t="s">
        <v>32</v>
      </c>
      <c r="N5" s="3">
        <v>2</v>
      </c>
      <c r="O5" s="4" t="s">
        <v>32</v>
      </c>
      <c r="P5" s="4">
        <v>1</v>
      </c>
      <c r="Q5" s="6">
        <f t="shared" si="0"/>
        <v>0</v>
      </c>
      <c r="R5" s="6">
        <f t="shared" si="0"/>
        <v>4</v>
      </c>
      <c r="S5" s="6">
        <f t="shared" si="1"/>
        <v>0</v>
      </c>
      <c r="T5" s="6">
        <f t="shared" si="2"/>
        <v>20</v>
      </c>
    </row>
    <row r="6" spans="1:20" ht="23.4" x14ac:dyDescent="0.3">
      <c r="A6" s="24">
        <v>4</v>
      </c>
      <c r="B6" s="24"/>
      <c r="C6" s="25" t="s">
        <v>13</v>
      </c>
      <c r="D6" s="25"/>
      <c r="E6" s="24" t="s">
        <v>34</v>
      </c>
      <c r="F6" s="22" t="s">
        <v>5</v>
      </c>
      <c r="G6" s="24"/>
      <c r="H6" s="22" t="s">
        <v>8</v>
      </c>
      <c r="I6" s="3" t="s">
        <v>32</v>
      </c>
      <c r="J6" s="3">
        <v>2</v>
      </c>
      <c r="K6" s="4" t="s">
        <v>32</v>
      </c>
      <c r="L6" s="4">
        <v>1</v>
      </c>
      <c r="M6" s="3" t="s">
        <v>32</v>
      </c>
      <c r="N6" s="3">
        <v>2</v>
      </c>
      <c r="O6" s="4" t="s">
        <v>32</v>
      </c>
      <c r="P6" s="4">
        <v>1</v>
      </c>
      <c r="Q6" s="6">
        <f t="shared" si="0"/>
        <v>0</v>
      </c>
      <c r="R6" s="6">
        <f t="shared" si="0"/>
        <v>4</v>
      </c>
      <c r="S6" s="6">
        <f t="shared" si="1"/>
        <v>0</v>
      </c>
      <c r="T6" s="6">
        <f t="shared" si="2"/>
        <v>24</v>
      </c>
    </row>
    <row r="7" spans="1:20" ht="36" x14ac:dyDescent="0.3">
      <c r="A7" s="24">
        <v>5</v>
      </c>
      <c r="B7" s="24" t="s">
        <v>12</v>
      </c>
      <c r="C7" s="25" t="s">
        <v>2</v>
      </c>
      <c r="D7" s="25" t="s">
        <v>45</v>
      </c>
      <c r="E7" s="24" t="s">
        <v>35</v>
      </c>
      <c r="F7" s="22" t="s">
        <v>5</v>
      </c>
      <c r="G7" s="24" t="s">
        <v>46</v>
      </c>
      <c r="H7" s="22" t="s">
        <v>8</v>
      </c>
      <c r="I7" s="3" t="s">
        <v>32</v>
      </c>
      <c r="J7" s="3">
        <v>0</v>
      </c>
      <c r="K7" s="4" t="s">
        <v>32</v>
      </c>
      <c r="L7" s="4">
        <v>1</v>
      </c>
      <c r="M7" s="3" t="s">
        <v>32</v>
      </c>
      <c r="N7" s="3">
        <v>2</v>
      </c>
      <c r="O7" s="4" t="s">
        <v>32</v>
      </c>
      <c r="P7" s="4">
        <v>1</v>
      </c>
      <c r="Q7" s="6">
        <f t="shared" si="0"/>
        <v>0</v>
      </c>
      <c r="R7" s="6">
        <f t="shared" si="0"/>
        <v>4</v>
      </c>
      <c r="S7" s="6">
        <f t="shared" si="1"/>
        <v>0</v>
      </c>
      <c r="T7" s="6">
        <f t="shared" si="2"/>
        <v>16</v>
      </c>
    </row>
    <row r="8" spans="1:20" ht="23.4" x14ac:dyDescent="0.3">
      <c r="A8" s="24">
        <v>6</v>
      </c>
      <c r="B8" s="24"/>
      <c r="C8" s="25" t="s">
        <v>3</v>
      </c>
      <c r="D8" s="25" t="s">
        <v>37</v>
      </c>
      <c r="E8" s="24" t="s">
        <v>35</v>
      </c>
      <c r="F8" s="22" t="s">
        <v>5</v>
      </c>
      <c r="G8" s="24" t="s">
        <v>58</v>
      </c>
      <c r="H8" s="22" t="s">
        <v>8</v>
      </c>
      <c r="I8" s="3" t="s">
        <v>32</v>
      </c>
      <c r="J8" s="3">
        <v>3</v>
      </c>
      <c r="K8" s="4" t="s">
        <v>32</v>
      </c>
      <c r="L8" s="4">
        <v>1</v>
      </c>
      <c r="M8" s="3" t="s">
        <v>33</v>
      </c>
      <c r="N8" s="3">
        <v>2</v>
      </c>
      <c r="O8" s="4" t="s">
        <v>32</v>
      </c>
      <c r="P8" s="4">
        <v>1</v>
      </c>
      <c r="Q8" s="6">
        <f t="shared" si="0"/>
        <v>1</v>
      </c>
      <c r="R8" s="6">
        <f t="shared" si="0"/>
        <v>3</v>
      </c>
      <c r="S8" s="6">
        <f t="shared" si="1"/>
        <v>2</v>
      </c>
      <c r="T8" s="6">
        <f t="shared" si="2"/>
        <v>15</v>
      </c>
    </row>
    <row r="9" spans="1:20" ht="41.4" x14ac:dyDescent="0.3">
      <c r="A9" s="24">
        <v>7</v>
      </c>
      <c r="B9" s="24"/>
      <c r="C9" s="25"/>
      <c r="D9" s="25" t="s">
        <v>12</v>
      </c>
      <c r="E9" s="25" t="s">
        <v>47</v>
      </c>
      <c r="F9" s="25" t="s">
        <v>74</v>
      </c>
      <c r="G9" s="25" t="s">
        <v>48</v>
      </c>
      <c r="H9" s="23" t="s">
        <v>77</v>
      </c>
      <c r="I9" s="3" t="s">
        <v>33</v>
      </c>
      <c r="J9" s="3">
        <v>2</v>
      </c>
      <c r="K9" s="4" t="s">
        <v>33</v>
      </c>
      <c r="L9" s="4">
        <v>2</v>
      </c>
      <c r="M9" s="3" t="s">
        <v>33</v>
      </c>
      <c r="N9" s="3">
        <v>2</v>
      </c>
      <c r="O9" s="4" t="s">
        <v>33</v>
      </c>
      <c r="P9" s="4">
        <v>1</v>
      </c>
      <c r="Q9" s="6">
        <f t="shared" si="0"/>
        <v>4</v>
      </c>
      <c r="R9" s="6">
        <f t="shared" si="0"/>
        <v>0</v>
      </c>
      <c r="S9" s="6">
        <f t="shared" si="1"/>
        <v>28</v>
      </c>
      <c r="T9" s="6">
        <f t="shared" si="2"/>
        <v>0</v>
      </c>
    </row>
    <row r="10" spans="1:20" ht="46.8" x14ac:dyDescent="0.3">
      <c r="A10" s="24">
        <v>8</v>
      </c>
      <c r="B10" s="24"/>
      <c r="C10" s="25" t="s">
        <v>4</v>
      </c>
      <c r="D10" s="25" t="s">
        <v>49</v>
      </c>
      <c r="E10" s="24" t="s">
        <v>35</v>
      </c>
      <c r="F10" s="22" t="s">
        <v>5</v>
      </c>
      <c r="G10" s="24" t="s">
        <v>36</v>
      </c>
      <c r="H10" s="23" t="s">
        <v>78</v>
      </c>
      <c r="I10" s="3" t="s">
        <v>32</v>
      </c>
      <c r="J10" s="3">
        <v>4</v>
      </c>
      <c r="K10" s="4" t="s">
        <v>32</v>
      </c>
      <c r="L10" s="4">
        <v>1</v>
      </c>
      <c r="M10" s="3" t="s">
        <v>33</v>
      </c>
      <c r="N10" s="3">
        <v>1</v>
      </c>
      <c r="O10" s="4" t="s">
        <v>32</v>
      </c>
      <c r="P10" s="4">
        <v>1</v>
      </c>
      <c r="Q10" s="6">
        <f t="shared" si="0"/>
        <v>1</v>
      </c>
      <c r="R10" s="6">
        <f t="shared" si="0"/>
        <v>3</v>
      </c>
      <c r="S10" s="6">
        <f t="shared" si="1"/>
        <v>1</v>
      </c>
      <c r="T10" s="6">
        <f t="shared" si="2"/>
        <v>18</v>
      </c>
    </row>
    <row r="11" spans="1:20" ht="54" x14ac:dyDescent="0.3">
      <c r="A11" s="24">
        <v>9</v>
      </c>
      <c r="B11" s="24"/>
      <c r="C11" s="25" t="s">
        <v>9</v>
      </c>
      <c r="D11" s="25" t="s">
        <v>59</v>
      </c>
      <c r="E11" s="25" t="s">
        <v>50</v>
      </c>
      <c r="F11" s="25" t="s">
        <v>75</v>
      </c>
      <c r="G11" s="25" t="s">
        <v>51</v>
      </c>
      <c r="H11" s="23" t="s">
        <v>79</v>
      </c>
      <c r="I11" s="3" t="s">
        <v>33</v>
      </c>
      <c r="J11" s="3">
        <v>2</v>
      </c>
      <c r="K11" s="4" t="s">
        <v>33</v>
      </c>
      <c r="L11" s="4">
        <v>1</v>
      </c>
      <c r="M11" s="3" t="s">
        <v>33</v>
      </c>
      <c r="N11" s="3"/>
      <c r="O11" s="4" t="s">
        <v>33</v>
      </c>
      <c r="P11" s="4">
        <v>1</v>
      </c>
      <c r="Q11" s="6">
        <f t="shared" si="0"/>
        <v>4</v>
      </c>
      <c r="R11" s="6">
        <f t="shared" si="0"/>
        <v>0</v>
      </c>
      <c r="S11" s="6">
        <f t="shared" si="1"/>
        <v>16</v>
      </c>
      <c r="T11" s="6">
        <f t="shared" si="2"/>
        <v>0</v>
      </c>
    </row>
    <row r="12" spans="1:20" ht="36" x14ac:dyDescent="0.3">
      <c r="A12" s="24">
        <v>10</v>
      </c>
      <c r="B12" s="24"/>
      <c r="C12" s="25"/>
      <c r="D12" s="25" t="s">
        <v>62</v>
      </c>
      <c r="E12" s="25"/>
      <c r="F12" s="22" t="s">
        <v>8</v>
      </c>
      <c r="G12" s="25"/>
      <c r="H12" s="22" t="s">
        <v>5</v>
      </c>
      <c r="I12" s="3" t="s">
        <v>33</v>
      </c>
      <c r="J12" s="3">
        <v>0</v>
      </c>
      <c r="K12" s="4" t="s">
        <v>33</v>
      </c>
      <c r="L12" s="4">
        <v>1</v>
      </c>
      <c r="M12" s="3" t="s">
        <v>33</v>
      </c>
      <c r="N12" s="3"/>
      <c r="O12" s="4" t="s">
        <v>33</v>
      </c>
      <c r="P12" s="4">
        <v>2</v>
      </c>
      <c r="Q12" s="6"/>
      <c r="R12" s="6"/>
      <c r="S12" s="6"/>
      <c r="T12" s="6"/>
    </row>
    <row r="13" spans="1:20" ht="36" x14ac:dyDescent="0.3">
      <c r="A13" s="24">
        <v>11</v>
      </c>
      <c r="B13" s="24"/>
      <c r="C13" s="25"/>
      <c r="D13" s="25" t="s">
        <v>60</v>
      </c>
      <c r="E13" s="25"/>
      <c r="F13" s="22" t="s">
        <v>5</v>
      </c>
      <c r="G13" s="25"/>
      <c r="H13" s="22" t="s">
        <v>8</v>
      </c>
      <c r="I13" s="3" t="s">
        <v>32</v>
      </c>
      <c r="J13" s="3">
        <v>2</v>
      </c>
      <c r="K13" s="4" t="s">
        <v>32</v>
      </c>
      <c r="L13" s="4">
        <v>3</v>
      </c>
      <c r="M13" s="3" t="s">
        <v>32</v>
      </c>
      <c r="N13" s="3">
        <v>2</v>
      </c>
      <c r="O13" s="4" t="s">
        <v>33</v>
      </c>
      <c r="P13" s="4">
        <v>2</v>
      </c>
      <c r="Q13" s="6"/>
      <c r="R13" s="6"/>
      <c r="S13" s="6"/>
      <c r="T13" s="6"/>
    </row>
    <row r="14" spans="1:20" ht="23.4" x14ac:dyDescent="0.3">
      <c r="A14" s="24">
        <v>12</v>
      </c>
      <c r="B14" s="24"/>
      <c r="C14" s="25"/>
      <c r="D14" s="25" t="s">
        <v>61</v>
      </c>
      <c r="E14" s="25"/>
      <c r="F14" s="22" t="s">
        <v>8</v>
      </c>
      <c r="G14" s="25"/>
      <c r="H14" s="22" t="s">
        <v>5</v>
      </c>
      <c r="I14" s="3" t="s">
        <v>33</v>
      </c>
      <c r="J14" s="3">
        <v>0</v>
      </c>
      <c r="K14" s="4" t="s">
        <v>33</v>
      </c>
      <c r="L14" s="4">
        <v>1</v>
      </c>
      <c r="M14" s="3" t="s">
        <v>33</v>
      </c>
      <c r="N14" s="3"/>
      <c r="O14" s="4" t="s">
        <v>33</v>
      </c>
      <c r="P14" s="4">
        <v>1</v>
      </c>
      <c r="Q14" s="6"/>
      <c r="R14" s="6"/>
      <c r="S14" s="6"/>
      <c r="T14" s="6"/>
    </row>
    <row r="15" spans="1:20" ht="23.4" x14ac:dyDescent="0.3">
      <c r="A15" s="24">
        <v>13</v>
      </c>
      <c r="B15" s="24" t="s">
        <v>15</v>
      </c>
      <c r="C15" s="25" t="s">
        <v>63</v>
      </c>
      <c r="D15" s="25"/>
      <c r="E15" s="24"/>
      <c r="F15" s="22" t="s">
        <v>5</v>
      </c>
      <c r="G15" s="24"/>
      <c r="H15" s="22" t="s">
        <v>8</v>
      </c>
      <c r="I15" s="3" t="s">
        <v>32</v>
      </c>
      <c r="J15" s="3">
        <v>1</v>
      </c>
      <c r="K15" s="4" t="s">
        <v>32</v>
      </c>
      <c r="L15" s="4">
        <v>1</v>
      </c>
      <c r="M15" s="3" t="s">
        <v>32</v>
      </c>
      <c r="N15" s="3">
        <v>2</v>
      </c>
      <c r="O15" s="4" t="s">
        <v>32</v>
      </c>
      <c r="P15" s="4">
        <v>0</v>
      </c>
      <c r="Q15" s="6">
        <f t="shared" si="0"/>
        <v>0</v>
      </c>
      <c r="R15" s="6">
        <f t="shared" si="0"/>
        <v>4</v>
      </c>
      <c r="S15" s="6">
        <f t="shared" si="1"/>
        <v>0</v>
      </c>
      <c r="T15" s="6">
        <f t="shared" si="2"/>
        <v>16</v>
      </c>
    </row>
    <row r="16" spans="1:20" ht="23.4" x14ac:dyDescent="0.3">
      <c r="A16" s="24">
        <v>14</v>
      </c>
      <c r="B16" s="24"/>
      <c r="C16" s="25" t="s">
        <v>64</v>
      </c>
      <c r="D16" s="25"/>
      <c r="E16" s="24"/>
      <c r="F16" s="22" t="s">
        <v>8</v>
      </c>
      <c r="G16" s="24" t="s">
        <v>39</v>
      </c>
      <c r="H16" s="22" t="s">
        <v>5</v>
      </c>
      <c r="I16" s="3" t="s">
        <v>33</v>
      </c>
      <c r="J16" s="3">
        <v>1</v>
      </c>
      <c r="K16" s="4" t="s">
        <v>33</v>
      </c>
      <c r="L16" s="4">
        <v>0</v>
      </c>
      <c r="M16" s="3" t="s">
        <v>32</v>
      </c>
      <c r="N16" s="3">
        <v>2</v>
      </c>
      <c r="O16" s="4" t="s">
        <v>33</v>
      </c>
      <c r="P16" s="4">
        <v>0</v>
      </c>
      <c r="Q16" s="6">
        <f t="shared" si="0"/>
        <v>3</v>
      </c>
      <c r="R16" s="6">
        <f t="shared" si="0"/>
        <v>1</v>
      </c>
      <c r="S16" s="6">
        <f t="shared" si="1"/>
        <v>3</v>
      </c>
      <c r="T16" s="6">
        <f t="shared" si="2"/>
        <v>2</v>
      </c>
    </row>
    <row r="17" spans="1:20" ht="23.4" x14ac:dyDescent="0.3">
      <c r="A17" s="24">
        <v>15</v>
      </c>
      <c r="B17" s="24"/>
      <c r="C17" s="25" t="s">
        <v>18</v>
      </c>
      <c r="D17" s="25"/>
      <c r="E17" s="24" t="s">
        <v>38</v>
      </c>
      <c r="F17" s="22" t="s">
        <v>8</v>
      </c>
      <c r="G17" s="24" t="s">
        <v>65</v>
      </c>
      <c r="H17" s="22" t="s">
        <v>5</v>
      </c>
      <c r="I17" s="3" t="s">
        <v>33</v>
      </c>
      <c r="J17" s="3"/>
      <c r="K17" s="4" t="s">
        <v>33</v>
      </c>
      <c r="L17" s="4">
        <v>1</v>
      </c>
      <c r="M17" s="3" t="s">
        <v>33</v>
      </c>
      <c r="N17" s="3"/>
      <c r="O17" s="4" t="s">
        <v>33</v>
      </c>
      <c r="P17" s="4">
        <v>0</v>
      </c>
      <c r="Q17" s="6">
        <f t="shared" si="0"/>
        <v>4</v>
      </c>
      <c r="R17" s="6">
        <f t="shared" si="0"/>
        <v>0</v>
      </c>
      <c r="S17" s="6">
        <f t="shared" si="1"/>
        <v>4</v>
      </c>
      <c r="T17" s="6">
        <f t="shared" si="2"/>
        <v>0</v>
      </c>
    </row>
    <row r="18" spans="1:20" ht="82.8" x14ac:dyDescent="0.3">
      <c r="A18" s="24">
        <v>16</v>
      </c>
      <c r="B18" s="24" t="s">
        <v>19</v>
      </c>
      <c r="C18" s="25" t="s">
        <v>25</v>
      </c>
      <c r="D18" s="25"/>
      <c r="E18" s="24" t="s">
        <v>38</v>
      </c>
      <c r="F18" s="22" t="s">
        <v>8</v>
      </c>
      <c r="G18" s="24" t="s">
        <v>54</v>
      </c>
      <c r="H18" s="23" t="s">
        <v>80</v>
      </c>
      <c r="I18" s="3" t="s">
        <v>33</v>
      </c>
      <c r="J18" s="3">
        <v>1</v>
      </c>
      <c r="K18" s="4" t="s">
        <v>33</v>
      </c>
      <c r="L18" s="4">
        <v>0</v>
      </c>
      <c r="M18" s="3" t="s">
        <v>32</v>
      </c>
      <c r="N18" s="3">
        <v>1</v>
      </c>
      <c r="O18" s="4" t="s">
        <v>33</v>
      </c>
      <c r="P18" s="4">
        <v>2</v>
      </c>
      <c r="Q18" s="6">
        <f t="shared" si="0"/>
        <v>3</v>
      </c>
      <c r="R18" s="6">
        <f t="shared" si="0"/>
        <v>1</v>
      </c>
      <c r="S18" s="6">
        <f t="shared" si="1"/>
        <v>9</v>
      </c>
      <c r="T18" s="6">
        <f t="shared" si="2"/>
        <v>1</v>
      </c>
    </row>
    <row r="19" spans="1:20" ht="23.4" x14ac:dyDescent="0.3">
      <c r="A19" s="24">
        <v>17</v>
      </c>
      <c r="B19" s="24"/>
      <c r="C19" s="25" t="s">
        <v>66</v>
      </c>
      <c r="D19" s="25"/>
      <c r="E19" s="24"/>
      <c r="F19" s="22" t="s">
        <v>5</v>
      </c>
      <c r="G19" s="24"/>
      <c r="H19" s="22" t="s">
        <v>8</v>
      </c>
      <c r="I19" s="3" t="s">
        <v>32</v>
      </c>
      <c r="J19" s="3"/>
      <c r="K19" s="4" t="s">
        <v>32</v>
      </c>
      <c r="L19" s="4">
        <v>1</v>
      </c>
      <c r="M19" s="3" t="s">
        <v>32</v>
      </c>
      <c r="N19" s="3">
        <v>1</v>
      </c>
      <c r="O19" s="4" t="s">
        <v>32</v>
      </c>
      <c r="P19" s="4">
        <v>1</v>
      </c>
      <c r="Q19" s="6"/>
      <c r="R19" s="6"/>
      <c r="S19" s="6"/>
      <c r="T19" s="6"/>
    </row>
    <row r="20" spans="1:20" ht="36" x14ac:dyDescent="0.3">
      <c r="A20" s="24">
        <v>18</v>
      </c>
      <c r="B20" s="24" t="s">
        <v>10</v>
      </c>
      <c r="C20" s="25" t="s">
        <v>25</v>
      </c>
      <c r="D20" s="25"/>
      <c r="E20" s="24" t="s">
        <v>38</v>
      </c>
      <c r="F20" s="22" t="s">
        <v>8</v>
      </c>
      <c r="G20" s="24" t="s">
        <v>39</v>
      </c>
      <c r="H20" s="22" t="s">
        <v>5</v>
      </c>
      <c r="I20" s="3" t="s">
        <v>33</v>
      </c>
      <c r="J20" s="3">
        <v>1</v>
      </c>
      <c r="K20" s="4" t="s">
        <v>33</v>
      </c>
      <c r="L20" s="4">
        <v>1</v>
      </c>
      <c r="M20" s="3" t="s">
        <v>32</v>
      </c>
      <c r="N20" s="3"/>
      <c r="O20" s="4" t="s">
        <v>33</v>
      </c>
      <c r="P20" s="4">
        <v>2</v>
      </c>
      <c r="Q20" s="6"/>
      <c r="R20" s="6"/>
      <c r="S20" s="6"/>
      <c r="T20" s="6"/>
    </row>
    <row r="21" spans="1:20" ht="41.4" x14ac:dyDescent="0.3">
      <c r="A21" s="24">
        <v>19</v>
      </c>
      <c r="B21" s="24"/>
      <c r="C21" s="25"/>
      <c r="D21" s="25" t="s">
        <v>52</v>
      </c>
      <c r="E21" s="24" t="s">
        <v>53</v>
      </c>
      <c r="F21" s="25" t="s">
        <v>76</v>
      </c>
      <c r="G21" s="25" t="s">
        <v>67</v>
      </c>
      <c r="H21" s="22" t="s">
        <v>5</v>
      </c>
      <c r="I21" s="3" t="s">
        <v>33</v>
      </c>
      <c r="J21" s="3">
        <v>1</v>
      </c>
      <c r="K21" s="4" t="s">
        <v>33</v>
      </c>
      <c r="L21" s="4">
        <v>1</v>
      </c>
      <c r="M21" s="3" t="s">
        <v>33</v>
      </c>
      <c r="N21" s="3">
        <v>1</v>
      </c>
      <c r="O21" s="4" t="s">
        <v>33</v>
      </c>
      <c r="P21" s="4">
        <v>1</v>
      </c>
      <c r="Q21" s="6">
        <f t="shared" si="0"/>
        <v>4</v>
      </c>
      <c r="R21" s="6">
        <f t="shared" si="0"/>
        <v>0</v>
      </c>
      <c r="S21" s="6">
        <f t="shared" si="1"/>
        <v>16</v>
      </c>
      <c r="T21" s="6">
        <f t="shared" si="2"/>
        <v>0</v>
      </c>
    </row>
    <row r="22" spans="1:20" ht="23.4" x14ac:dyDescent="0.3">
      <c r="A22" s="24">
        <v>20</v>
      </c>
      <c r="B22" s="24"/>
      <c r="C22" s="25" t="s">
        <v>26</v>
      </c>
      <c r="D22" s="25"/>
      <c r="E22" s="24"/>
      <c r="F22" s="22" t="s">
        <v>5</v>
      </c>
      <c r="G22" s="24"/>
      <c r="H22" s="22" t="s">
        <v>8</v>
      </c>
      <c r="I22" s="3" t="s">
        <v>32</v>
      </c>
      <c r="J22" s="3">
        <v>0</v>
      </c>
      <c r="K22" s="4" t="s">
        <v>32</v>
      </c>
      <c r="L22" s="4">
        <v>1</v>
      </c>
      <c r="M22" s="3" t="s">
        <v>32</v>
      </c>
      <c r="N22" s="3">
        <v>1</v>
      </c>
      <c r="O22" s="4" t="s">
        <v>32</v>
      </c>
      <c r="P22" s="4">
        <v>2</v>
      </c>
      <c r="Q22" s="6"/>
      <c r="R22" s="6"/>
      <c r="S22" s="6"/>
      <c r="T22" s="6"/>
    </row>
    <row r="23" spans="1:20" ht="54" x14ac:dyDescent="0.3">
      <c r="A23" s="24">
        <v>21</v>
      </c>
      <c r="B23" s="24" t="s">
        <v>14</v>
      </c>
      <c r="C23" s="25" t="s">
        <v>24</v>
      </c>
      <c r="D23" s="25"/>
      <c r="E23" s="25" t="s">
        <v>71</v>
      </c>
      <c r="F23" s="22" t="s">
        <v>5</v>
      </c>
      <c r="G23" s="24" t="s">
        <v>68</v>
      </c>
      <c r="H23" s="22" t="s">
        <v>8</v>
      </c>
      <c r="I23" s="3" t="s">
        <v>32</v>
      </c>
      <c r="J23" s="3">
        <v>1</v>
      </c>
      <c r="K23" s="4" t="s">
        <v>32</v>
      </c>
      <c r="L23" s="4">
        <v>1</v>
      </c>
      <c r="M23" s="3" t="s">
        <v>32</v>
      </c>
      <c r="N23" s="3">
        <v>1</v>
      </c>
      <c r="O23" s="4" t="s">
        <v>32</v>
      </c>
      <c r="P23" s="4">
        <v>2</v>
      </c>
      <c r="Q23" s="6">
        <f t="shared" si="0"/>
        <v>0</v>
      </c>
      <c r="R23" s="6">
        <f t="shared" si="0"/>
        <v>4</v>
      </c>
      <c r="S23" s="6">
        <f t="shared" si="1"/>
        <v>0</v>
      </c>
      <c r="T23" s="6">
        <f t="shared" si="2"/>
        <v>20</v>
      </c>
    </row>
    <row r="24" spans="1:20" ht="36" x14ac:dyDescent="0.3">
      <c r="A24" s="24">
        <v>22</v>
      </c>
      <c r="B24" s="24" t="s">
        <v>17</v>
      </c>
      <c r="C24" s="25" t="s">
        <v>69</v>
      </c>
      <c r="D24" s="25"/>
      <c r="E24" s="24"/>
      <c r="F24" s="22" t="s">
        <v>5</v>
      </c>
      <c r="G24" s="24"/>
      <c r="H24" s="22" t="s">
        <v>8</v>
      </c>
      <c r="I24" s="3" t="s">
        <v>32</v>
      </c>
      <c r="J24" s="3">
        <v>0</v>
      </c>
      <c r="K24" s="4" t="s">
        <v>32</v>
      </c>
      <c r="L24" s="4">
        <v>2</v>
      </c>
      <c r="M24" s="3" t="s">
        <v>32</v>
      </c>
      <c r="N24" s="3">
        <v>1</v>
      </c>
      <c r="O24" s="4" t="s">
        <v>32</v>
      </c>
      <c r="P24" s="4">
        <v>0</v>
      </c>
      <c r="Q24" s="6">
        <f t="shared" si="0"/>
        <v>0</v>
      </c>
      <c r="R24" s="6">
        <f t="shared" si="0"/>
        <v>4</v>
      </c>
      <c r="S24" s="6">
        <f t="shared" si="1"/>
        <v>0</v>
      </c>
      <c r="T24" s="6">
        <f t="shared" si="2"/>
        <v>12</v>
      </c>
    </row>
    <row r="25" spans="1:20" ht="23.4" x14ac:dyDescent="0.3">
      <c r="A25" s="24">
        <v>23</v>
      </c>
      <c r="B25" s="24"/>
      <c r="C25" s="25" t="s">
        <v>23</v>
      </c>
      <c r="D25" s="24"/>
      <c r="E25" s="24"/>
      <c r="F25" s="22" t="s">
        <v>5</v>
      </c>
      <c r="G25" s="24"/>
      <c r="H25" s="22" t="s">
        <v>5</v>
      </c>
      <c r="I25" s="3" t="s">
        <v>33</v>
      </c>
      <c r="J25" s="3">
        <v>0</v>
      </c>
      <c r="K25" s="4" t="s">
        <v>33</v>
      </c>
      <c r="L25" s="4">
        <v>0</v>
      </c>
      <c r="M25" s="3" t="s">
        <v>33</v>
      </c>
      <c r="N25" s="3"/>
      <c r="O25" s="4" t="s">
        <v>33</v>
      </c>
      <c r="P25" s="4">
        <v>0</v>
      </c>
      <c r="Q25" s="6">
        <f t="shared" si="0"/>
        <v>4</v>
      </c>
      <c r="R25" s="6">
        <f t="shared" si="0"/>
        <v>0</v>
      </c>
      <c r="S25" s="6">
        <f t="shared" si="1"/>
        <v>0</v>
      </c>
      <c r="T25" s="6">
        <f t="shared" si="2"/>
        <v>0</v>
      </c>
    </row>
    <row r="26" spans="1:20" ht="23.4" x14ac:dyDescent="0.45">
      <c r="A26" s="1">
        <v>24</v>
      </c>
      <c r="F26" s="17"/>
      <c r="H26" s="11" t="s">
        <v>70</v>
      </c>
      <c r="I26" s="12"/>
      <c r="J26" s="12">
        <f>SUM(J3:J25)</f>
        <v>24</v>
      </c>
      <c r="K26" s="12"/>
      <c r="L26" s="12">
        <f>SUM(L3:L25)</f>
        <v>24</v>
      </c>
      <c r="M26" s="12"/>
      <c r="N26" s="12">
        <f>SUM(N3:N25)</f>
        <v>24</v>
      </c>
      <c r="O26" s="12"/>
      <c r="P26" s="12">
        <f>SUM(P3:P25)</f>
        <v>24</v>
      </c>
      <c r="Q26" s="6"/>
    </row>
    <row r="28" spans="1:20" x14ac:dyDescent="0.3">
      <c r="R28" s="14" t="s">
        <v>44</v>
      </c>
      <c r="S28" s="10" t="s">
        <v>33</v>
      </c>
      <c r="T28" s="10" t="s">
        <v>32</v>
      </c>
    </row>
    <row r="29" spans="1:20" x14ac:dyDescent="0.3">
      <c r="R29" s="14"/>
      <c r="S29" s="9">
        <f>SUM(S3:S25)</f>
        <v>87</v>
      </c>
      <c r="T29" s="9">
        <f>SUM(T3:T25)</f>
        <v>150</v>
      </c>
    </row>
  </sheetData>
  <autoFilter ref="A2:T26"/>
  <mergeCells count="7">
    <mergeCell ref="S1:T1"/>
    <mergeCell ref="R28:R29"/>
    <mergeCell ref="Q1:R1"/>
    <mergeCell ref="I1:J1"/>
    <mergeCell ref="K1:L1"/>
    <mergeCell ref="M1:N1"/>
    <mergeCell ref="O1:P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Constantes!$A$3:$A$4</xm:f>
          </x14:formula1>
          <xm:sqref>O26 M3:M26 K26 I26</xm:sqref>
        </x14:dataValidation>
        <x14:dataValidation type="list" allowBlank="1" showInputMessage="1" showErrorMessage="1">
          <x14:formula1>
            <xm:f>'C:\Users\Caron Paul\Downloads\[Benmark_eval_ODE.xlsx]Constantes'!#REF!</xm:f>
          </x14:formula1>
          <xm:sqref>K3:K25</xm:sqref>
        </x14:dataValidation>
        <x14:dataValidation type="list" allowBlank="1" showInputMessage="1" showErrorMessage="1">
          <x14:formula1>
            <xm:f>[Romark_eval_PCN.xlsx]Constantes!#REF!</xm:f>
          </x14:formula1>
          <xm:sqref>O3:O25</xm:sqref>
        </x14:dataValidation>
        <x14:dataValidation type="list" allowBlank="1" showInputMessage="1" showErrorMessage="1">
          <x14:formula1>
            <xm:f>[Benmark_eval_NCM.xlsx]Constantes!#REF!</xm:f>
          </x14:formula1>
          <xm:sqref>I3:I25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B9" sqref="B9"/>
    </sheetView>
  </sheetViews>
  <sheetFormatPr baseColWidth="10" defaultRowHeight="14.4" x14ac:dyDescent="0.3"/>
  <cols>
    <col min="1" max="1" width="14.33203125" bestFit="1" customWidth="1"/>
  </cols>
  <sheetData>
    <row r="2" spans="1:1" x14ac:dyDescent="0.3">
      <c r="A2" s="2" t="s">
        <v>31</v>
      </c>
    </row>
    <row r="3" spans="1:1" x14ac:dyDescent="0.3">
      <c r="A3" t="s">
        <v>33</v>
      </c>
    </row>
    <row r="4" spans="1:1" x14ac:dyDescent="0.3">
      <c r="A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Benchmark</vt:lpstr>
      <vt:lpstr>Constantes</vt:lpstr>
    </vt:vector>
  </TitlesOfParts>
  <Company>Département du Pas de Calais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Paul</dc:creator>
  <cp:lastModifiedBy>Cheam Nathan</cp:lastModifiedBy>
  <dcterms:created xsi:type="dcterms:W3CDTF">2025-05-28T07:29:33Z</dcterms:created>
  <dcterms:modified xsi:type="dcterms:W3CDTF">2025-06-24T14:23:35Z</dcterms:modified>
</cp:coreProperties>
</file>