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LBDDeploymentHelper-master\LBDDeploymentHelper-master\"/>
    </mc:Choice>
  </mc:AlternateContent>
  <xr:revisionPtr revIDLastSave="0" documentId="13_ncr:1_{0E8EFB17-85F1-4FE8-834E-B8594540E08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5" l="1"/>
  <c r="B22" i="5"/>
  <c r="C21" i="5"/>
  <c r="B21" i="5"/>
  <c r="C18" i="5" l="1"/>
  <c r="C20" i="5"/>
  <c r="B20" i="5"/>
  <c r="C19" i="5"/>
  <c r="B19" i="5"/>
  <c r="B18" i="5"/>
  <c r="C17" i="5"/>
  <c r="B17" i="5"/>
  <c r="C16" i="5"/>
  <c r="B16" i="5"/>
  <c r="C15" i="5"/>
  <c r="B15" i="5"/>
  <c r="C14" i="5"/>
  <c r="B14" i="5"/>
  <c r="G7" i="5" l="1"/>
  <c r="G6" i="5" l="1"/>
  <c r="G3" i="5"/>
  <c r="A7" i="6" l="1"/>
  <c r="A17" i="6"/>
  <c r="A15" i="6"/>
  <c r="A12" i="6"/>
  <c r="A11" i="6"/>
  <c r="A13" i="6"/>
  <c r="A9" i="6"/>
  <c r="A14" i="6"/>
  <c r="A6" i="6"/>
  <c r="A5" i="6"/>
  <c r="A4" i="6"/>
  <c r="A3" i="6"/>
  <c r="A2" i="6"/>
  <c r="G8" i="5"/>
  <c r="G9" i="5" s="1"/>
</calcChain>
</file>

<file path=xl/sharedStrings.xml><?xml version="1.0" encoding="utf-8"?>
<sst xmlns="http://schemas.openxmlformats.org/spreadsheetml/2006/main" count="86" uniqueCount="74">
  <si>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</si>
  <si>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</si>
  <si>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</si>
  <si>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</si>
  <si>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</si>
  <si>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</si>
  <si>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</si>
  <si>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</si>
  <si>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</si>
  <si>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</si>
  <si>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</si>
  <si>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</si>
  <si>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</si>
  <si>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</si>
  <si>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</si>
  <si>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</si>
  <si>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</si>
  <si>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</si>
  <si>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</si>
  <si>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</si>
  <si>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</si>
  <si>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</si>
  <si>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</si>
  <si>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</si>
  <si>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</si>
  <si>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</si>
  <si>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</si>
  <si>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</si>
  <si>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</si>
  <si>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</si>
  <si>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</si>
  <si>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</si>
  <si>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</si>
  <si>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</si>
  <si>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</si>
  <si>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</si>
  <si>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</si>
  <si>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</si>
  <si>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</si>
  <si>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</si>
  <si>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</si>
  <si>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</si>
  <si>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</si>
  <si>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</si>
  <si>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</si>
  <si>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</si>
  <si>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</si>
  <si>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</si>
  <si>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</si>
  <si>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</si>
  <si>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</si>
  <si>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</si>
  <si>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</si>
  <si>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</si>
  <si>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</si>
  <si>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</si>
  <si>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</si>
  <si>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</si>
  <si>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</si>
  <si>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</si>
  <si>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</si>
  <si>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</si>
  <si>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</si>
  <si>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</si>
  <si>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</si>
  <si>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</si>
  <si>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</si>
  <si>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</si>
  <si>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</si>
  <si>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</si>
  <si>
    <t>Note:</t>
  </si>
  <si>
    <t>Not a Microsoft supported deployment topology</t>
  </si>
  <si>
    <t>AXDWAdmin</t>
  </si>
  <si>
    <t>AXDWRuntimeuser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</si>
</sst>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2"/>
    <xf numFmtId="0" fontId="1" fillId="0" borderId="1" xfId="1"/>
    <xf numFmtId="0" fontId="0" fillId="3" borderId="0" xfId="0" applyFill="1"/>
    <xf numFmtId="0" fontId="0" fillId="0" borderId="0" xfId="0" applyNumberFormat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1" totalsRowShown="0">
  <autoFilter ref="A2:D11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03CF8-9C30-4D5E-8B28-5012490D5F09}" name="Table33" displayName="Table33" ref="A13:D22" totalsRowShown="0">
  <autoFilter ref="A13:D22" xr:uid="{8B8EE426-08C9-445A-A784-43F00E7A2F79}"/>
  <tableColumns count="4">
    <tableColumn id="1" xr3:uid="{ECFB918C-EC90-4A8A-9AFA-3B2FE2271C9F}" name="Name"/>
    <tableColumn id="2" xr3:uid="{8E5059B6-BBE1-4A0F-B1C6-AABAE14935FD}" name="Account Name" dataDxfId="0">
      <calculatedColumnFormula>LEFT(A14,4) &amp; $G$2 &amp; MID(A14,5,10)</calculatedColumnFormula>
    </tableColumn>
    <tableColumn id="3" xr3:uid="{7FD9AC2E-607D-46A4-8D0E-270AE27C208F}" name="Domain Account"/>
    <tableColumn id="4" xr3:uid="{3859AE27-90BD-4940-9FC7-187AEE0DB954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483CA-9246-4DA9-9558-0279F79CD57A}" name="Table2" displayName="Table2" ref="H1:H9" totalsRowShown="0">
  <autoFilter ref="H1:H9" xr:uid="{989589CD-1A51-4D31-8DF2-68A4E642923A}"/>
  <tableColumns count="1">
    <tableColumn id="1" xr3:uid="{2C0AC706-E31B-4EF9-945F-550D2F77C4A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2"/>
  <sheetViews>
    <sheetView tabSelected="1" workbookViewId="0">
      <selection activeCell="A21" sqref="A21:D22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63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64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65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66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67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68</v>
      </c>
    </row>
    <row r="9" spans="1:8" ht="16.5" thickTop="1" thickBot="1" x14ac:dyDescent="0.3">
      <c r="A9" t="s">
        <v>9</v>
      </c>
      <c r="B9" t="s">
        <v>35</v>
      </c>
      <c r="C9" t="s">
        <v>20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69</v>
      </c>
    </row>
    <row r="10" spans="1:8" ht="15.75" thickTop="1" x14ac:dyDescent="0.25">
      <c r="A10" t="s">
        <v>10</v>
      </c>
      <c r="B10" t="s">
        <v>33</v>
      </c>
      <c r="C10" t="s">
        <v>21</v>
      </c>
      <c r="D10" t="s">
        <v>29</v>
      </c>
    </row>
    <row r="11" spans="1:8" x14ac:dyDescent="0.25">
      <c r="A11" t="s">
        <v>11</v>
      </c>
      <c r="B11" t="s">
        <v>34</v>
      </c>
      <c r="C11" t="s">
        <v>22</v>
      </c>
      <c r="D11" t="s">
        <v>36</v>
      </c>
      <c r="F11" s="1" t="s">
        <v>70</v>
      </c>
      <c r="G11" s="3" t="s">
        <v>71</v>
      </c>
    </row>
    <row r="13" spans="1:8" x14ac:dyDescent="0.25">
      <c r="A13" t="s">
        <v>56</v>
      </c>
      <c r="B13" t="s">
        <v>61</v>
      </c>
      <c r="C13" t="s">
        <v>62</v>
      </c>
      <c r="D13" t="s">
        <v>47</v>
      </c>
    </row>
    <row r="14" spans="1:8" x14ac:dyDescent="0.25">
      <c r="A14" t="s">
        <v>48</v>
      </c>
      <c r="B14" t="str">
        <f t="shared" ref="B14:B20" si="0">LEFT(A14,4) &amp; $G$2 &amp; MID(A14,5,10)</f>
        <v>svc-TESTFRAS$</v>
      </c>
      <c r="C14" t="str">
        <f>$G$4 &amp; "\" &amp; LEFT(A14,4) &amp; $G$2 &amp; MID(A14,5,10)</f>
        <v>atomicax\svc-TESTFRAS$</v>
      </c>
      <c r="D14" t="s">
        <v>54</v>
      </c>
    </row>
    <row r="15" spans="1:8" x14ac:dyDescent="0.25">
      <c r="A15" t="s">
        <v>49</v>
      </c>
      <c r="B15" t="str">
        <f t="shared" si="0"/>
        <v>svc-TESTFRPS$</v>
      </c>
      <c r="C15" t="str">
        <f>$G$4 &amp; "\" &amp; LEFT(A15,4) &amp; $G$2 &amp; MID(A15,5,10)</f>
        <v>atomicax\svc-TESTFRPS$</v>
      </c>
      <c r="D15" t="s">
        <v>54</v>
      </c>
    </row>
    <row r="16" spans="1:8" x14ac:dyDescent="0.25">
      <c r="A16" t="s">
        <v>50</v>
      </c>
      <c r="B16" t="str">
        <f t="shared" si="0"/>
        <v>svc-TESTFRCO$</v>
      </c>
      <c r="C16" t="str">
        <f>$G$4 &amp; "\" &amp; LEFT(A16,4) &amp; $G$2 &amp; MID(A16,5,10)</f>
        <v>atomicax\svc-TESTFRCO$</v>
      </c>
      <c r="D16" t="s">
        <v>54</v>
      </c>
    </row>
    <row r="17" spans="1:4" x14ac:dyDescent="0.25">
      <c r="A17" t="s">
        <v>51</v>
      </c>
      <c r="B17" t="str">
        <f t="shared" si="0"/>
        <v>svc-TESTAXSF$</v>
      </c>
      <c r="C17" t="str">
        <f>$G$4 &amp; "\" &amp; LEFT(A17,4) &amp; $G$2 &amp; MID(A17,5,10)</f>
        <v>atomicax\svc-TESTAXSF$</v>
      </c>
      <c r="D17" t="s">
        <v>54</v>
      </c>
    </row>
    <row r="18" spans="1:4" x14ac:dyDescent="0.25">
      <c r="A18" t="s">
        <v>52</v>
      </c>
      <c r="B18" t="str">
        <f>LEFT(A18,2) &amp; $G$2 &amp; MID(A18,3,100)</f>
        <v>AXTESTServiceUser</v>
      </c>
      <c r="C18" t="str">
        <f>G4&amp; "\" &amp; LEFT(A18,2) &amp; G2 &amp; MID(A18,3,20)</f>
        <v>atomicax\AXTESTServiceUser</v>
      </c>
      <c r="D18" t="s">
        <v>55</v>
      </c>
    </row>
    <row r="19" spans="1:4" x14ac:dyDescent="0.25">
      <c r="A19" t="s">
        <v>46</v>
      </c>
      <c r="B19" t="str">
        <f t="shared" si="0"/>
        <v>AXDBTESTAdmin</v>
      </c>
      <c r="C19" t="str">
        <f xml:space="preserve"> LEFT(A19,4) &amp; $G$2 &amp; MID(A19,5,10)</f>
        <v>AXDBTESTAdmin</v>
      </c>
      <c r="D19" t="s">
        <v>7</v>
      </c>
    </row>
    <row r="20" spans="1:4" x14ac:dyDescent="0.25">
      <c r="A20" t="s">
        <v>53</v>
      </c>
      <c r="B20" t="str">
        <f t="shared" si="0"/>
        <v>Svc-TESTLA$</v>
      </c>
      <c r="C20" t="str">
        <f>$G$4 &amp; "\" &amp; LEFT(A20,4) &amp; $G$2 &amp; MID(A20,5,10)</f>
        <v>atomicax\Svc-TESTLA$</v>
      </c>
      <c r="D20" t="s">
        <v>54</v>
      </c>
    </row>
    <row r="21" spans="1:4" x14ac:dyDescent="0.25">
      <c r="A21" t="s">
        <v>72</v>
      </c>
      <c r="B21" s="4" t="str">
        <f>LEFT(A21,4) &amp; $G$2 &amp; MID(A21,5,10)</f>
        <v>AXDWTESTAdmin</v>
      </c>
      <c r="C21" t="str">
        <f xml:space="preserve"> LEFT(A21,4) &amp; $G$2 &amp; MID(A21,5,10)</f>
        <v>AXDWTESTAdmin</v>
      </c>
      <c r="D21" t="s">
        <v>7</v>
      </c>
    </row>
    <row r="22" spans="1:4" x14ac:dyDescent="0.25">
      <c r="A22" t="s">
        <v>73</v>
      </c>
      <c r="B22" s="4" t="str">
        <f>LEFT(A22,4) &amp; $G$2 &amp; MID(A22,5,11)</f>
        <v>AXDWTESTRuntimeuser</v>
      </c>
      <c r="C22" t="str">
        <f xml:space="preserve"> LEFT(A22,4) &amp; $G$2 &amp; MID(A22,5,11)</f>
        <v>AXDWTESTRuntimeuser</v>
      </c>
      <c r="D22" t="s">
        <v>7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7"/>
  <sheetViews>
    <sheetView workbookViewId="0">
      <selection activeCell="A8" sqref="A8:A17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\\AAX-TORCH-02\c$\InfrastructureScripts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\\AAX-TMR-01\c$\InfrastructureScripts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\\AAX-TSSRS-01\c$\InfrastructureScripts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\\\c$\InfrastructureScripts /mir</v>
      </c>
    </row>
    <row r="8" spans="1:1" x14ac:dyDescent="0.25">
      <c r="A8" s="1" t="s">
        <v>59</v>
      </c>
    </row>
    <row r="9" spans="1:1" x14ac:dyDescent="0.25">
      <c r="A9" t="str">
        <f>"robocopy  c:\InfrastructureScripts " &amp; Setup!$G$3 &amp; "\InfrastructureScripts /mir"</f>
        <v>robocopy  c:\InfrastructureScripts \\AAX-PFS-01\D365\TEST\InfrastructureScripts /mir</v>
      </c>
    </row>
    <row r="10" spans="1:1" x14ac:dyDescent="0.25">
      <c r="A10" s="1" t="s">
        <v>57</v>
      </c>
    </row>
    <row r="11" spans="1:1" x14ac:dyDescent="0.25">
      <c r="A11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2" spans="1:1" x14ac:dyDescent="0.25">
      <c r="A12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3" spans="1:1" x14ac:dyDescent="0.25">
      <c r="A13" t="str">
        <f>"robocopy " &amp; Setup!$G$3 &amp;"\InfrastructureScripts\VMs\" &amp; Setup!B9 &amp; " \\" &amp; Setup!B9 &amp; "\c$\InfrasctureScriptsVMs\ /MIR"</f>
        <v>robocopy \\AAX-PFS-01\D365\TEST\InfrastructureScripts\VMs\AAX-TORCH-02 \\AAX-TORCH-02\c$\InfrasctureScriptsVMs\ /MIR</v>
      </c>
    </row>
    <row r="14" spans="1:1" x14ac:dyDescent="0.25">
      <c r="A14" t="str">
        <f>"robocopy " &amp; Setup!$G$3 &amp;"\InfrastructureScripts\VMs\" &amp; Setup!B10 &amp; " \\" &amp; Setup!B10 &amp; "\c$\InfrasctureScriptsVMs\ /MIR"</f>
        <v>robocopy \\AAX-PFS-01\D365\TEST\InfrastructureScripts\VMs\AAX-TMR-01 \\AAX-TMR-01\c$\InfrasctureScriptsVMs\ /MIR</v>
      </c>
    </row>
    <row r="15" spans="1:1" x14ac:dyDescent="0.25">
      <c r="A15" t="str">
        <f>"robocopy " &amp; Setup!$G$3 &amp;"\InfrastructureScripts\VMs\" &amp; Setup!B11 &amp; " \\" &amp; Setup!B11 &amp; "\c$\InfrasctureScriptsVMs\ /MIR"</f>
        <v>robocopy \\AAX-PFS-01\D365\TEST\InfrastructureScripts\VMs\AAX-TSSRS-01 \\AAX-TSSRS-01\c$\InfrasctureScriptsVMs\ /MIR</v>
      </c>
    </row>
    <row r="16" spans="1:1" x14ac:dyDescent="0.25">
      <c r="A16" s="1" t="s">
        <v>60</v>
      </c>
    </row>
    <row r="17" spans="1:1" x14ac:dyDescent="0.25">
      <c r="A17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2019-09-12T17:41:21Z</dcterms:modified>
</cp:coreProperties>
</file>