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repos\Courses-Spring2022\Quant\"/>
    </mc:Choice>
  </mc:AlternateContent>
  <xr:revisionPtr revIDLastSave="0" documentId="13_ncr:1_{50C23E98-5730-4037-936B-5254B951D8FF}" xr6:coauthVersionLast="47" xr6:coauthVersionMax="47" xr10:uidLastSave="{00000000-0000-0000-0000-000000000000}"/>
  <bookViews>
    <workbookView xWindow="-120" yWindow="-120" windowWidth="29040" windowHeight="15840" xr2:uid="{85171601-C1C1-4A6E-B632-AC7ACE49B6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1" l="1"/>
  <c r="B33" i="1"/>
  <c r="H2" i="1"/>
  <c r="E13" i="1"/>
  <c r="E11" i="1"/>
  <c r="E9" i="1"/>
  <c r="E7" i="1"/>
  <c r="E5" i="1"/>
  <c r="E3" i="1"/>
</calcChain>
</file>

<file path=xl/sharedStrings.xml><?xml version="1.0" encoding="utf-8"?>
<sst xmlns="http://schemas.openxmlformats.org/spreadsheetml/2006/main" count="26" uniqueCount="25">
  <si>
    <t>Excitation</t>
  </si>
  <si>
    <t>Emission</t>
  </si>
  <si>
    <t>Data</t>
  </si>
  <si>
    <t>Average</t>
  </si>
  <si>
    <t>To find how much unknown was in the original we</t>
  </si>
  <si>
    <t>y</t>
  </si>
  <si>
    <t>m</t>
  </si>
  <si>
    <t>b</t>
  </si>
  <si>
    <t>x</t>
  </si>
  <si>
    <t>To determine concentration of the original unknown</t>
  </si>
  <si>
    <t xml:space="preserve">we must divide x by the mL of unknown added to </t>
  </si>
  <si>
    <t>each vial and multiply by ppm of standard</t>
  </si>
  <si>
    <t>initial amount (mL)</t>
  </si>
  <si>
    <t>unknown volume (mL)</t>
  </si>
  <si>
    <t>ppm of standard</t>
  </si>
  <si>
    <t>ppm of unknown</t>
  </si>
  <si>
    <t>mL std added</t>
  </si>
  <si>
    <t>Unknown added (mL)</t>
  </si>
  <si>
    <t>must extrapolate backwards with the linear fit eqn</t>
  </si>
  <si>
    <t>to the y intercept for the line.</t>
  </si>
  <si>
    <t>eqn</t>
  </si>
  <si>
    <t>0.417mL*10ppm/3.00mL</t>
  </si>
  <si>
    <t>x=(y-b)/m</t>
  </si>
  <si>
    <t>Data for graph</t>
  </si>
  <si>
    <t>Nathan Gillispie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</si>
</sst>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Absorption</a:t>
            </a:r>
            <a:r>
              <a:rPr lang="en-US" baseline="0"/>
              <a:t> over mL added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1"/>
            <c:backward val="0.42000000000000004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5.0688E+01x + 2.1142E+01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9.2255E-01</a:t>
                    </a:r>
                    <a:endParaRPr lang="en-US" sz="1200"/>
                  </a:p>
                </c:rich>
              </c:tx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Sheet1!$G$2:$G$7</c:f>
              <c:numCache>
                <c:formatCode>0.00</c:formatCode>
                <c:ptCount val="6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1.05</c:v>
                </c:pt>
                <c:pt idx="5">
                  <c:v>1.3</c:v>
                </c:pt>
              </c:numCache>
            </c:numRef>
          </c:xVal>
          <c:yVal>
            <c:numRef>
              <c:f>Sheet1!$H$2:$H$7</c:f>
              <c:numCache>
                <c:formatCode>0.0</c:formatCode>
                <c:ptCount val="6"/>
                <c:pt idx="0">
                  <c:v>21.984374999999996</c:v>
                </c:pt>
                <c:pt idx="1">
                  <c:v>27.5</c:v>
                </c:pt>
                <c:pt idx="2">
                  <c:v>48.4</c:v>
                </c:pt>
                <c:pt idx="3">
                  <c:v>71.25</c:v>
                </c:pt>
                <c:pt idx="4">
                  <c:v>72.650000000000006</c:v>
                </c:pt>
                <c:pt idx="5">
                  <c:v>82.75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7-4F0F-89C0-9ED95BE0C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29744"/>
        <c:axId val="1956239776"/>
      </c:scatterChart>
      <c:valAx>
        <c:axId val="1949629744"/>
        <c:scaling>
          <c:orientation val="minMax"/>
          <c:max val="1.5"/>
          <c:min val="-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std added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239776"/>
        <c:crosses val="autoZero"/>
        <c:crossBetween val="midCat"/>
      </c:valAx>
      <c:valAx>
        <c:axId val="19562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Realtive</a:t>
                </a:r>
                <a:r>
                  <a:rPr lang="en-US" baseline="0"/>
                  <a:t> absorption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2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76201</xdr:colOff>
      <xdr:row>14</xdr:row>
      <xdr:rowOff>9524</xdr:rowOff>
    </xdr:from>
    <xdr:to>
      <xdr:col>11</xdr:col>
      <xdr:colOff>171450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2E63D-C80F-491A-AA77-6477CE3C1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35B8-7AFF-4C71-807C-6E62C6B908DB}">
  <sheetPr>
    <pageSetUpPr fitToPage="1"/>
  </sheetPr>
  <dimension ref="A1:I33"/>
  <sheetViews>
    <sheetView tabSelected="1" zoomScaleNormal="100" workbookViewId="0">
      <selection activeCell="I2" sqref="I2"/>
    </sheetView>
  </sheetViews>
  <sheetFormatPr defaultRowHeight="15" x14ac:dyDescent="0.25"/>
  <cols>
    <col min="1" max="1" width="20.42578125" customWidth="1"/>
    <col min="2" max="2" width="9.7109375" customWidth="1"/>
    <col min="3" max="3" width="8.5703125" customWidth="1"/>
    <col min="4" max="4" width="6.5703125" customWidth="1"/>
    <col min="5" max="5" width="8.7109375" customWidth="1"/>
    <col min="6" max="6" width="19.28515625" customWidth="1"/>
  </cols>
  <sheetData>
    <row r="1" spans="1:9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17</v>
      </c>
      <c r="G1" t="s">
        <v>23</v>
      </c>
      <c r="I1" t="s">
        <v>24</v>
      </c>
    </row>
    <row r="2" spans="1:9" x14ac:dyDescent="0.25">
      <c r="A2" s="2">
        <v>0</v>
      </c>
      <c r="B2" s="1">
        <v>350</v>
      </c>
      <c r="C2" s="1">
        <v>450</v>
      </c>
      <c r="D2" s="1">
        <v>23.7</v>
      </c>
      <c r="G2" s="2">
        <v>0</v>
      </c>
      <c r="H2" s="1">
        <f>E3/3.2*3</f>
        <v>21.984374999999996</v>
      </c>
    </row>
    <row r="3" spans="1:9" x14ac:dyDescent="0.25">
      <c r="A3" s="2"/>
      <c r="D3" s="1">
        <v>23.2</v>
      </c>
      <c r="E3" s="1">
        <f>AVERAGE(D2:D3)</f>
        <v>23.45</v>
      </c>
      <c r="F3">
        <v>3.2</v>
      </c>
      <c r="G3" s="2">
        <v>0.3</v>
      </c>
      <c r="H3" s="1">
        <v>27.5</v>
      </c>
    </row>
    <row r="4" spans="1:9" x14ac:dyDescent="0.25">
      <c r="A4" s="2">
        <v>0.3</v>
      </c>
      <c r="D4" s="1">
        <v>27.4</v>
      </c>
      <c r="G4" s="2">
        <v>0.5</v>
      </c>
      <c r="H4" s="1">
        <v>48.4</v>
      </c>
    </row>
    <row r="5" spans="1:9" x14ac:dyDescent="0.25">
      <c r="A5" s="2"/>
      <c r="D5" s="1">
        <v>27.6</v>
      </c>
      <c r="E5" s="1">
        <f>AVERAGE(D4:D5)</f>
        <v>27.5</v>
      </c>
      <c r="F5">
        <v>3</v>
      </c>
      <c r="G5" s="2">
        <v>0.75</v>
      </c>
      <c r="H5" s="1">
        <v>71.25</v>
      </c>
    </row>
    <row r="6" spans="1:9" x14ac:dyDescent="0.25">
      <c r="A6" s="2">
        <v>0.5</v>
      </c>
      <c r="D6" s="1">
        <v>49</v>
      </c>
      <c r="G6" s="2">
        <v>1.05</v>
      </c>
      <c r="H6" s="1">
        <v>72.650000000000006</v>
      </c>
    </row>
    <row r="7" spans="1:9" x14ac:dyDescent="0.25">
      <c r="A7" s="2"/>
      <c r="D7" s="1">
        <v>47.8</v>
      </c>
      <c r="E7" s="1">
        <f>AVERAGE(D6:D7)</f>
        <v>48.4</v>
      </c>
      <c r="F7">
        <v>3</v>
      </c>
      <c r="G7" s="2">
        <v>1.3</v>
      </c>
      <c r="H7" s="1">
        <v>82.75</v>
      </c>
    </row>
    <row r="8" spans="1:9" x14ac:dyDescent="0.25">
      <c r="A8" s="2">
        <v>0.75</v>
      </c>
      <c r="D8" s="1">
        <v>69.5</v>
      </c>
    </row>
    <row r="9" spans="1:9" x14ac:dyDescent="0.25">
      <c r="A9" s="2"/>
      <c r="D9" s="1">
        <v>73</v>
      </c>
      <c r="E9" s="1">
        <f>AVERAGE(D8:D9)</f>
        <v>71.25</v>
      </c>
      <c r="F9">
        <v>3</v>
      </c>
    </row>
    <row r="10" spans="1:9" x14ac:dyDescent="0.25">
      <c r="A10" s="2">
        <v>1.05</v>
      </c>
      <c r="D10" s="1">
        <v>71.2</v>
      </c>
    </row>
    <row r="11" spans="1:9" x14ac:dyDescent="0.25">
      <c r="A11" s="2"/>
      <c r="D11" s="1">
        <v>74.099999999999994</v>
      </c>
      <c r="E11" s="1">
        <f>AVERAGE(D10:D11)</f>
        <v>72.650000000000006</v>
      </c>
      <c r="F11">
        <v>3</v>
      </c>
    </row>
    <row r="12" spans="1:9" x14ac:dyDescent="0.25">
      <c r="A12" s="2">
        <v>1.3</v>
      </c>
      <c r="D12" s="1">
        <v>83</v>
      </c>
    </row>
    <row r="13" spans="1:9" x14ac:dyDescent="0.25">
      <c r="D13" s="1">
        <v>82.5</v>
      </c>
      <c r="E13" s="1">
        <f>AVERAGE(D12:D13)</f>
        <v>82.75</v>
      </c>
      <c r="F13">
        <v>3</v>
      </c>
    </row>
    <row r="15" spans="1:9" x14ac:dyDescent="0.25">
      <c r="A15" t="s">
        <v>4</v>
      </c>
    </row>
    <row r="16" spans="1:9" x14ac:dyDescent="0.25">
      <c r="A16" t="s">
        <v>18</v>
      </c>
    </row>
    <row r="17" spans="1:2" x14ac:dyDescent="0.25">
      <c r="A17" t="s">
        <v>19</v>
      </c>
    </row>
    <row r="18" spans="1:2" x14ac:dyDescent="0.25">
      <c r="A18" t="s">
        <v>5</v>
      </c>
      <c r="B18" s="3">
        <v>0</v>
      </c>
    </row>
    <row r="19" spans="1:2" x14ac:dyDescent="0.25">
      <c r="A19" t="s">
        <v>6</v>
      </c>
      <c r="B19" s="2">
        <v>50.688000000000002</v>
      </c>
    </row>
    <row r="20" spans="1:2" x14ac:dyDescent="0.25">
      <c r="A20" t="s">
        <v>7</v>
      </c>
      <c r="B20" s="2">
        <v>21.141999999999999</v>
      </c>
    </row>
    <row r="21" spans="1:2" x14ac:dyDescent="0.25">
      <c r="A21" t="s">
        <v>20</v>
      </c>
      <c r="B21" s="3" t="s">
        <v>22</v>
      </c>
    </row>
    <row r="22" spans="1:2" x14ac:dyDescent="0.25">
      <c r="A22" t="s">
        <v>8</v>
      </c>
      <c r="B22" s="3">
        <v>-0.41710069444444442</v>
      </c>
    </row>
    <row r="23" spans="1:2" x14ac:dyDescent="0.25">
      <c r="B23" s="3"/>
    </row>
    <row r="24" spans="1:2" x14ac:dyDescent="0.25">
      <c r="A24" t="s">
        <v>9</v>
      </c>
      <c r="B24" s="3"/>
    </row>
    <row r="25" spans="1:2" x14ac:dyDescent="0.25">
      <c r="A25" t="s">
        <v>10</v>
      </c>
    </row>
    <row r="26" spans="1:2" x14ac:dyDescent="0.25">
      <c r="A26" t="s">
        <v>11</v>
      </c>
    </row>
    <row r="29" spans="1:2" x14ac:dyDescent="0.25">
      <c r="A29" t="s">
        <v>12</v>
      </c>
      <c r="B29" s="3">
        <f>-B22</f>
        <v>0.41710069444444442</v>
      </c>
    </row>
    <row r="30" spans="1:2" x14ac:dyDescent="0.25">
      <c r="A30" t="s">
        <v>13</v>
      </c>
      <c r="B30" s="3">
        <v>3</v>
      </c>
    </row>
    <row r="31" spans="1:2" x14ac:dyDescent="0.25">
      <c r="A31" t="s">
        <v>14</v>
      </c>
      <c r="B31" s="3">
        <v>10</v>
      </c>
    </row>
    <row r="32" spans="1:2" x14ac:dyDescent="0.25">
      <c r="A32" t="s">
        <v>20</v>
      </c>
      <c r="B32" t="s">
        <v>21</v>
      </c>
    </row>
    <row r="33" spans="1:2" x14ac:dyDescent="0.25">
      <c r="A33" t="s">
        <v>15</v>
      </c>
      <c r="B33" s="4">
        <f>B29*B31/B30</f>
        <v>1.3903356481481481</v>
      </c>
    </row>
  </sheetData>
  <printOptions gridLines="1"/>
  <pageMargins left="0.7" right="0.7" top="0.75" bottom="0.75" header="0.3" footer="0.3"/>
  <pageSetup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Gillispie</dc:creator>
  <cp:lastModifiedBy>Nathan Gillispie</cp:lastModifiedBy>
  <cp:lastPrinted>2022-04-21T15:54:19Z</cp:lastPrinted>
  <dcterms:created xsi:type="dcterms:W3CDTF">2022-04-17T19:13:45Z</dcterms:created>
  <dcterms:modified xsi:type="dcterms:W3CDTF">2022-04-21T15:56:10Z</dcterms:modified>
</cp:coreProperties>
</file>