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esktop\"/>
    </mc:Choice>
  </mc:AlternateContent>
  <xr:revisionPtr revIDLastSave="0" documentId="13_ncr:1_{2E19C315-4435-493D-849D-70948EEA1AA0}" xr6:coauthVersionLast="47" xr6:coauthVersionMax="47" xr10:uidLastSave="{00000000-0000-0000-0000-000000000000}"/>
  <bookViews>
    <workbookView xWindow="-120" yWindow="-120" windowWidth="29040" windowHeight="15840" xr2:uid="{577006D5-6BB2-47E3-B226-24E4181757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9" i="1"/>
  <c r="J8" i="1"/>
  <c r="J7" i="1"/>
  <c r="J6" i="1"/>
  <c r="G20" i="1"/>
  <c r="G18" i="1"/>
  <c r="G16" i="1"/>
  <c r="G14" i="1"/>
  <c r="G12" i="1"/>
  <c r="F21" i="1"/>
  <c r="F20" i="1"/>
  <c r="F19" i="1"/>
  <c r="F18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<sst xmlns="http://schemas.openxmlformats.org/spreadsheetml/2006/main" count="10" uniqueCount="5">
  <si>
    <t>s1</t>
  </si>
  <si>
    <t>s2</t>
  </si>
  <si>
    <t>s3</t>
  </si>
  <si>
    <t>s4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</si>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</sst>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butanol</a:t>
            </a:r>
            <a:r>
              <a:rPr lang="en-US" baseline="0"/>
              <a:t>/propanol vs %butanol(v/v)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9486111111111112"/>
          <c:w val="0.890224628171478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Sheet1!$J$6:$J$9</c:f>
              <c:numCache>
                <c:formatCode>General</c:formatCode>
                <c:ptCount val="4"/>
                <c:pt idx="0">
                  <c:v>13.333333333333334</c:v>
                </c:pt>
                <c:pt idx="1">
                  <c:v>26.666666666666668</c:v>
                </c:pt>
                <c:pt idx="2">
                  <c:v>40</c:v>
                </c:pt>
                <c:pt idx="3">
                  <c:v>53.333333333333336</c:v>
                </c:pt>
              </c:numCache>
            </c:numRef>
          </c:xVal>
          <c:yVal>
            <c:numRef>
              <c:f>Sheet1!$K$6:$K$9</c:f>
              <c:numCache>
                <c:formatCode>General</c:formatCode>
                <c:ptCount val="4"/>
                <c:pt idx="0">
                  <c:v>0.74295425081306665</c:v>
                </c:pt>
                <c:pt idx="1">
                  <c:v>0.91218354750515118</c:v>
                </c:pt>
                <c:pt idx="2">
                  <c:v>1.2252783357904697</c:v>
                </c:pt>
                <c:pt idx="3">
                  <c:v>1.8178995415481567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4-4C3E-9893-AAC40E5B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652848"/>
        <c:axId val="1339652016"/>
      </c:scatterChart>
      <c:valAx>
        <c:axId val="13396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2016"/>
        <c:crosses val="autoZero"/>
        <c:crossBetween val="midCat"/>
      </c:valAx>
      <c:valAx>
        <c:axId val="13396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13</xdr:row>
      <xdr:rowOff>80962</xdr:rowOff>
    </xdr:from>
    <xdr:to>
      <xdr:col>15</xdr:col>
      <xdr:colOff>76200</xdr:colOff>
      <xdr:row>27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607402-452E-44FF-BD84-609FF879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0BBA-4F17-40E1-878D-FA12BF812F7E}">
  <dimension ref="A1:K21"/>
  <sheetViews>
    <sheetView tabSelected="1" workbookViewId="0">
      <selection activeCell="G12" sqref="G12"/>
    </sheetView>
  </sheetViews>
  <sheetFormatPr defaultRowHeight="15" x14ac:dyDescent="0.25"/>
  <sheetData>
    <row r="1" spans="1:11" x14ac:dyDescent="0.25">
      <c r="A1" t="s">
        <v>0</v>
      </c>
      <c r="B1">
        <v>3035112</v>
      </c>
      <c r="C1">
        <v>4531105</v>
      </c>
      <c r="D1">
        <v>2114988</v>
      </c>
      <c r="G1" s="1"/>
    </row>
    <row r="2" spans="1:11" x14ac:dyDescent="0.25">
      <c r="A2" t="s">
        <v>0</v>
      </c>
      <c r="B2">
        <v>5129945</v>
      </c>
      <c r="C2">
        <v>7340892</v>
      </c>
      <c r="D2">
        <v>7481379</v>
      </c>
    </row>
    <row r="3" spans="1:11" x14ac:dyDescent="0.25">
      <c r="A3" t="s">
        <v>1</v>
      </c>
      <c r="B3">
        <v>1730700</v>
      </c>
      <c r="C3">
        <v>3810096</v>
      </c>
      <c r="D3">
        <v>3707581</v>
      </c>
      <c r="G3" s="1"/>
    </row>
    <row r="4" spans="1:11" x14ac:dyDescent="0.25">
      <c r="A4" t="s">
        <v>1</v>
      </c>
      <c r="B4">
        <v>1904306</v>
      </c>
      <c r="C4">
        <v>3948859</v>
      </c>
      <c r="D4">
        <v>3361558</v>
      </c>
    </row>
    <row r="5" spans="1:11" x14ac:dyDescent="0.25">
      <c r="A5" t="s">
        <v>2</v>
      </c>
      <c r="B5">
        <v>867082</v>
      </c>
      <c r="C5">
        <v>2623387</v>
      </c>
      <c r="D5">
        <v>3146349</v>
      </c>
      <c r="G5" s="1"/>
    </row>
    <row r="6" spans="1:11" x14ac:dyDescent="0.25">
      <c r="A6" t="s">
        <v>2</v>
      </c>
      <c r="B6">
        <v>1038327</v>
      </c>
      <c r="C6">
        <v>3293313</v>
      </c>
      <c r="D6">
        <v>4120628</v>
      </c>
      <c r="J6">
        <f>2/15*100</f>
        <v>13.333333333333334</v>
      </c>
      <c r="K6">
        <v>0.74295425081306665</v>
      </c>
    </row>
    <row r="7" spans="1:11" x14ac:dyDescent="0.25">
      <c r="A7" t="s">
        <v>3</v>
      </c>
      <c r="B7">
        <v>522288</v>
      </c>
      <c r="C7">
        <v>2999714</v>
      </c>
      <c r="D7">
        <v>4970450</v>
      </c>
      <c r="G7" s="1"/>
      <c r="J7">
        <f>4/15*100</f>
        <v>26.666666666666668</v>
      </c>
      <c r="K7">
        <v>0.91218354750515118</v>
      </c>
    </row>
    <row r="8" spans="1:11" x14ac:dyDescent="0.25">
      <c r="A8" t="s">
        <v>3</v>
      </c>
      <c r="B8">
        <v>637178</v>
      </c>
      <c r="C8">
        <v>3613224</v>
      </c>
      <c r="D8">
        <v>7149936</v>
      </c>
      <c r="J8">
        <f>6/15*100</f>
        <v>40</v>
      </c>
      <c r="K8">
        <v>1.2252783357904697</v>
      </c>
    </row>
    <row r="9" spans="1:11" x14ac:dyDescent="0.25">
      <c r="A9" t="s">
        <v>4</v>
      </c>
      <c r="B9">
        <v>1167092</v>
      </c>
      <c r="C9">
        <v>3721622</v>
      </c>
      <c r="D9">
        <v>5925984</v>
      </c>
      <c r="G9" s="1"/>
      <c r="J9">
        <f>8/15*100</f>
        <v>53.333333333333336</v>
      </c>
      <c r="K9">
        <v>1.8178995415481567</v>
      </c>
    </row>
    <row r="10" spans="1:11" x14ac:dyDescent="0.25">
      <c r="A10" t="s">
        <v>4</v>
      </c>
      <c r="B10">
        <v>1136948</v>
      </c>
      <c r="C10">
        <v>3516201</v>
      </c>
      <c r="D10">
        <v>5107344</v>
      </c>
    </row>
    <row r="12" spans="1:11" x14ac:dyDescent="0.25">
      <c r="F12">
        <f t="shared" ref="F12:F21" si="0">D1/C1</f>
        <v>0.46677090908288377</v>
      </c>
      <c r="G12">
        <f>AVERAGE(F12:F13)</f>
        <v>0.74295425081306665</v>
      </c>
      <c r="J12">
        <f>(G20-0.290096)/0.0265345</f>
        <v>46.442137885382216</v>
      </c>
    </row>
    <row r="13" spans="1:11" x14ac:dyDescent="0.25">
      <c r="F13">
        <f t="shared" si="0"/>
        <v>1.0191375925432495</v>
      </c>
    </row>
    <row r="14" spans="1:11" x14ac:dyDescent="0.25">
      <c r="F14">
        <f t="shared" si="0"/>
        <v>0.97309385380315871</v>
      </c>
      <c r="G14">
        <f>AVERAGE(F14:F15)</f>
        <v>0.91218354750515118</v>
      </c>
    </row>
    <row r="15" spans="1:11" x14ac:dyDescent="0.25">
      <c r="F15">
        <f t="shared" si="0"/>
        <v>0.85127324120714365</v>
      </c>
    </row>
    <row r="16" spans="1:11" x14ac:dyDescent="0.25">
      <c r="F16">
        <f t="shared" si="0"/>
        <v>1.1993461124874065</v>
      </c>
      <c r="G16">
        <f>AVERAGE(F16:F17)</f>
        <v>1.2252783357904697</v>
      </c>
    </row>
    <row r="17" spans="6:7" x14ac:dyDescent="0.25">
      <c r="F17">
        <f t="shared" si="0"/>
        <v>1.251210559093533</v>
      </c>
    </row>
    <row r="18" spans="6:7" x14ac:dyDescent="0.25">
      <c r="F18">
        <f t="shared" si="0"/>
        <v>1.6569746315815441</v>
      </c>
      <c r="G18">
        <f>AVERAGE(F18:F19)</f>
        <v>1.8178995415481567</v>
      </c>
    </row>
    <row r="19" spans="6:7" x14ac:dyDescent="0.25">
      <c r="F19">
        <f t="shared" si="0"/>
        <v>1.978824451514769</v>
      </c>
    </row>
    <row r="20" spans="6:7" x14ac:dyDescent="0.25">
      <c r="F20">
        <f t="shared" si="0"/>
        <v>1.5923121692638318</v>
      </c>
      <c r="G20">
        <f>AVERAGE(F20:F21)</f>
        <v>1.5224149077196745</v>
      </c>
    </row>
    <row r="21" spans="6:7" x14ac:dyDescent="0.25">
      <c r="F21">
        <f t="shared" si="0"/>
        <v>1.4525176461755174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Gillispie</dc:creator>
  <cp:lastModifiedBy>Nathan Gillispie</cp:lastModifiedBy>
  <dcterms:created xsi:type="dcterms:W3CDTF">2022-04-07T20:27:26Z</dcterms:created>
  <dcterms:modified xsi:type="dcterms:W3CDTF">2022-04-14T19:30:19Z</dcterms:modified>
</cp:coreProperties>
</file>